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file-sv\共有フォルダ\R4年度\02.企画財政課\03_財政係\10_決算\01_決算全般\02_財政状況資料集\R5.9月　２回目公表\提出\"/>
    </mc:Choice>
  </mc:AlternateContent>
  <xr:revisionPtr revIDLastSave="0" documentId="13_ncr:1_{BD6D418E-4604-4904-AE30-6E0C86A43730}" xr6:coauthVersionLast="36" xr6:coauthVersionMax="36" xr10:uidLastSave="{00000000-0000-0000-0000-000000000000}"/>
  <bookViews>
    <workbookView xWindow="0" yWindow="0" windowWidth="15345" windowHeight="438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<sst xmlns="http://schemas.openxmlformats.org/spreadsheetml/2006/main" count="1107" uniqueCount="602">
  <si>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</si>
  <si>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</si>
  <si>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</si>
  <si>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</si>
  <si>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</si>
  <si>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</si>
  <si>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</si>
  <si>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</si>
  <si>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</si>
  <si>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</si>
  <si>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</si>
  <si>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</si>
  <si>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</si>
  <si>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</si>
  <si>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</si>
  <si>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</si>
  <si>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</si>
  <si>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</si>
  <si>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</si>
  <si>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</si>
  <si>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</si>
  <si>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</si>
  <si>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</si>
  <si>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</si>
  <si>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</si>
  <si>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</si>
  <si>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</si>
  <si>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</si>
  <si>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</si>
  <si>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</si>
  <si>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</si>
  <si>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</si>
  <si>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</si>
  <si>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</si>
  <si>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</si>
  <si>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</si>
  <si>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</si>
  <si>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</si>
  <si>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</si>
  <si>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</si>
  <si>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</si>
  <si>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</si>
  <si>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</si>
  <si>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</si>
  <si>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</si>
  <si>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</si>
  <si>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</si>
  <si>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</si>
  <si>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</si>
  <si>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</si>
  <si>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</si>
  <si>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</si>
  <si>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</si>
  <si>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</si>
  <si>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</si>
  <si>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</si>
  <si>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</si>
  <si>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</si>
  <si>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</si>
  <si>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</si>
  <si>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</si>
  <si>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</si>
  <si>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</si>
  <si>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</si>
  <si>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</si>
  <si>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</si>
  <si>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</si>
  <si>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</si>
  <si>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</si>
  <si>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</si>
  <si>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</si>
  <si>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</si>
  <si>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</si>
  <si>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</si>
  <si>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</si>
  <si>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</si>
  <si>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</si>
  <si>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</si>
  <si>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</si>
  <si>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</si>
  <si>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</si>
  <si>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</si>
  <si>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</si>
  <si>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</si>
  <si>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</si>
  <si>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</si>
  <si>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</si>
  <si>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</si>
  <si>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</si>
  <si>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</si>
  <si>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</si>
  <si>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</si>
  <si>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</si>
  <si>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</si>
  <si>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</si>
  <si>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</si>
  <si>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</si>
  <si>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</si>
  <si>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</si>
  <si>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</si>
  <si>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</si>
  <si>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</si>
  <si>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</si>
  <si>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</si>
  <si>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</si>
  <si>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</si>
  <si>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</si>
  <si>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</si>
  <si>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</si>
  <si>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</si>
  <si>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</si>
  <si>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</si>
  <si>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</si>
  <si>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</si>
  <si>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</si>
  <si>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</si>
  <si>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</si>
  <si>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</si>
  <si>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</si>
  <si>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</si>
  <si>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</si>
  <si>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</si>
  <si>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</si>
  <si>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</si>
  <si>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</si>
  <si>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</si>
  <si>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</si>
  <si>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</si>
  <si>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</si>
  <si>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</si>
  <si>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</si>
  <si>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</si>
  <si>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</si>
  <si>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</si>
  <si>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</si>
  <si>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</si>
  <si>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</si>
  <si>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</si>
  <si>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</si>
  <si>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</si>
  <si>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</si>
  <si>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</si>
  <si>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</si>
  <si>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</si>
  <si>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</si>
  <si>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</si>
  <si>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</si>
  <si>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</si>
  <si>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</si>
  <si>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</si>
  <si>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</si>
  <si>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</si>
  <si>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</si>
  <si>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</si>
  <si>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</si>
  <si>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</si>
  <si>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</si>
  <si>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</si>
  <si>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</si>
  <si>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</si>
  <si>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</si>
  <si>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</si>
  <si>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</si>
  <si>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</si>
  <si>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</si>
  <si>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</si>
  <si>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</si>
  <si>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</si>
  <si>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</si>
  <si>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</si>
  <si>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</si>
  <si>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</si>
  <si>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</si>
  <si>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</si>
  <si>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</si>
  <si>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</si>
  <si>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</si>
  <si>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</si>
  <si>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</si>
  <si>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</si>
  <si>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</si>
  <si>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</si>
  <si>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</si>
  <si>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</si>
  <si>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</si>
  <si>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</si>
  <si>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</si>
  <si>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</si>
  <si>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</si>
  <si>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</si>
  <si>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</si>
  <si>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</si>
  <si>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</si>
  <si>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</si>
  <si>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</si>
  <si>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</si>
  <si>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</si>
  <si>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</si>
  <si>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</si>
  <si>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</si>
  <si>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</si>
  <si>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</si>
  <si>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</si>
  <si>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</si>
  <si>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</si>
  <si>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</si>
  <si>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</si>
  <si>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</si>
  <si>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</si>
  <si>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</si>
  <si>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</si>
  <si>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</si>
  <si>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</si>
  <si>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</si>
  <si>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</si>
  <si>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</si>
  <si>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</si>
  <si>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</si>
  <si>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</si>
  <si>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</si>
  <si>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</si>
  <si>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</si>
  <si>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</si>
  <si>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</si>
  <si>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</si>
  <si>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</si>
  <si>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</si>
  <si>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</si>
  <si>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</si>
  <si>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</si>
  <si>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</si>
  <si>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</si>
  <si>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</si>
  <si>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</si>
  <si>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</si>
  <si>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</si>
  <si>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</si>
  <si>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</si>
  <si>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</si>
  <si>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</si>
  <si>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</si>
  <si>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</si>
  <si>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</si>
  <si>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</si>
  <si>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</si>
  <si>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</si>
  <si>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</si>
  <si>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</si>
  <si>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</si>
  <si>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</si>
  <si>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</si>
  <si>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</si>
  <si>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</si>
  <si>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</si>
  <si>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</si>
  <si>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</si>
  <si>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</si>
  <si>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</si>
  <si>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</si>
  <si>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</si>
  <si>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</si>
  <si>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</si>
  <si>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</si>
  <si>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</si>
  <si>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</si>
  <si>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</si>
  <si>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</si>
  <si>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</si>
  <si>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</si>
  <si>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</si>
  <si>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</si>
  <si>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</si>
  <si>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</si>
  <si>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</si>
  <si>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</si>
  <si>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</si>
  <si>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</si>
  <si>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</si>
  <si>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</si>
  <si>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</si>
  <si>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</si>
  <si>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</si>
  <si>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</si>
  <si>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</si>
  <si>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</si>
  <si>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</si>
  <si>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</si>
  <si>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</si>
  <si>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</si>
  <si>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</si>
  <si>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</si>
  <si>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</si>
  <si>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</si>
  <si>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</si>
  <si>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</si>
  <si>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</si>
  <si>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</si>
  <si>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</si>
  <si>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</si>
  <si>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</si>
  <si>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</si>
  <si>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</si>
  <si>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</si>
  <si>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</si>
  <si>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</si>
  <si>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</si>
  <si>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</si>
  <si>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</si>
  <si>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</si>
  <si>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</si>
  <si>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</si>
  <si>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</si>
  <si>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</si>
  <si>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</si>
  <si>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</si>
  <si>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</si>
  <si>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</si>
  <si>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</si>
  <si>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</si>
  <si>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</si>
  <si>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</si>
  <si>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</si>
  <si>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</si>
  <si>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</si>
  <si>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</si>
  <si>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</si>
  <si>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</si>
  <si>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</si>
  <si>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</si>
  <si>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</si>
  <si>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</si>
  <si>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</si>
  <si>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</si>
  <si>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</si>
  <si>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</si>
  <si>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</si>
  <si>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</si>
  <si>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</si>
  <si>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</si>
  <si>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</si>
  <si>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</si>
  <si>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</si>
  <si>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</si>
  <si>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</si>
  <si>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</si>
  <si>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</si>
  <si>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</si>
  <si>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</si>
  <si>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</si>
  <si>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</si>
  <si>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</si>
  <si>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</si>
  <si>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</si>
  <si>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</si>
  <si>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</si>
  <si>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</si>
  <si>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</si>
  <si>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</si>
  <si>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</si>
  <si>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</si>
  <si>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</si>
  <si>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</si>
  <si>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</si>
  <si>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</si>
  <si>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</si>
  <si>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</si>
  <si>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</si>
  <si>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</si>
  <si>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</si>
  <si>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</si>
  <si>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</si>
  <si>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</si>
  <si>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</si>
  <si>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</si>
  <si>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</si>
  <si>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</si>
  <si>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</si>
  <si>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</si>
  <si>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</si>
  <si>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</si>
  <si>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</si>
  <si>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</si>
  <si>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</si>
  <si>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</si>
  <si>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</si>
  <si>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</si>
  <si>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</si>
  <si>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</si>
  <si>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</si>
  <si>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</si>
  <si>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</si>
  <si>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</si>
  <si>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</si>
  <si>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</si>
  <si>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</si>
  <si>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</si>
  <si>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</si>
  <si>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</si>
  <si>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</si>
  <si>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</si>
  <si>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</si>
  <si>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</si>
  <si>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</si>
  <si>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</si>
  <si>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</si>
  <si>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</si>
  <si>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</si>
  <si>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</si>
  <si>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</si>
  <si>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</si>
  <si>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</si>
  <si>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</si>
  <si>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</si>
  <si>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</si>
  <si>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</si>
  <si>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</si>
  <si>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</si>
  <si>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</si>
  <si>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</si>
  <si>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</si>
  <si>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</si>
  <si>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</si>
  <si>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</si>
  <si>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</si>
  <si>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</si>
  <si>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</si>
  <si>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</si>
  <si>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</si>
  <si>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</si>
  <si>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</si>
  <si>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</si>
  <si>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</si>
  <si>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</si>
  <si>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</si>
  <si>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</si>
  <si>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</si>
  <si>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</si>
  <si>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</si>
  <si>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</si>
  <si>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</si>
  <si>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</si>
  <si>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</si>
  <si>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</si>
  <si>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</si>
  <si>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</si>
  <si>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</si>
  <si>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</si>
  <si>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</si>
  <si>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</si>
  <si>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</si>
  <si>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</si>
  <si>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</si>
  <si>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</si>
  <si>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</si>
  <si>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</si>
  <si>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</si>
  <si>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</si>
  <si>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</si>
  <si>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</si>
  <si>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</si>
  <si>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</si>
  <si>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</si>
  <si>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</si>
  <si>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</si>
  <si>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</si>
  <si>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</si>
  <si>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</si>
  <si>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</si>
  <si>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</si>
  <si>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</si>
  <si>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</si>
  <si>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</si>
  <si>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</si>
  <si>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</si>
  <si>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</si>
  <si>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</si>
  <si>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</si>
  <si>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</si>
  <si>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</si>
  <si>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</si>
  <si>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</si>
  <si>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</si>
  <si>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</si>
  <si>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</si>
  <si>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</si>
  <si>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</si>
  <si>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</si>
  <si>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</si>
  <si>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</si>
  <si>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</si>
  <si>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</si>
  <si>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</si>
  <si>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</si>
  <si>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</si>
  <si>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</si>
  <si>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</si>
  <si>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</si>
  <si>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</si>
  <si>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</si>
  <si>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</si>
  <si>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</si>
  <si>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</si>
  <si>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</si>
  <si>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</si>
  <si>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</si>
  <si>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</si>
  <si>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</si>
  <si>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</si>
  <si>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</si>
  <si>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</si>
  <si>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</si>
  <si>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</si>
  <si>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</si>
  <si>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</si>
  <si>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</si>
  <si>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</si>
  <si>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</si>
  <si>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</si>
  <si>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</si>
  <si>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</si>
  <si>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</si>
  <si>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</si>
  <si>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</si>
  <si>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</si>
  <si>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</si>
  <si>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</si>
  <si>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</si>
  <si>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</si>
  <si>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</si>
  <si>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</si>
  <si>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</si>
  <si>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</si>
  <si>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</si>
  <si>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</si>
  <si>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</si>
  <si>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</si>
  <si>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</si>
  <si>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</si>
  <si>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</si>
  <si>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</si>
  <si>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</si>
  <si>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</si>
  <si>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</si>
  <si>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</si>
  <si>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</si>
  <si>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</si>
  <si>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</si>
  <si>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</si>
  <si>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</si>
  <si>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</si>
  <si>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</si>
  <si>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</si>
  <si>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</si>
  <si>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</si>
  <si>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</si>
  <si>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</si>
  <si>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</si>
  <si>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</si>
  <si>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</si>
  <si>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</si>
  <si>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</si>
  <si>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0.78</t>
  </si>
  <si>
    <t>一般会計</t>
  </si>
  <si>
    <t>水道事業会計</t>
  </si>
  <si>
    <t>介護保険特別会計</t>
  </si>
  <si>
    <t>国民健康保険特別会計</t>
  </si>
  <si>
    <t>▲ 0.45</t>
  </si>
  <si>
    <t>臨海部土地造成事業特別会計</t>
  </si>
  <si>
    <t>後期高齢者医療特別会計</t>
  </si>
  <si>
    <t>下水道事業会計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</si>
  <si>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</si>
  <si>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</si>
  <si>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</si>
  <si>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</si>
  <si>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</si>
  <si>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</si>
  <si>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</si>
  <si>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</si>
  <si>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</si>
  <si>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</si>
  <si>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岩内地方衛生組合</t>
    <rPh sb="0" eb="2">
      <t>イワナイ</t>
    </rPh>
    <rPh sb="2" eb="4">
      <t>チホウ</t>
    </rPh>
    <rPh sb="4" eb="8">
      <t>エイセイクミアイ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</si>
  <si>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</si>
  <si>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</si>
  <si>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8">
      <t>ジョウカ</t>
    </rPh>
    <rPh sb="8" eb="10">
      <t>コウシャ</t>
    </rPh>
    <phoneticPr fontId="2"/>
  </si>
  <si>
    <t>－</t>
    <phoneticPr fontId="2"/>
  </si>
  <si>
    <t>岩内町漁業振興基金</t>
    <rPh sb="0" eb="3">
      <t>イワナイチョウ</t>
    </rPh>
    <rPh sb="3" eb="5">
      <t>ギョギョウ</t>
    </rPh>
    <rPh sb="5" eb="7">
      <t>シンコウ</t>
    </rPh>
    <rPh sb="7" eb="9">
      <t>キキン</t>
    </rPh>
    <phoneticPr fontId="5"/>
  </si>
  <si>
    <t>岩内町ふるさと納税基金</t>
    <rPh sb="0" eb="3">
      <t>イワナイチョウ</t>
    </rPh>
    <rPh sb="7" eb="11">
      <t>ノウゼイキキン</t>
    </rPh>
    <phoneticPr fontId="5"/>
  </si>
  <si>
    <t>岩内町学校整備基金</t>
    <rPh sb="0" eb="3">
      <t>イワナイチョウ</t>
    </rPh>
    <rPh sb="3" eb="7">
      <t>ガッコウセイビ</t>
    </rPh>
    <rPh sb="7" eb="9">
      <t>キキン</t>
    </rPh>
    <phoneticPr fontId="5"/>
  </si>
  <si>
    <t>岩内町公共用施設維持修繕・維持補修基金</t>
    <rPh sb="0" eb="3">
      <t>イワナイチョウ</t>
    </rPh>
    <rPh sb="3" eb="12">
      <t>コウキョウヨウシセツイジシュウゼン</t>
    </rPh>
    <rPh sb="13" eb="19">
      <t>イジホシュウキキン</t>
    </rPh>
    <phoneticPr fontId="5"/>
  </si>
  <si>
    <t>岩内町文化センター維持基金</t>
    <rPh sb="0" eb="3">
      <t>イワナイチョウ</t>
    </rPh>
    <rPh sb="3" eb="5">
      <t>ブンカ</t>
    </rPh>
    <rPh sb="9" eb="13">
      <t>イジキキン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</si>
  <si>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</si>
  <si>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</si>
  <si>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</si>
  <si>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color rgb="FF000000"/>
        <rFont val="ＭＳ ゴシック"/>
        <family val="3"/>
        <charset val="128"/>
      </rPr>
      <t>将来負担比率は類似団体と比べて高い水準にあるが、地方債の新規発行を抑制してきた結果、低下傾向にある。
　一方で有形固定資産減価償却率は、昭和40、50年代に建設された学校や集会所の割合が高いことから、
　公共施設等総合管理計画に基づき、老朽化対策に積極的に取り組み、比率の抑制に努める。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</si>
  <si>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</si>
  <si>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</si>
  <si>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</si>
  <si>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</si>
  <si>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</si>
  <si>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</si>
  <si>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rgb="FF000000"/>
        <rFont val="ＭＳ ゴシック"/>
        <family val="3"/>
        <charset val="128"/>
      </rPr>
      <t>実質公債費比率は類似団体平均よりも高い比率となっているが、令和３年度では元利償還金の減少などにより比率は改善している。将来負担比率についても同様に類似団体平均よりも高い比率となっているが、新発債の抑制により、減少を続けている。
　類似団体平均よりも高くなっている主な要因としては、大型事業による多額の地方債発行がある。
　　・平成２４～２６年度　庁舎建設事業　地方債発行額１１．８億円　　　・平成２６～２９年度　一般廃棄物中間処理施設・最終処分場整備事業　地方債発行額１９．６億円　
　今後も保育所整備事業や義務教育学校整備事業を予定しており、実質公債費比率の上昇が見込まれるが、引き続き新発債の発行を抑制し、公債費の適正化に取り組んでいく。</t>
    </r>
    <rPh sb="9" eb="11">
      <t>ルイジ</t>
    </rPh>
    <rPh sb="11" eb="13">
      <t>ダンタイ</t>
    </rPh>
    <rPh sb="13" eb="15">
      <t>ヘイキン</t>
    </rPh>
    <rPh sb="18" eb="19">
      <t>タカ</t>
    </rPh>
    <rPh sb="20" eb="22">
      <t>ヒリツ</t>
    </rPh>
    <rPh sb="30" eb="32">
      <t>レイワ</t>
    </rPh>
    <rPh sb="33" eb="35">
      <t>ネンド</t>
    </rPh>
    <rPh sb="37" eb="39">
      <t>ガンリ</t>
    </rPh>
    <rPh sb="39" eb="42">
      <t>ショウカンキン</t>
    </rPh>
    <rPh sb="43" eb="45">
      <t>ゲンショウ</t>
    </rPh>
    <rPh sb="50" eb="52">
      <t>ヒリツ</t>
    </rPh>
    <rPh sb="53" eb="55">
      <t>カイゼン</t>
    </rPh>
    <rPh sb="247" eb="250">
      <t>ホイクショ</t>
    </rPh>
    <rPh sb="250" eb="252">
      <t>セイビ</t>
    </rPh>
    <rPh sb="252" eb="254">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</si>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</sst>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78" fontId="20" fillId="0" borderId="87"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3EDEE37-F23C-43C1-B908-893A79CCE71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263FCC9-2626-446C-94D0-81600AEE901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D71B-463C-9C92-952B5EC765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96259</c:v>
                </c:pt>
                <c:pt idx="1">
                  <c:v>93674</c:v>
                </c:pt>
                <c:pt idx="2">
                  <c:v>57326</c:v>
                </c:pt>
                <c:pt idx="3">
                  <c:v>57795</c:v>
                </c:pt>
                <c:pt idx="4">
                  <c:v>96321</c:v>
                </c:pt>
              </c:numCache>
            </c:numRef>
          </c:val>
          <c:smooth val="0"/>
          <c:extLst>
            <c:ext xmlns:c16="http://schemas.microsoft.com/office/drawing/2014/chart" uri="{C3380CC4-5D6E-409C-BE32-E72D297353CC}">
              <c16:uniqueId val="{00000001-D71B-463C-9C92-952B5EC765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0.85</c:v>
                </c:pt>
                <c:pt idx="1">
                  <c:v>0.26</c:v>
                </c:pt>
                <c:pt idx="2">
                  <c:v>1.03</c:v>
                </c:pt>
                <c:pt idx="3">
                  <c:v>5.82</c:v>
                </c:pt>
                <c:pt idx="4">
                  <c:v>13.28</c:v>
                </c:pt>
              </c:numCache>
            </c:numRef>
          </c:val>
          <c:extLst>
            <c:ext xmlns:c16="http://schemas.microsoft.com/office/drawing/2014/chart" uri="{C3380CC4-5D6E-409C-BE32-E72D297353CC}">
              <c16:uniqueId val="{00000000-AEE4-43E7-88FA-ECEE827B56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3.35</c:v>
                </c:pt>
                <c:pt idx="2">
                  <c:v>3.3</c:v>
                </c:pt>
                <c:pt idx="3">
                  <c:v>3.18</c:v>
                </c:pt>
                <c:pt idx="4">
                  <c:v>6.63</c:v>
                </c:pt>
              </c:numCache>
            </c:numRef>
          </c:val>
          <c:extLst>
            <c:ext xmlns:c16="http://schemas.microsoft.com/office/drawing/2014/chart" uri="{C3380CC4-5D6E-409C-BE32-E72D297353CC}">
              <c16:uniqueId val="{00000001-AEE4-43E7-88FA-ECEE827B56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0.27</c:v>
                </c:pt>
                <c:pt idx="1">
                  <c:v>-0.78</c:v>
                </c:pt>
                <c:pt idx="2">
                  <c:v>0.77</c:v>
                </c:pt>
                <c:pt idx="3">
                  <c:v>4.8499999999999996</c:v>
                </c:pt>
                <c:pt idx="4">
                  <c:v>11.61</c:v>
                </c:pt>
              </c:numCache>
            </c:numRef>
          </c:val>
          <c:smooth val="0"/>
          <c:extLst>
            <c:ext xmlns:c16="http://schemas.microsoft.com/office/drawing/2014/chart" uri="{C3380CC4-5D6E-409C-BE32-E72D297353CC}">
              <c16:uniqueId val="{00000002-AEE4-43E7-88FA-ECEE827B56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1E-4B79-923A-886ED86EA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E-4B79-923A-886ED86EAAA1}"/>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41E-4B79-923A-886ED86EAAA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41E-4B79-923A-886ED86EAAA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4-741E-4B79-923A-886ED86EAAA1}"/>
            </c:ext>
          </c:extLst>
        </c:ser>
        <c:ser>
          <c:idx val="5"/>
          <c:order val="5"/>
          <c:tx>
            <c:strRef>
              <c:f>データシート!$A$32</c:f>
              <c:strCache>
                <c:ptCount val="1"/>
                <c:pt idx="0">
                  <c:v>臨海部土地造成事業特別会計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1.06</c:v>
                </c:pt>
                <c:pt idx="2">
                  <c:v>#N/A</c:v>
                </c:pt>
                <c:pt idx="3">
                  <c:v>0.86</c:v>
                </c:pt>
                <c:pt idx="4">
                  <c:v>#N/A</c:v>
                </c:pt>
                <c:pt idx="5">
                  <c:v>2.12</c:v>
                </c:pt>
                <c:pt idx="6">
                  <c:v>#N/A</c:v>
                </c:pt>
                <c:pt idx="7">
                  <c:v>1.91</c:v>
                </c:pt>
                <c:pt idx="8">
                  <c:v>#N/A</c:v>
                </c:pt>
                <c:pt idx="9">
                  <c:v>1.5</c:v>
                </c:pt>
              </c:numCache>
            </c:numRef>
          </c:val>
          <c:extLst>
            <c:ext xmlns:c16="http://schemas.microsoft.com/office/drawing/2014/chart" uri="{C3380CC4-5D6E-409C-BE32-E72D297353CC}">
              <c16:uniqueId val="{00000005-741E-4B79-923A-886ED86EAAA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0.45</c:v>
                </c:pt>
                <c:pt idx="1">
                  <c:v>#N/A</c:v>
                </c:pt>
                <c:pt idx="2">
                  <c:v>#N/A</c:v>
                </c:pt>
                <c:pt idx="3">
                  <c:v>0.04</c:v>
                </c:pt>
                <c:pt idx="4">
                  <c:v>#N/A</c:v>
                </c:pt>
                <c:pt idx="5">
                  <c:v>0.53</c:v>
                </c:pt>
                <c:pt idx="6">
                  <c:v>#N/A</c:v>
                </c:pt>
                <c:pt idx="7">
                  <c:v>1.29</c:v>
                </c:pt>
                <c:pt idx="8">
                  <c:v>#N/A</c:v>
                </c:pt>
                <c:pt idx="9">
                  <c:v>1.62</c:v>
                </c:pt>
              </c:numCache>
            </c:numRef>
          </c:val>
          <c:extLst>
            <c:ext xmlns:c16="http://schemas.microsoft.com/office/drawing/2014/chart" uri="{C3380CC4-5D6E-409C-BE32-E72D297353CC}">
              <c16:uniqueId val="{00000006-741E-4B79-923A-886ED86EAA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1.42</c:v>
                </c:pt>
                <c:pt idx="2">
                  <c:v>#N/A</c:v>
                </c:pt>
                <c:pt idx="3">
                  <c:v>1.01</c:v>
                </c:pt>
                <c:pt idx="4">
                  <c:v>#N/A</c:v>
                </c:pt>
                <c:pt idx="5">
                  <c:v>0.68</c:v>
                </c:pt>
                <c:pt idx="6">
                  <c:v>#N/A</c:v>
                </c:pt>
                <c:pt idx="7">
                  <c:v>1.51</c:v>
                </c:pt>
                <c:pt idx="8">
                  <c:v>#N/A</c:v>
                </c:pt>
                <c:pt idx="9">
                  <c:v>2.02</c:v>
                </c:pt>
              </c:numCache>
            </c:numRef>
          </c:val>
          <c:extLst>
            <c:ext xmlns:c16="http://schemas.microsoft.com/office/drawing/2014/chart" uri="{C3380CC4-5D6E-409C-BE32-E72D297353CC}">
              <c16:uniqueId val="{00000007-741E-4B79-923A-886ED86EAA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9.9499999999999993</c:v>
                </c:pt>
                <c:pt idx="2">
                  <c:v>#N/A</c:v>
                </c:pt>
                <c:pt idx="3">
                  <c:v>8.84</c:v>
                </c:pt>
                <c:pt idx="4">
                  <c:v>#N/A</c:v>
                </c:pt>
                <c:pt idx="5">
                  <c:v>6.73</c:v>
                </c:pt>
                <c:pt idx="6">
                  <c:v>#N/A</c:v>
                </c:pt>
                <c:pt idx="7">
                  <c:v>5.29</c:v>
                </c:pt>
                <c:pt idx="8">
                  <c:v>#N/A</c:v>
                </c:pt>
                <c:pt idx="9">
                  <c:v>3.93</c:v>
                </c:pt>
              </c:numCache>
            </c:numRef>
          </c:val>
          <c:extLst>
            <c:ext xmlns:c16="http://schemas.microsoft.com/office/drawing/2014/chart" uri="{C3380CC4-5D6E-409C-BE32-E72D297353CC}">
              <c16:uniqueId val="{00000008-741E-4B79-923A-886ED86EAA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0.85</c:v>
                </c:pt>
                <c:pt idx="2">
                  <c:v>#N/A</c:v>
                </c:pt>
                <c:pt idx="3">
                  <c:v>0.26</c:v>
                </c:pt>
                <c:pt idx="4">
                  <c:v>#N/A</c:v>
                </c:pt>
                <c:pt idx="5">
                  <c:v>1.02</c:v>
                </c:pt>
                <c:pt idx="6">
                  <c:v>#N/A</c:v>
                </c:pt>
                <c:pt idx="7">
                  <c:v>5.82</c:v>
                </c:pt>
                <c:pt idx="8">
                  <c:v>#N/A</c:v>
                </c:pt>
                <c:pt idx="9">
                  <c:v>13.28</c:v>
                </c:pt>
              </c:numCache>
            </c:numRef>
          </c:val>
          <c:extLst>
            <c:ext xmlns:c16="http://schemas.microsoft.com/office/drawing/2014/chart" uri="{C3380CC4-5D6E-409C-BE32-E72D297353CC}">
              <c16:uniqueId val="{00000009-741E-4B79-923A-886ED86EAA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795</c:v>
                </c:pt>
                <c:pt idx="5">
                  <c:v>813</c:v>
                </c:pt>
                <c:pt idx="8">
                  <c:v>816</c:v>
                </c:pt>
                <c:pt idx="11">
                  <c:v>854</c:v>
                </c:pt>
                <c:pt idx="14">
                  <c:v>910</c:v>
                </c:pt>
              </c:numCache>
            </c:numRef>
          </c:val>
          <c:extLst>
            <c:ext xmlns:c16="http://schemas.microsoft.com/office/drawing/2014/chart" uri="{C3380CC4-5D6E-409C-BE32-E72D297353CC}">
              <c16:uniqueId val="{00000000-A7D5-4396-957A-A44A16DB8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D5-4396-957A-A44A16DB8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A7D5-4396-957A-A44A16DB8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8</c:v>
                </c:pt>
                <c:pt idx="6">
                  <c:v>8</c:v>
                </c:pt>
                <c:pt idx="9">
                  <c:v>8</c:v>
                </c:pt>
                <c:pt idx="12">
                  <c:v>8</c:v>
                </c:pt>
              </c:numCache>
            </c:numRef>
          </c:val>
          <c:extLst>
            <c:ext xmlns:c16="http://schemas.microsoft.com/office/drawing/2014/chart" uri="{C3380CC4-5D6E-409C-BE32-E72D297353CC}">
              <c16:uniqueId val="{00000003-A7D5-4396-957A-A44A16DB8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243</c:v>
                </c:pt>
                <c:pt idx="3">
                  <c:v>253</c:v>
                </c:pt>
                <c:pt idx="6">
                  <c:v>257</c:v>
                </c:pt>
                <c:pt idx="9">
                  <c:v>278</c:v>
                </c:pt>
                <c:pt idx="12">
                  <c:v>253</c:v>
                </c:pt>
              </c:numCache>
            </c:numRef>
          </c:val>
          <c:extLst>
            <c:ext xmlns:c16="http://schemas.microsoft.com/office/drawing/2014/chart" uri="{C3380CC4-5D6E-409C-BE32-E72D297353CC}">
              <c16:uniqueId val="{00000004-A7D5-4396-957A-A44A16DB8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5-4396-957A-A44A16DB8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D5-4396-957A-A44A16DB8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1055</c:v>
                </c:pt>
                <c:pt idx="3">
                  <c:v>1084</c:v>
                </c:pt>
                <c:pt idx="6">
                  <c:v>1065</c:v>
                </c:pt>
                <c:pt idx="9">
                  <c:v>1127</c:v>
                </c:pt>
                <c:pt idx="12">
                  <c:v>1125</c:v>
                </c:pt>
              </c:numCache>
            </c:numRef>
          </c:val>
          <c:extLst>
            <c:ext xmlns:c16="http://schemas.microsoft.com/office/drawing/2014/chart" uri="{C3380CC4-5D6E-409C-BE32-E72D297353CC}">
              <c16:uniqueId val="{00000007-A7D5-4396-957A-A44A16DB8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513</c:v>
                </c:pt>
                <c:pt idx="2">
                  <c:v>#N/A</c:v>
                </c:pt>
                <c:pt idx="3">
                  <c:v>#N/A</c:v>
                </c:pt>
                <c:pt idx="4">
                  <c:v>533</c:v>
                </c:pt>
                <c:pt idx="5">
                  <c:v>#N/A</c:v>
                </c:pt>
                <c:pt idx="6">
                  <c:v>#N/A</c:v>
                </c:pt>
                <c:pt idx="7">
                  <c:v>514</c:v>
                </c:pt>
                <c:pt idx="8">
                  <c:v>#N/A</c:v>
                </c:pt>
                <c:pt idx="9">
                  <c:v>#N/A</c:v>
                </c:pt>
                <c:pt idx="10">
                  <c:v>559</c:v>
                </c:pt>
                <c:pt idx="11">
                  <c:v>#N/A</c:v>
                </c:pt>
                <c:pt idx="12">
                  <c:v>#N/A</c:v>
                </c:pt>
                <c:pt idx="13">
                  <c:v>476</c:v>
                </c:pt>
                <c:pt idx="14">
                  <c:v>#N/A</c:v>
                </c:pt>
              </c:numCache>
            </c:numRef>
          </c:val>
          <c:smooth val="0"/>
          <c:extLst>
            <c:ext xmlns:c16="http://schemas.microsoft.com/office/drawing/2014/chart" uri="{C3380CC4-5D6E-409C-BE32-E72D297353CC}">
              <c16:uniqueId val="{00000008-A7D5-4396-957A-A44A16DB8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8139</c:v>
                </c:pt>
                <c:pt idx="5">
                  <c:v>8197</c:v>
                </c:pt>
                <c:pt idx="8">
                  <c:v>8090</c:v>
                </c:pt>
                <c:pt idx="11">
                  <c:v>7931</c:v>
                </c:pt>
                <c:pt idx="14">
                  <c:v>7870</c:v>
                </c:pt>
              </c:numCache>
            </c:numRef>
          </c:val>
          <c:extLst>
            <c:ext xmlns:c16="http://schemas.microsoft.com/office/drawing/2014/chart" uri="{C3380CC4-5D6E-409C-BE32-E72D297353CC}">
              <c16:uniqueId val="{00000000-C247-41CB-A767-FC672F787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1489</c:v>
                </c:pt>
                <c:pt idx="5">
                  <c:v>1394</c:v>
                </c:pt>
                <c:pt idx="8">
                  <c:v>1325</c:v>
                </c:pt>
                <c:pt idx="11">
                  <c:v>1250</c:v>
                </c:pt>
                <c:pt idx="14">
                  <c:v>1159</c:v>
                </c:pt>
              </c:numCache>
            </c:numRef>
          </c:val>
          <c:extLst>
            <c:ext xmlns:c16="http://schemas.microsoft.com/office/drawing/2014/chart" uri="{C3380CC4-5D6E-409C-BE32-E72D297353CC}">
              <c16:uniqueId val="{00000001-C247-41CB-A767-FC672F787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1181</c:v>
                </c:pt>
                <c:pt idx="5">
                  <c:v>934</c:v>
                </c:pt>
                <c:pt idx="8">
                  <c:v>955</c:v>
                </c:pt>
                <c:pt idx="11">
                  <c:v>1040</c:v>
                </c:pt>
                <c:pt idx="14">
                  <c:v>1471</c:v>
                </c:pt>
              </c:numCache>
            </c:numRef>
          </c:val>
          <c:extLst>
            <c:ext xmlns:c16="http://schemas.microsoft.com/office/drawing/2014/chart" uri="{C3380CC4-5D6E-409C-BE32-E72D297353CC}">
              <c16:uniqueId val="{00000002-C247-41CB-A767-FC672F787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47-41CB-A767-FC672F787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47-41CB-A767-FC672F787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47-41CB-A767-FC672F787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1552</c:v>
                </c:pt>
                <c:pt idx="3">
                  <c:v>1536</c:v>
                </c:pt>
                <c:pt idx="6">
                  <c:v>1499</c:v>
                </c:pt>
                <c:pt idx="9">
                  <c:v>1443</c:v>
                </c:pt>
                <c:pt idx="12">
                  <c:v>1409</c:v>
                </c:pt>
              </c:numCache>
            </c:numRef>
          </c:val>
          <c:extLst>
            <c:ext xmlns:c16="http://schemas.microsoft.com/office/drawing/2014/chart" uri="{C3380CC4-5D6E-409C-BE32-E72D297353CC}">
              <c16:uniqueId val="{00000006-C247-41CB-A767-FC672F787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82</c:v>
                </c:pt>
                <c:pt idx="3">
                  <c:v>74</c:v>
                </c:pt>
                <c:pt idx="6">
                  <c:v>67</c:v>
                </c:pt>
                <c:pt idx="9">
                  <c:v>68</c:v>
                </c:pt>
                <c:pt idx="12">
                  <c:v>91</c:v>
                </c:pt>
              </c:numCache>
            </c:numRef>
          </c:val>
          <c:extLst>
            <c:ext xmlns:c16="http://schemas.microsoft.com/office/drawing/2014/chart" uri="{C3380CC4-5D6E-409C-BE32-E72D297353CC}">
              <c16:uniqueId val="{00000007-C247-41CB-A767-FC672F787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4196</c:v>
                </c:pt>
                <c:pt idx="3">
                  <c:v>4100</c:v>
                </c:pt>
                <c:pt idx="6">
                  <c:v>4091</c:v>
                </c:pt>
                <c:pt idx="9">
                  <c:v>4107</c:v>
                </c:pt>
                <c:pt idx="12">
                  <c:v>3971</c:v>
                </c:pt>
              </c:numCache>
            </c:numRef>
          </c:val>
          <c:extLst>
            <c:ext xmlns:c16="http://schemas.microsoft.com/office/drawing/2014/chart" uri="{C3380CC4-5D6E-409C-BE32-E72D297353CC}">
              <c16:uniqueId val="{00000008-C247-41CB-A767-FC672F787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247-41CB-A767-FC672F787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10608</c:v>
                </c:pt>
                <c:pt idx="3">
                  <c:v>10416</c:v>
                </c:pt>
                <c:pt idx="6">
                  <c:v>9939</c:v>
                </c:pt>
                <c:pt idx="9">
                  <c:v>9519</c:v>
                </c:pt>
                <c:pt idx="12">
                  <c:v>9338</c:v>
                </c:pt>
              </c:numCache>
            </c:numRef>
          </c:val>
          <c:extLst>
            <c:ext xmlns:c16="http://schemas.microsoft.com/office/drawing/2014/chart" uri="{C3380CC4-5D6E-409C-BE32-E72D297353CC}">
              <c16:uniqueId val="{0000000A-C247-41CB-A767-FC672F7875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5630</c:v>
                </c:pt>
                <c:pt idx="2">
                  <c:v>#N/A</c:v>
                </c:pt>
                <c:pt idx="3">
                  <c:v>#N/A</c:v>
                </c:pt>
                <c:pt idx="4">
                  <c:v>5600</c:v>
                </c:pt>
                <c:pt idx="5">
                  <c:v>#N/A</c:v>
                </c:pt>
                <c:pt idx="6">
                  <c:v>#N/A</c:v>
                </c:pt>
                <c:pt idx="7">
                  <c:v>5227</c:v>
                </c:pt>
                <c:pt idx="8">
                  <c:v>#N/A</c:v>
                </c:pt>
                <c:pt idx="9">
                  <c:v>#N/A</c:v>
                </c:pt>
                <c:pt idx="10">
                  <c:v>4913</c:v>
                </c:pt>
                <c:pt idx="11">
                  <c:v>#N/A</c:v>
                </c:pt>
                <c:pt idx="12">
                  <c:v>#N/A</c:v>
                </c:pt>
                <c:pt idx="13">
                  <c:v>4311</c:v>
                </c:pt>
                <c:pt idx="14">
                  <c:v>#N/A</c:v>
                </c:pt>
              </c:numCache>
            </c:numRef>
          </c:val>
          <c:smooth val="0"/>
          <c:extLst>
            <c:ext xmlns:c16="http://schemas.microsoft.com/office/drawing/2014/chart" uri="{C3380CC4-5D6E-409C-BE32-E72D297353CC}">
              <c16:uniqueId val="{0000000B-C247-41CB-A767-FC672F7875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c:v>
                </c:pt>
                <c:pt idx="1">
                  <c:v>135</c:v>
                </c:pt>
                <c:pt idx="2">
                  <c:v>305</c:v>
                </c:pt>
              </c:numCache>
            </c:numRef>
          </c:val>
          <c:extLst>
            <c:ext xmlns:c16="http://schemas.microsoft.com/office/drawing/2014/chart" uri="{C3380CC4-5D6E-409C-BE32-E72D297353CC}">
              <c16:uniqueId val="{00000000-3D9D-4DE4-B4AC-A7847354AD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66</c:v>
                </c:pt>
              </c:numCache>
            </c:numRef>
          </c:val>
          <c:extLst>
            <c:ext xmlns:c16="http://schemas.microsoft.com/office/drawing/2014/chart" uri="{C3380CC4-5D6E-409C-BE32-E72D297353CC}">
              <c16:uniqueId val="{00000001-3D9D-4DE4-B4AC-A7847354AD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695</c:v>
                </c:pt>
                <c:pt idx="1">
                  <c:v>764</c:v>
                </c:pt>
                <c:pt idx="2">
                  <c:v>973</c:v>
                </c:pt>
              </c:numCache>
            </c:numRef>
          </c:val>
          <c:extLst>
            <c:ext xmlns:c16="http://schemas.microsoft.com/office/drawing/2014/chart" uri="{C3380CC4-5D6E-409C-BE32-E72D297353CC}">
              <c16:uniqueId val="{00000002-3D9D-4DE4-B4AC-A7847354AD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{8FB8AB8F-8905-4273-BC7E-87DD8EAFECF6}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B62-4559-A887-C30B86FB73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{89C23AEA-BE5A-4B6A-B222-A8390107D96F}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62-4559-A887-C30B86FB73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{22D4162C-56CE-43F0-A13E-89BE9E5E4118}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62-4559-A887-C30B86FB73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{8D7F0919-265C-4363-9F60-6F5D3DE07AB0}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62-4559-A887-C30B86FB73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{2A619D9E-0663-4933-9E28-3269993866B0}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62-4559-A887-C30B86FB73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{E0649E45-0F82-4A81-9B49-4CB466E3FD13}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B62-4559-A887-C30B86FB73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{2B7F1963-31D8-45F4-801D-14D5C40532A8}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B62-4559-A887-C30B86FB73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{75DFFFC9-942D-4618-81F8-4ECACC76F915}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B62-4559-A887-C30B86FB73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{C097FB42-2C47-43D5-A3EA-01B26C90355E}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B62-4559-A887-C30B86FB73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58.4</c:v>
                </c:pt>
                <c:pt idx="16">
                  <c:v>67.2</c:v>
                </c:pt>
                <c:pt idx="24">
                  <c:v>55.7</c:v>
                </c:pt>
                <c:pt idx="32">
                  <c:v>63.9</c:v>
                </c:pt>
              </c:numCache>
            </c:numRef>
          </c:xVal>
          <c:yVal>
            <c:numRef>
              <c:f>公会計指標分析・財政指標組合せ分析表!$BP$51:$DC$51</c:f>
              <c:numCache>
                <c:formatCode>#,##0.0;"▲ "#,##0.0</c:formatCode>
                <c:ptCount val="40"/>
                <c:pt idx="8">
                  <c:v>166.4</c:v>
                </c:pt>
                <c:pt idx="16">
                  <c:v>152.80000000000001</c:v>
                </c:pt>
                <c:pt idx="24">
                  <c:v>138.30000000000001</c:v>
                </c:pt>
                <c:pt idx="32">
                  <c:v>111.9</c:v>
                </c:pt>
              </c:numCache>
            </c:numRef>
          </c:yVal>
          <c:smooth val="0"/>
          <c:extLst>
            <c:ext xmlns:c16="http://schemas.microsoft.com/office/drawing/2014/chart" uri="{C3380CC4-5D6E-409C-BE32-E72D297353CC}">
              <c16:uniqueId val="{00000009-EB62-4559-A887-C30B86FB73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{EFA3FD62-FEEA-4E10-8B93-133F16F5E2FD}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B62-4559-A887-C30B86FB73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{4DC0086F-9313-447F-A1B4-4E7015C58973}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62-4559-A887-C30B86FB73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{1ADAAA07-B797-4CF4-8F6D-2BFC7CD07FCA}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62-4559-A887-C30B86FB73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{8C81ADFC-C751-49C8-AE25-B9DE84D91F8C}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62-4559-A887-C30B86FB73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{9E630D14-7F13-4167-A2EC-A509F9A8004D}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62-4559-A887-C30B86FB73B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{69596320-B5AF-44FF-BD48-5CB1C527AF10}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B62-4559-A887-C30B86FB73B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{AB4E04CC-BBEC-4606-8355-8F1CB3137A6E}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B62-4559-A887-C30B86FB73B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{9C42960C-018F-426D-B8EB-E078E8413199}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B62-4559-A887-C30B86FB73B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{1C0E0A8A-D875-42A4-B068-37A0518905D0}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B62-4559-A887-C30B86FB73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c:v>
                </c:pt>
                <c:pt idx="16">
                  <c:v>61.2</c:v>
                </c:pt>
                <c:pt idx="24">
                  <c:v>62</c:v>
                </c:pt>
                <c:pt idx="32">
                  <c:v>62.9</c:v>
                </c:pt>
              </c:numCache>
            </c:numRef>
          </c:xVal>
          <c:yVal>
            <c:numRef>
              <c:f>公会計指標分析・財政指標組合せ分析表!$BP$55:$DC$55</c:f>
              <c:numCache>
                <c:formatCode>#,##0.0;"▲ "#,##0.0</c:formatCode>
                <c:ptCount val="40"/>
                <c:pt idx="8">
                  <c:v>0</c:v>
                </c:pt>
                <c:pt idx="16">
                  <c:v>3.1</c:v>
                </c:pt>
                <c:pt idx="24">
                  <c:v>13.7</c:v>
                </c:pt>
                <c:pt idx="32">
                  <c:v>6.9</c:v>
                </c:pt>
              </c:numCache>
            </c:numRef>
          </c:yVal>
          <c:smooth val="0"/>
          <c:extLst>
            <c:ext xmlns:c16="http://schemas.microsoft.com/office/drawing/2014/chart" uri="{C3380CC4-5D6E-409C-BE32-E72D297353CC}">
              <c16:uniqueId val="{00000013-EB62-4559-A887-C30B86FB73B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{75A67CE9-BD97-4204-B412-17E13490B9F5}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2B9-467B-8FE5-12D2589AD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{E7B5D67F-F256-4C00-91AC-A94108DE7CA2}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9-467B-8FE5-12D2589AD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{E37C94CF-F2B4-41DC-8B87-C7660C3A12D4}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9-467B-8FE5-12D2589AD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{143B0881-632F-4DDF-BCD2-35194F6BAE56}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9-467B-8FE5-12D2589AD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{A8E7F3C1-C1B4-4D4A-8E38-5DC7224A705B}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9-467B-8FE5-12D2589AD57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{45691027-C74A-48EE-8D6D-C9D33BB139D5}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2B9-467B-8FE5-12D2589AD57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{1A1A134F-8CB1-4D30-BFFC-3BC3198E64C6}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2B9-467B-8FE5-12D2589AD57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{580312D4-BD85-45EE-8DAB-15D65B98076D}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2B9-467B-8FE5-12D2589AD57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{AC2A7B57-FE44-4CFB-9694-BD843EFCED95}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2B9-467B-8FE5-12D2589AD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15.2</c:v>
                </c:pt>
                <c:pt idx="16">
                  <c:v>15.4</c:v>
                </c:pt>
                <c:pt idx="24">
                  <c:v>15.5</c:v>
                </c:pt>
                <c:pt idx="32">
                  <c:v>14.3</c:v>
                </c:pt>
              </c:numCache>
            </c:numRef>
          </c:xVal>
          <c:yVal>
            <c:numRef>
              <c:f>公会計指標分析・財政指標組合せ分析表!$BP$73:$DC$73</c:f>
              <c:numCache>
                <c:formatCode>#,##0.0;"▲ "#,##0.0</c:formatCode>
                <c:ptCount val="40"/>
                <c:pt idx="0">
                  <c:v>168.7</c:v>
                </c:pt>
                <c:pt idx="8">
                  <c:v>166.4</c:v>
                </c:pt>
                <c:pt idx="16">
                  <c:v>152.80000000000001</c:v>
                </c:pt>
                <c:pt idx="24">
                  <c:v>138.30000000000001</c:v>
                </c:pt>
                <c:pt idx="32">
                  <c:v>111.9</c:v>
                </c:pt>
              </c:numCache>
            </c:numRef>
          </c:yVal>
          <c:smooth val="0"/>
          <c:extLst>
            <c:ext xmlns:c16="http://schemas.microsoft.com/office/drawing/2014/chart" uri="{C3380CC4-5D6E-409C-BE32-E72D297353CC}">
              <c16:uniqueId val="{00000009-52B9-467B-8FE5-12D2589AD5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161378087782303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{5E6ED987-522F-4313-870F-380C206672D6}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2B9-467B-8FE5-12D2589AD5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{D024FEE9-04A4-420E-84D2-7768325FA009}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9-467B-8FE5-12D2589AD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{F187138D-5AAE-46D7-A71D-6CC07B0575FC}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9-467B-8FE5-12D2589AD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{0E42D5C7-5553-4881-8441-4D147084CFF2}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9-467B-8FE5-12D2589AD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{EDDF35B5-8BB1-49CA-BF00-D4120062E0BD}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9-467B-8FE5-12D2589AD57A}"/>
                </c:ext>
              </c:extLst>
            </c:dLbl>
            <c:dLbl>
              <c:idx val="8"/>
              <c:layout>
                <c:manualLayout>
                  <c:x val="0"/>
                  <c:y val="-1.76060872370637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{7E042413-CF0A-42E1-AEF7-9211081E2D8F}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2B9-467B-8FE5-12D2589AD57A}"/>
                </c:ext>
              </c:extLst>
            </c:dLbl>
            <c:dLbl>
              <c:idx val="16"/>
              <c:layout>
                <c:manualLayout>
                  <c:x val="0"/>
                  <c:y val="-1.117365695212112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{B06B0A47-7C51-4FB4-8FE8-D1A9AAF92C62}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2B9-467B-8FE5-12D2589AD57A}"/>
                </c:ext>
              </c:extLst>
            </c:dLbl>
            <c:dLbl>
              <c:idx val="24"/>
              <c:layout>
                <c:manualLayout>
                  <c:x val="0"/>
                  <c:y val="3.75724275587417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{F17567C2-FA3B-4D48-B110-85AC8B30DFDB}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2B9-467B-8FE5-12D2589AD57A}"/>
                </c:ext>
              </c:extLst>
            </c:dLbl>
            <c:dLbl>
              <c:idx val="32"/>
              <c:layout>
                <c:manualLayout>
                  <c:x val="0"/>
                  <c:y val="2.276634744541946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{BDE3DA41-9055-4AD5-AD2E-4934235DFA1B}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2B9-467B-8FE5-12D2589AD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52B9-467B-8FE5-12D2589AD57A}"/>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6B7791-DA26-4E5F-A543-D5ABD843EC79}"/>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70D44C1-B95C-40B1-B7CB-F64016AFFAF7}"/>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年度においては、地方交付税等の経常一般財源の増の影響により、前年度比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65</xdr:row>
      <xdr:rowOff>147828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5908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79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28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また、新型コロナウイルス感染症対策事業の実施により物件費や維持補修費が</a:t>
          </a:r>
          <a:r>
            <a:rPr kumimoji="1" lang="ja-JP" altLang="en-US" sz="1100" b="0" i="0" baseline="0">
              <a:solidFill>
                <a:schemeClr val="dk1"/>
              </a:solidFill>
              <a:effectLst/>
              <a:latin typeface="+mn-lt"/>
              <a:ea typeface="+mn-ea"/>
              <a:cs typeface="+mn-cs"/>
            </a:rPr>
            <a:t>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76975</xdr:rowOff>
    </xdr:from>
    <xdr:to>
      <xdr:col>23</xdr:col>
      <xdr:colOff>133350</xdr:colOff>
      <xdr:row>82</xdr:row>
      <xdr:rowOff>108395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5875"/>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6843</xdr:rowOff>
    </xdr:from>
    <xdr:to>
      <xdr:col>19</xdr:col>
      <xdr:colOff>133350</xdr:colOff>
      <xdr:row>82</xdr:row>
      <xdr:rowOff>76975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139985</xdr:rowOff>
    </xdr:from>
    <xdr:to>
      <xdr:col>15</xdr:col>
      <xdr:colOff>82550</xdr:colOff>
      <xdr:row>82</xdr:row>
      <xdr:rowOff>6843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118661</xdr:rowOff>
    </xdr:from>
    <xdr:to>
      <xdr:col>11</xdr:col>
      <xdr:colOff>31750</xdr:colOff>
      <xdr:row>81</xdr:row>
      <xdr:rowOff>139985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6111"/>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57595</xdr:rowOff>
    </xdr:from>
    <xdr:to>
      <xdr:col>23</xdr:col>
      <xdr:colOff>184150</xdr:colOff>
      <xdr:row>82</xdr:row>
      <xdr:rowOff>159195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29672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26175</xdr:rowOff>
    </xdr:from>
    <xdr:to>
      <xdr:col>19</xdr:col>
      <xdr:colOff>184150</xdr:colOff>
      <xdr:row>82</xdr:row>
      <xdr:rowOff>127775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112552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127493</xdr:rowOff>
    </xdr:from>
    <xdr:to>
      <xdr:col>15</xdr:col>
      <xdr:colOff>133350</xdr:colOff>
      <xdr:row>82</xdr:row>
      <xdr:rowOff>57643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42420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89185</xdr:rowOff>
    </xdr:from>
    <xdr:to>
      <xdr:col>11</xdr:col>
      <xdr:colOff>82550</xdr:colOff>
      <xdr:row>82</xdr:row>
      <xdr:rowOff>19335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67861</xdr:rowOff>
    </xdr:from>
    <xdr:to>
      <xdr:col>7</xdr:col>
      <xdr:colOff>31750</xdr:colOff>
      <xdr:row>81</xdr:row>
      <xdr:rowOff>169461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90109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3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164262</xdr:rowOff>
    </xdr:from>
    <xdr:to>
      <xdr:col>81</xdr:col>
      <xdr:colOff>44450</xdr:colOff>
      <xdr:row>62</xdr:row>
      <xdr:rowOff>8255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271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161366</xdr:rowOff>
    </xdr:from>
    <xdr:to>
      <xdr:col>77</xdr:col>
      <xdr:colOff>44450</xdr:colOff>
      <xdr:row>61</xdr:row>
      <xdr:rowOff>164262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161366</xdr:rowOff>
    </xdr:from>
    <xdr:to>
      <xdr:col>72</xdr:col>
      <xdr:colOff>203200</xdr:colOff>
      <xdr:row>61</xdr:row>
      <xdr:rowOff>163296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163296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113462</xdr:rowOff>
    </xdr:from>
    <xdr:to>
      <xdr:col>77</xdr:col>
      <xdr:colOff>95250</xdr:colOff>
      <xdr:row>62</xdr:row>
      <xdr:rowOff>43612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28389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110566</xdr:rowOff>
    </xdr:from>
    <xdr:to>
      <xdr:col>73</xdr:col>
      <xdr:colOff>44450</xdr:colOff>
      <xdr:row>62</xdr:row>
      <xdr:rowOff>40716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25493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112496</xdr:rowOff>
    </xdr:from>
    <xdr:to>
      <xdr:col>68</xdr:col>
      <xdr:colOff>203200</xdr:colOff>
      <xdr:row>62</xdr:row>
      <xdr:rowOff>42646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27423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単年度で</a:t>
          </a:r>
          <a:r>
            <a:rPr kumimoji="1" lang="ja-JP" altLang="ja-JP" sz="1100" b="0" i="0" baseline="0">
              <a:solidFill>
                <a:schemeClr val="dk1"/>
              </a:solidFill>
              <a:effectLst/>
              <a:latin typeface="+mn-lt"/>
              <a:ea typeface="+mn-ea"/>
              <a:cs typeface="+mn-cs"/>
            </a:rPr>
            <a:t>は、標準財政規模の増、地方債の元利償還金の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等の影響により</a:t>
          </a:r>
          <a:r>
            <a:rPr kumimoji="1" lang="ja-JP" altLang="en-US" sz="1100" b="0" i="0" baseline="0">
              <a:solidFill>
                <a:schemeClr val="dk1"/>
              </a:solidFill>
              <a:effectLst/>
              <a:latin typeface="+mn-lt"/>
              <a:ea typeface="+mn-ea"/>
              <a:cs typeface="+mn-cs"/>
            </a:rPr>
            <a:t>比率が減少しており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３年平均の実質公債費率も</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今後においても地方債の計画的な発行により、元利償還金の平準化を継続し、比率の適正化と安定化を目指す。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17780</xdr:rowOff>
    </xdr:from>
    <xdr:to>
      <xdr:col>81</xdr:col>
      <xdr:colOff>44450</xdr:colOff>
      <xdr:row>45</xdr:row>
      <xdr:rowOff>114300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7330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106256</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8215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90170</xdr:rowOff>
    </xdr:from>
    <xdr:to>
      <xdr:col>72</xdr:col>
      <xdr:colOff>203200</xdr:colOff>
      <xdr:row>45</xdr:row>
      <xdr:rowOff>106256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8054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9737</xdr:rowOff>
    </xdr:from>
    <xdr:to>
      <xdr:col>68</xdr:col>
      <xdr:colOff>152400</xdr:colOff>
      <xdr:row>45</xdr:row>
      <xdr:rowOff>90170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72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63500</xdr:rowOff>
    </xdr:from>
    <xdr:to>
      <xdr:col>77</xdr:col>
      <xdr:colOff>95250</xdr:colOff>
      <xdr:row>45</xdr:row>
      <xdr:rowOff>165100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149877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55456</xdr:rowOff>
    </xdr:from>
    <xdr:to>
      <xdr:col>73</xdr:col>
      <xdr:colOff>44450</xdr:colOff>
      <xdr:row>45</xdr:row>
      <xdr:rowOff>157056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141833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130387</xdr:rowOff>
    </xdr:from>
    <xdr:to>
      <xdr:col>64</xdr:col>
      <xdr:colOff>152400</xdr:colOff>
      <xdr:row>45</xdr:row>
      <xdr:rowOff>60537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45314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年度においては、地方債現在高の減や標準財政規模の増</a:t>
          </a:r>
          <a:r>
            <a:rPr lang="ja-JP" altLang="en-US" sz="1100" b="0" i="0" baseline="0">
              <a:solidFill>
                <a:schemeClr val="dk1"/>
              </a:solidFill>
              <a:effectLst/>
              <a:latin typeface="+mn-lt"/>
              <a:ea typeface="+mn-ea"/>
              <a:cs typeface="+mn-cs"/>
            </a:rPr>
            <a:t>、基金への積立を実施したこと</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今後においても新規事業を計画的に実施するほか、基金の積立を実施することで、比率の適正化に努める。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59690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118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31767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6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59690</xdr:rowOff>
    </xdr:from>
    <xdr:to>
      <xdr:col>81</xdr:col>
      <xdr:colOff>133350</xdr:colOff>
      <xdr:row>20</xdr:row>
      <xdr:rowOff>59690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8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13165</xdr:rowOff>
    </xdr:from>
    <xdr:to>
      <xdr:col>81</xdr:col>
      <xdr:colOff>44450</xdr:colOff>
      <xdr:row>20</xdr:row>
      <xdr:rowOff>54059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270715"/>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54059</xdr:rowOff>
    </xdr:from>
    <xdr:to>
      <xdr:col>77</xdr:col>
      <xdr:colOff>44450</xdr:colOff>
      <xdr:row>20</xdr:row>
      <xdr:rowOff>170688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48305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29760</xdr:rowOff>
    </xdr:from>
    <xdr:to>
      <xdr:col>77</xdr:col>
      <xdr:colOff>95250</xdr:colOff>
      <xdr:row>14</xdr:row>
      <xdr:rowOff>131360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141537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170688</xdr:rowOff>
    </xdr:from>
    <xdr:to>
      <xdr:col>72</xdr:col>
      <xdr:colOff>203200</xdr:colOff>
      <xdr:row>21</xdr:row>
      <xdr:rowOff>108627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115951</xdr:rowOff>
    </xdr:from>
    <xdr:to>
      <xdr:col>73</xdr:col>
      <xdr:colOff>44450</xdr:colOff>
      <xdr:row>14</xdr:row>
      <xdr:rowOff>46101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56278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108627</xdr:rowOff>
    </xdr:from>
    <xdr:to>
      <xdr:col>68</xdr:col>
      <xdr:colOff>152400</xdr:colOff>
      <xdr:row>21</xdr:row>
      <xdr:rowOff>127127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133816</xdr:rowOff>
    </xdr:from>
    <xdr:to>
      <xdr:col>81</xdr:col>
      <xdr:colOff>95250</xdr:colOff>
      <xdr:row>19</xdr:row>
      <xdr:rowOff>63966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105892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9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3259</xdr:rowOff>
    </xdr:from>
    <xdr:to>
      <xdr:col>77</xdr:col>
      <xdr:colOff>95250</xdr:colOff>
      <xdr:row>20</xdr:row>
      <xdr:rowOff>104859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89636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51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119888</xdr:rowOff>
    </xdr:from>
    <xdr:to>
      <xdr:col>73</xdr:col>
      <xdr:colOff>44450</xdr:colOff>
      <xdr:row>21</xdr:row>
      <xdr:rowOff>50038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34815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57827</xdr:rowOff>
    </xdr:from>
    <xdr:to>
      <xdr:col>68</xdr:col>
      <xdr:colOff>203200</xdr:colOff>
      <xdr:row>21</xdr:row>
      <xdr:rowOff>159427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144204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76327</xdr:rowOff>
    </xdr:from>
    <xdr:to>
      <xdr:col>64</xdr:col>
      <xdr:colOff>152400</xdr:colOff>
      <xdr:row>22</xdr:row>
      <xdr:rowOff>6477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162704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10315575" cy="521425"/>
    <xdr:sp macro="" textlink="">
      <xdr:nvSpPr>
        <xdr:cNvPr id="472" name="テキスト ボックス 471">
          <a:extLst>
            <a:ext uri="{FF2B5EF4-FFF2-40B4-BE49-F238E27FC236}">
              <a16:creationId xmlns:a16="http://schemas.microsoft.com/office/drawing/2014/main" id="{9E776B14-16FB-462D-9166-1D1A7E3AD3BA}"/>
            </a:ext>
          </a:extLst>
        </xdr:cNvPr>
        <xdr:cNvSpPr txBox="1"/>
      </xdr:nvSpPr>
      <xdr:spPr>
        <a:xfrm>
          <a:off x="761999" y="4533900"/>
          <a:ext cx="103155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これまで人件費に係る経常収支比率は、類似団体平均より高くなっていたが、令和２年度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においては、経常人件費充当の特定財源が増となった影響により、前年度比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％減となり、類似団体平均より低く</a:t>
          </a:r>
          <a:r>
            <a:rPr kumimoji="1" lang="ja-JP" altLang="en-US" sz="1100" b="0" i="0" baseline="0">
              <a:solidFill>
                <a:schemeClr val="dk1"/>
              </a:solidFill>
              <a:effectLst/>
              <a:latin typeface="+mn-lt"/>
              <a:ea typeface="+mn-ea"/>
              <a:cs typeface="+mn-cs"/>
            </a:rPr>
            <a:t>推移している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退職者の補充制限による職員数の減により、今後も類似団体平均と同程度で推移する見込みである。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147574</xdr:rowOff>
    </xdr:from>
    <xdr:to>
      <xdr:col>24</xdr:col>
      <xdr:colOff>25400</xdr:colOff>
      <xdr:row>33</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054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191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242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96774</xdr:rowOff>
    </xdr:from>
    <xdr:to>
      <xdr:col>24</xdr:col>
      <xdr:colOff>76200</xdr:colOff>
      <xdr:row>34</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a:t>
          </a:r>
          <a:r>
            <a:rPr kumimoji="1" lang="ja-JP" altLang="en-US" sz="1100" b="0" i="0" baseline="0">
              <a:solidFill>
                <a:schemeClr val="dk1"/>
              </a:solidFill>
              <a:effectLst/>
              <a:latin typeface="+mn-lt"/>
              <a:ea typeface="+mn-ea"/>
              <a:cs typeface="+mn-cs"/>
            </a:rPr>
            <a:t>いたが、令和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年度では</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％の増となり、類似団体より高い率となっている。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主な</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特定財源が減少したことによるものである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扶助費に係る経常収支比率は、年々上昇しているものの、類似団体平均とほぼ同じ水準で推移している。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年度においては、経常の扶助費の一般財源は前年度と同程度であるものの、地方交付税等の経常一般財源が増（分母の増）となった影響により、前年度比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今後においても事業の適正な執行により、財政を圧迫しないよう努める。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52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a:t>
          </a:r>
          <a:r>
            <a:rPr kumimoji="1" lang="ja-JP" altLang="en-US" sz="1100" b="0" i="0" baseline="0">
              <a:solidFill>
                <a:schemeClr val="dk1"/>
              </a:solidFill>
              <a:effectLst/>
              <a:latin typeface="+mn-lt"/>
              <a:ea typeface="+mn-ea"/>
              <a:cs typeface="+mn-cs"/>
            </a:rPr>
            <a:t>類似団体平均より</a:t>
          </a:r>
          <a:r>
            <a:rPr kumimoji="1" lang="ja-JP" altLang="ja-JP" sz="1100" b="0" i="0" baseline="0">
              <a:solidFill>
                <a:schemeClr val="dk1"/>
              </a:solidFill>
              <a:effectLst/>
              <a:latin typeface="+mn-lt"/>
              <a:ea typeface="+mn-ea"/>
              <a:cs typeface="+mn-cs"/>
            </a:rPr>
            <a:t>低い</a:t>
          </a:r>
          <a:r>
            <a:rPr kumimoji="1" lang="ja-JP" altLang="en-US" sz="1100" b="0" i="0" baseline="0">
              <a:solidFill>
                <a:schemeClr val="dk1"/>
              </a:solidFill>
              <a:effectLst/>
              <a:latin typeface="+mn-lt"/>
              <a:ea typeface="+mn-ea"/>
              <a:cs typeface="+mn-cs"/>
            </a:rPr>
            <a:t>率</a:t>
          </a:r>
          <a:r>
            <a:rPr kumimoji="1" lang="ja-JP" altLang="ja-JP" sz="1100" b="0" i="0" baseline="0">
              <a:solidFill>
                <a:schemeClr val="dk1"/>
              </a:solidFill>
              <a:effectLst/>
              <a:latin typeface="+mn-lt"/>
              <a:ea typeface="+mn-ea"/>
              <a:cs typeface="+mn-cs"/>
            </a:rPr>
            <a:t>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年度においては、後期高齢者医療療養給付費負担金が減</a:t>
          </a:r>
          <a:r>
            <a:rPr kumimoji="1" lang="ja-JP" altLang="en-US" sz="1100" b="0" i="0" baseline="0">
              <a:solidFill>
                <a:schemeClr val="dk1"/>
              </a:solidFill>
              <a:effectLst/>
              <a:latin typeface="+mn-lt"/>
              <a:ea typeface="+mn-ea"/>
              <a:cs typeface="+mn-cs"/>
            </a:rPr>
            <a:t>増となったものの、</a:t>
          </a:r>
          <a:r>
            <a:rPr kumimoji="1" lang="ja-JP" altLang="ja-JP" sz="1100" b="0" i="0" baseline="0">
              <a:solidFill>
                <a:schemeClr val="dk1"/>
              </a:solidFill>
              <a:effectLst/>
              <a:latin typeface="+mn-lt"/>
              <a:ea typeface="+mn-ea"/>
              <a:cs typeface="+mn-cs"/>
            </a:rPr>
            <a:t>地方交付税等の経常一般財源が増となった影響により、前年度比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％減となっている。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今後は各特別会計の繰出金等で減少を見込んでおり、比率の下降が見込まれる。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11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27957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補助費等に係る経常収支比率は、類似団体平均よりも高い率で推移している。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年度においては、</a:t>
          </a:r>
          <a:r>
            <a:rPr kumimoji="1" lang="ja-JP" altLang="en-US" sz="1050" b="0" i="0" baseline="0">
              <a:solidFill>
                <a:schemeClr val="dk1"/>
              </a:solidFill>
              <a:effectLst/>
              <a:latin typeface="+mn-lt"/>
              <a:ea typeface="+mn-ea"/>
              <a:cs typeface="+mn-cs"/>
            </a:rPr>
            <a:t>経常の一般財源は前年度と同程度であるものの、地方交付税等の経常一般財源が増となった影響により、前年度比</a:t>
          </a:r>
          <a:r>
            <a:rPr kumimoji="1" lang="en-US" altLang="ja-JP" sz="1050" b="0" i="0" baseline="0">
              <a:solidFill>
                <a:schemeClr val="dk1"/>
              </a:solidFill>
              <a:effectLst/>
              <a:latin typeface="+mn-lt"/>
              <a:ea typeface="+mn-ea"/>
              <a:cs typeface="+mn-cs"/>
            </a:rPr>
            <a:t>0.1</a:t>
          </a:r>
          <a:r>
            <a:rPr kumimoji="1" lang="ja-JP" altLang="en-US" sz="1050" b="0" i="0" baseline="0">
              <a:solidFill>
                <a:schemeClr val="dk1"/>
              </a:solidFill>
              <a:effectLst/>
              <a:latin typeface="+mn-lt"/>
              <a:ea typeface="+mn-ea"/>
              <a:cs typeface="+mn-cs"/>
            </a:rPr>
            <a:t>％減となっている。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今後においても一部事務組合や各種団体等も含めた事務事業の精査を徹底</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ほか、奨励的な補助制度の見直しを検討していく。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66040</xdr:rowOff>
    </xdr:from>
    <xdr:to>
      <xdr:col>73</xdr:col>
      <xdr:colOff>180975</xdr:colOff>
      <xdr:row>38</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183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や扶助費、その他に係る率が低いことが挙げられるが、令和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物件費の率が増加したことにより、前年度より</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96538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169276</xdr:rowOff>
    </xdr:from>
    <xdr:to>
      <xdr:col>29</xdr:col>
      <xdr:colOff>127000</xdr:colOff>
      <xdr:row>18</xdr:row>
      <xdr:rowOff>7734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1551"/>
          <a:ext cx="6477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154053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16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7734</xdr:rowOff>
    </xdr:from>
    <xdr:to>
      <xdr:col>26</xdr:col>
      <xdr:colOff>50800</xdr:colOff>
      <xdr:row>18</xdr:row>
      <xdr:rowOff>20483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1459"/>
          <a:ext cx="698500" cy="12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20483</xdr:rowOff>
    </xdr:from>
    <xdr:to>
      <xdr:col>22</xdr:col>
      <xdr:colOff>114300</xdr:colOff>
      <xdr:row>18</xdr:row>
      <xdr:rowOff>65857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4208"/>
          <a:ext cx="698500" cy="4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65857</xdr:rowOff>
    </xdr:from>
    <xdr:to>
      <xdr:col>18</xdr:col>
      <xdr:colOff>177800</xdr:colOff>
      <xdr:row>18</xdr:row>
      <xdr:rowOff>71448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9582"/>
          <a:ext cx="698500" cy="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118476</xdr:rowOff>
    </xdr:from>
    <xdr:to>
      <xdr:col>29</xdr:col>
      <xdr:colOff>177800</xdr:colOff>
      <xdr:row>18</xdr:row>
      <xdr:rowOff>48626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135003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2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128384</xdr:rowOff>
    </xdr:from>
    <xdr:to>
      <xdr:col>26</xdr:col>
      <xdr:colOff>101600</xdr:colOff>
      <xdr:row>18</xdr:row>
      <xdr:rowOff>58534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68711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5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141133</xdr:rowOff>
    </xdr:from>
    <xdr:to>
      <xdr:col>22</xdr:col>
      <xdr:colOff>165100</xdr:colOff>
      <xdr:row>18</xdr:row>
      <xdr:rowOff>71283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7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15057</xdr:rowOff>
    </xdr:from>
    <xdr:to>
      <xdr:col>19</xdr:col>
      <xdr:colOff>38100</xdr:colOff>
      <xdr:row>18</xdr:row>
      <xdr:rowOff>116657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20648</xdr:rowOff>
    </xdr:from>
    <xdr:to>
      <xdr:col>15</xdr:col>
      <xdr:colOff>101600</xdr:colOff>
      <xdr:row>18</xdr:row>
      <xdr:rowOff>122248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132425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253171</xdr:rowOff>
    </xdr:from>
    <xdr:to>
      <xdr:col>29</xdr:col>
      <xdr:colOff>127000</xdr:colOff>
      <xdr:row>35</xdr:row>
      <xdr:rowOff>6054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0621"/>
          <a:ext cx="647700" cy="9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253171</xdr:rowOff>
    </xdr:from>
    <xdr:to>
      <xdr:col>26</xdr:col>
      <xdr:colOff>50800</xdr:colOff>
      <xdr:row>34</xdr:row>
      <xdr:rowOff>335206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20621"/>
          <a:ext cx="698500" cy="8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327351</xdr:rowOff>
    </xdr:from>
    <xdr:to>
      <xdr:col>22</xdr:col>
      <xdr:colOff>114300</xdr:colOff>
      <xdr:row>34</xdr:row>
      <xdr:rowOff>335206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94801"/>
          <a:ext cx="698500" cy="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327351</xdr:rowOff>
    </xdr:from>
    <xdr:to>
      <xdr:col>18</xdr:col>
      <xdr:colOff>177800</xdr:colOff>
      <xdr:row>35</xdr:row>
      <xdr:rowOff>27085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94801"/>
          <a:ext cx="698500" cy="4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298154</xdr:rowOff>
    </xdr:from>
    <xdr:to>
      <xdr:col>29</xdr:col>
      <xdr:colOff>177800</xdr:colOff>
      <xdr:row>35</xdr:row>
      <xdr:rowOff>56854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6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202371</xdr:rowOff>
    </xdr:from>
    <xdr:to>
      <xdr:col>26</xdr:col>
      <xdr:colOff>101600</xdr:colOff>
      <xdr:row>34</xdr:row>
      <xdr:rowOff>303971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6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314148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284406</xdr:rowOff>
    </xdr:from>
    <xdr:to>
      <xdr:col>22</xdr:col>
      <xdr:colOff>165100</xdr:colOff>
      <xdr:row>35</xdr:row>
      <xdr:rowOff>43106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5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53283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276551</xdr:rowOff>
    </xdr:from>
    <xdr:to>
      <xdr:col>19</xdr:col>
      <xdr:colOff>38100</xdr:colOff>
      <xdr:row>35</xdr:row>
      <xdr:rowOff>35251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4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45429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319185</xdr:rowOff>
    </xdr:from>
    <xdr:to>
      <xdr:col>15</xdr:col>
      <xdr:colOff>101600</xdr:colOff>
      <xdr:row>35</xdr:row>
      <xdr:rowOff>77885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86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88063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5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10385</xdr:rowOff>
    </xdr:from>
    <xdr:to>
      <xdr:col>24</xdr:col>
      <xdr:colOff>63500</xdr:colOff>
      <xdr:row>36</xdr:row>
      <xdr:rowOff>20074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82585"/>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20074</xdr:rowOff>
    </xdr:from>
    <xdr:to>
      <xdr:col>19</xdr:col>
      <xdr:colOff>177800</xdr:colOff>
      <xdr:row>36</xdr:row>
      <xdr:rowOff>55292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55292</xdr:rowOff>
    </xdr:from>
    <xdr:to>
      <xdr:col>15</xdr:col>
      <xdr:colOff>50800</xdr:colOff>
      <xdr:row>36</xdr:row>
      <xdr:rowOff>80177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80177</xdr:rowOff>
    </xdr:from>
    <xdr:to>
      <xdr:col>10</xdr:col>
      <xdr:colOff>114300</xdr:colOff>
      <xdr:row>36</xdr:row>
      <xdr:rowOff>92005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2377"/>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131035</xdr:rowOff>
    </xdr:from>
    <xdr:to>
      <xdr:col>24</xdr:col>
      <xdr:colOff>114300</xdr:colOff>
      <xdr:row>36</xdr:row>
      <xdr:rowOff>61185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109462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140724</xdr:rowOff>
    </xdr:from>
    <xdr:to>
      <xdr:col>20</xdr:col>
      <xdr:colOff>38100</xdr:colOff>
      <xdr:row>36</xdr:row>
      <xdr:rowOff>70874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62001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4492</xdr:rowOff>
    </xdr:from>
    <xdr:to>
      <xdr:col>15</xdr:col>
      <xdr:colOff>101600</xdr:colOff>
      <xdr:row>36</xdr:row>
      <xdr:rowOff>106092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29377</xdr:rowOff>
    </xdr:from>
    <xdr:to>
      <xdr:col>10</xdr:col>
      <xdr:colOff>165100</xdr:colOff>
      <xdr:row>36</xdr:row>
      <xdr:rowOff>130977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122104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41205</xdr:rowOff>
    </xdr:from>
    <xdr:to>
      <xdr:col>6</xdr:col>
      <xdr:colOff>38100</xdr:colOff>
      <xdr:row>36</xdr:row>
      <xdr:rowOff>142805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133932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134000</xdr:rowOff>
    </xdr:from>
    <xdr:to>
      <xdr:col>24</xdr:col>
      <xdr:colOff>63500</xdr:colOff>
      <xdr:row>57</xdr:row>
      <xdr:rowOff>8872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5200"/>
          <a:ext cx="8382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8872</xdr:rowOff>
    </xdr:from>
    <xdr:to>
      <xdr:col>19</xdr:col>
      <xdr:colOff>177800</xdr:colOff>
      <xdr:row>57</xdr:row>
      <xdr:rowOff>90231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1522"/>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90231</xdr:rowOff>
    </xdr:from>
    <xdr:to>
      <xdr:col>15</xdr:col>
      <xdr:colOff>50800</xdr:colOff>
      <xdr:row>57</xdr:row>
      <xdr:rowOff>129664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288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129664</xdr:rowOff>
    </xdr:from>
    <xdr:to>
      <xdr:col>10</xdr:col>
      <xdr:colOff>114300</xdr:colOff>
      <xdr:row>58</xdr:row>
      <xdr:rowOff>9604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2314"/>
          <a:ext cx="8890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83200</xdr:rowOff>
    </xdr:from>
    <xdr:to>
      <xdr:col>24</xdr:col>
      <xdr:colOff>114300</xdr:colOff>
      <xdr:row>57</xdr:row>
      <xdr:rowOff>13350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106077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129522</xdr:rowOff>
    </xdr:from>
    <xdr:to>
      <xdr:col>20</xdr:col>
      <xdr:colOff>38100</xdr:colOff>
      <xdr:row>57</xdr:row>
      <xdr:rowOff>59672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76199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39431</xdr:rowOff>
    </xdr:from>
    <xdr:to>
      <xdr:col>15</xdr:col>
      <xdr:colOff>101600</xdr:colOff>
      <xdr:row>57</xdr:row>
      <xdr:rowOff>141031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132158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78864</xdr:rowOff>
    </xdr:from>
    <xdr:to>
      <xdr:col>10</xdr:col>
      <xdr:colOff>165100</xdr:colOff>
      <xdr:row>58</xdr:row>
      <xdr:rowOff>9014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130254</xdr:rowOff>
    </xdr:from>
    <xdr:to>
      <xdr:col>6</xdr:col>
      <xdr:colOff>38100</xdr:colOff>
      <xdr:row>58</xdr:row>
      <xdr:rowOff>60404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51531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52870</xdr:rowOff>
    </xdr:from>
    <xdr:to>
      <xdr:col>24</xdr:col>
      <xdr:colOff>63500</xdr:colOff>
      <xdr:row>75</xdr:row>
      <xdr:rowOff>83503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11620"/>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83503</xdr:rowOff>
    </xdr:from>
    <xdr:to>
      <xdr:col>19</xdr:col>
      <xdr:colOff>177800</xdr:colOff>
      <xdr:row>75</xdr:row>
      <xdr:rowOff>136804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42253"/>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136576</xdr:rowOff>
    </xdr:from>
    <xdr:to>
      <xdr:col>15</xdr:col>
      <xdr:colOff>50800</xdr:colOff>
      <xdr:row>75</xdr:row>
      <xdr:rowOff>136804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45783</xdr:rowOff>
    </xdr:from>
    <xdr:to>
      <xdr:col>10</xdr:col>
      <xdr:colOff>114300</xdr:colOff>
      <xdr:row>75</xdr:row>
      <xdr:rowOff>136576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2070</xdr:rowOff>
    </xdr:from>
    <xdr:to>
      <xdr:col>24</xdr:col>
      <xdr:colOff>114300</xdr:colOff>
      <xdr:row>75</xdr:row>
      <xdr:rowOff>103670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8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24947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32703</xdr:rowOff>
    </xdr:from>
    <xdr:to>
      <xdr:col>20</xdr:col>
      <xdr:colOff>38100</xdr:colOff>
      <xdr:row>75</xdr:row>
      <xdr:rowOff>134303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150830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86004</xdr:rowOff>
    </xdr:from>
    <xdr:to>
      <xdr:col>15</xdr:col>
      <xdr:colOff>101600</xdr:colOff>
      <xdr:row>76</xdr:row>
      <xdr:rowOff>16154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32681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85776</xdr:rowOff>
    </xdr:from>
    <xdr:to>
      <xdr:col>10</xdr:col>
      <xdr:colOff>165100</xdr:colOff>
      <xdr:row>76</xdr:row>
      <xdr:rowOff>15926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32453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166433</xdr:rowOff>
    </xdr:from>
    <xdr:to>
      <xdr:col>6</xdr:col>
      <xdr:colOff>38100</xdr:colOff>
      <xdr:row>75</xdr:row>
      <xdr:rowOff>96583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113110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10182</xdr:rowOff>
    </xdr:from>
    <xdr:to>
      <xdr:col>24</xdr:col>
      <xdr:colOff>63500</xdr:colOff>
      <xdr:row>96</xdr:row>
      <xdr:rowOff>162451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97932"/>
          <a:ext cx="8382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162451</xdr:rowOff>
    </xdr:from>
    <xdr:to>
      <xdr:col>19</xdr:col>
      <xdr:colOff>177800</xdr:colOff>
      <xdr:row>97</xdr:row>
      <xdr:rowOff>50296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50296</xdr:rowOff>
    </xdr:from>
    <xdr:to>
      <xdr:col>15</xdr:col>
      <xdr:colOff>50800</xdr:colOff>
      <xdr:row>97</xdr:row>
      <xdr:rowOff>77935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0946"/>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77935</xdr:rowOff>
    </xdr:from>
    <xdr:to>
      <xdr:col>10</xdr:col>
      <xdr:colOff>114300</xdr:colOff>
      <xdr:row>97</xdr:row>
      <xdr:rowOff>78327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0858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130832</xdr:rowOff>
    </xdr:from>
    <xdr:to>
      <xdr:col>24</xdr:col>
      <xdr:colOff>114300</xdr:colOff>
      <xdr:row>95</xdr:row>
      <xdr:rowOff>60982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153709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111651</xdr:rowOff>
    </xdr:from>
    <xdr:to>
      <xdr:col>20</xdr:col>
      <xdr:colOff>38100</xdr:colOff>
      <xdr:row>97</xdr:row>
      <xdr:rowOff>41801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32928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170946</xdr:rowOff>
    </xdr:from>
    <xdr:to>
      <xdr:col>15</xdr:col>
      <xdr:colOff>101600</xdr:colOff>
      <xdr:row>97</xdr:row>
      <xdr:rowOff>101096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92223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27135</xdr:rowOff>
    </xdr:from>
    <xdr:to>
      <xdr:col>10</xdr:col>
      <xdr:colOff>165100</xdr:colOff>
      <xdr:row>97</xdr:row>
      <xdr:rowOff>128735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27527</xdr:rowOff>
    </xdr:from>
    <xdr:to>
      <xdr:col>6</xdr:col>
      <xdr:colOff>38100</xdr:colOff>
      <xdr:row>97</xdr:row>
      <xdr:rowOff>129127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120254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34768</xdr:rowOff>
    </xdr:from>
    <xdr:to>
      <xdr:col>55</xdr:col>
      <xdr:colOff>0</xdr:colOff>
      <xdr:row>36</xdr:row>
      <xdr:rowOff>52704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92618"/>
          <a:ext cx="8382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34768</xdr:rowOff>
    </xdr:from>
    <xdr:to>
      <xdr:col>50</xdr:col>
      <xdr:colOff>114300</xdr:colOff>
      <xdr:row>36</xdr:row>
      <xdr:rowOff>107751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107751</xdr:rowOff>
    </xdr:from>
    <xdr:to>
      <xdr:col>45</xdr:col>
      <xdr:colOff>177800</xdr:colOff>
      <xdr:row>36</xdr:row>
      <xdr:rowOff>136911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799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114769</xdr:rowOff>
    </xdr:from>
    <xdr:to>
      <xdr:col>41</xdr:col>
      <xdr:colOff>50800</xdr:colOff>
      <xdr:row>36</xdr:row>
      <xdr:rowOff>136911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155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1904</xdr:rowOff>
    </xdr:from>
    <xdr:to>
      <xdr:col>55</xdr:col>
      <xdr:colOff>50800</xdr:colOff>
      <xdr:row>36</xdr:row>
      <xdr:rowOff>103504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151781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5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155418</xdr:rowOff>
    </xdr:from>
    <xdr:to>
      <xdr:col>50</xdr:col>
      <xdr:colOff>165100</xdr:colOff>
      <xdr:row>33</xdr:row>
      <xdr:rowOff>85568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102095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56951</xdr:rowOff>
    </xdr:from>
    <xdr:to>
      <xdr:col>46</xdr:col>
      <xdr:colOff>38100</xdr:colOff>
      <xdr:row>36</xdr:row>
      <xdr:rowOff>158551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149678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86111</xdr:rowOff>
    </xdr:from>
    <xdr:to>
      <xdr:col>41</xdr:col>
      <xdr:colOff>101600</xdr:colOff>
      <xdr:row>37</xdr:row>
      <xdr:rowOff>16261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63969</xdr:rowOff>
    </xdr:from>
    <xdr:to>
      <xdr:col>36</xdr:col>
      <xdr:colOff>165100</xdr:colOff>
      <xdr:row>35</xdr:row>
      <xdr:rowOff>165569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20367</xdr:rowOff>
    </xdr:from>
    <xdr:to>
      <xdr:col>55</xdr:col>
      <xdr:colOff>0</xdr:colOff>
      <xdr:row>57</xdr:row>
      <xdr:rowOff>167151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3017"/>
          <a:ext cx="838200" cy="1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167151</xdr:rowOff>
    </xdr:from>
    <xdr:to>
      <xdr:col>50</xdr:col>
      <xdr:colOff>114300</xdr:colOff>
      <xdr:row>57</xdr:row>
      <xdr:rowOff>168938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39801"/>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30452</xdr:rowOff>
    </xdr:from>
    <xdr:to>
      <xdr:col>45</xdr:col>
      <xdr:colOff>177800</xdr:colOff>
      <xdr:row>57</xdr:row>
      <xdr:rowOff>168938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3102"/>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20603</xdr:rowOff>
    </xdr:from>
    <xdr:to>
      <xdr:col>41</xdr:col>
      <xdr:colOff>50800</xdr:colOff>
      <xdr:row>57</xdr:row>
      <xdr:rowOff>30452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932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141017</xdr:rowOff>
    </xdr:from>
    <xdr:to>
      <xdr:col>55</xdr:col>
      <xdr:colOff>50800</xdr:colOff>
      <xdr:row>57</xdr:row>
      <xdr:rowOff>71167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119444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116351</xdr:rowOff>
    </xdr:from>
    <xdr:to>
      <xdr:col>50</xdr:col>
      <xdr:colOff>165100</xdr:colOff>
      <xdr:row>58</xdr:row>
      <xdr:rowOff>46501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37628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118138</xdr:rowOff>
    </xdr:from>
    <xdr:to>
      <xdr:col>46</xdr:col>
      <xdr:colOff>38100</xdr:colOff>
      <xdr:row>58</xdr:row>
      <xdr:rowOff>48288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39415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151102</xdr:rowOff>
    </xdr:from>
    <xdr:to>
      <xdr:col>41</xdr:col>
      <xdr:colOff>101600</xdr:colOff>
      <xdr:row>57</xdr:row>
      <xdr:rowOff>81252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97779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141253</xdr:rowOff>
    </xdr:from>
    <xdr:to>
      <xdr:col>36</xdr:col>
      <xdr:colOff>165100</xdr:colOff>
      <xdr:row>57</xdr:row>
      <xdr:rowOff>71403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87930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117644</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90744"/>
          <a:ext cx="8382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117644</xdr:rowOff>
    </xdr:from>
    <xdr:to>
      <xdr:col>50</xdr:col>
      <xdr:colOff>114300</xdr:colOff>
      <xdr:row>78</xdr:row>
      <xdr:rowOff>121882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0744"/>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36606</xdr:rowOff>
    </xdr:from>
    <xdr:to>
      <xdr:col>45</xdr:col>
      <xdr:colOff>177800</xdr:colOff>
      <xdr:row>78</xdr:row>
      <xdr:rowOff>121882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09706"/>
          <a:ext cx="889000" cy="8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166607</xdr:rowOff>
    </xdr:from>
    <xdr:to>
      <xdr:col>41</xdr:col>
      <xdr:colOff>50800</xdr:colOff>
      <xdr:row>78</xdr:row>
      <xdr:rowOff>36606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68257"/>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66844</xdr:rowOff>
    </xdr:from>
    <xdr:to>
      <xdr:col>50</xdr:col>
      <xdr:colOff>165100</xdr:colOff>
      <xdr:row>78</xdr:row>
      <xdr:rowOff>168444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159571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71082</xdr:rowOff>
    </xdr:from>
    <xdr:to>
      <xdr:col>46</xdr:col>
      <xdr:colOff>38100</xdr:colOff>
      <xdr:row>79</xdr:row>
      <xdr:rowOff>1232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163809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157256</xdr:rowOff>
    </xdr:from>
    <xdr:to>
      <xdr:col>41</xdr:col>
      <xdr:colOff>101600</xdr:colOff>
      <xdr:row>78</xdr:row>
      <xdr:rowOff>87406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78533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115807</xdr:rowOff>
    </xdr:from>
    <xdr:to>
      <xdr:col>36</xdr:col>
      <xdr:colOff>165100</xdr:colOff>
      <xdr:row>78</xdr:row>
      <xdr:rowOff>45957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62484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18062</xdr:rowOff>
    </xdr:from>
    <xdr:to>
      <xdr:col>55</xdr:col>
      <xdr:colOff>0</xdr:colOff>
      <xdr:row>96</xdr:row>
      <xdr:rowOff>162796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05812"/>
          <a:ext cx="838200" cy="3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162796</xdr:rowOff>
    </xdr:from>
    <xdr:to>
      <xdr:col>50</xdr:col>
      <xdr:colOff>114300</xdr:colOff>
      <xdr:row>96</xdr:row>
      <xdr:rowOff>165005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21996"/>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59393</xdr:rowOff>
    </xdr:from>
    <xdr:to>
      <xdr:col>45</xdr:col>
      <xdr:colOff>177800</xdr:colOff>
      <xdr:row>96</xdr:row>
      <xdr:rowOff>165005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18593"/>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59393</xdr:rowOff>
    </xdr:from>
    <xdr:to>
      <xdr:col>41</xdr:col>
      <xdr:colOff>50800</xdr:colOff>
      <xdr:row>96</xdr:row>
      <xdr:rowOff>89652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18593"/>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138712</xdr:rowOff>
    </xdr:from>
    <xdr:to>
      <xdr:col>55</xdr:col>
      <xdr:colOff>50800</xdr:colOff>
      <xdr:row>95</xdr:row>
      <xdr:rowOff>68862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161589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111996</xdr:rowOff>
    </xdr:from>
    <xdr:to>
      <xdr:col>50</xdr:col>
      <xdr:colOff>165100</xdr:colOff>
      <xdr:row>97</xdr:row>
      <xdr:rowOff>42146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114205</xdr:rowOff>
    </xdr:from>
    <xdr:to>
      <xdr:col>46</xdr:col>
      <xdr:colOff>38100</xdr:colOff>
      <xdr:row>97</xdr:row>
      <xdr:rowOff>44355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8593</xdr:rowOff>
    </xdr:from>
    <xdr:to>
      <xdr:col>41</xdr:col>
      <xdr:colOff>101600</xdr:colOff>
      <xdr:row>96</xdr:row>
      <xdr:rowOff>110193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126720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38852</xdr:rowOff>
    </xdr:from>
    <xdr:to>
      <xdr:col>36</xdr:col>
      <xdr:colOff>165100</xdr:colOff>
      <xdr:row>96</xdr:row>
      <xdr:rowOff>140452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7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162522</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162522</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111722</xdr:rowOff>
    </xdr:from>
    <xdr:to>
      <xdr:col>72</xdr:col>
      <xdr:colOff>38100</xdr:colOff>
      <xdr:row>39</xdr:row>
      <xdr:rowOff>41872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32999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113978</xdr:rowOff>
    </xdr:from>
    <xdr:to>
      <xdr:col>85</xdr:col>
      <xdr:colOff>127000</xdr:colOff>
      <xdr:row>73</xdr:row>
      <xdr:rowOff>136280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29828"/>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136280</xdr:rowOff>
    </xdr:from>
    <xdr:to>
      <xdr:col>81</xdr:col>
      <xdr:colOff>50800</xdr:colOff>
      <xdr:row>74</xdr:row>
      <xdr:rowOff>34471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213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34471</xdr:rowOff>
    </xdr:from>
    <xdr:to>
      <xdr:col>76</xdr:col>
      <xdr:colOff>114300</xdr:colOff>
      <xdr:row>74</xdr:row>
      <xdr:rowOff>39930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21771"/>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39930</xdr:rowOff>
    </xdr:from>
    <xdr:to>
      <xdr:col>71</xdr:col>
      <xdr:colOff>177800</xdr:colOff>
      <xdr:row>74</xdr:row>
      <xdr:rowOff>79231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27230"/>
          <a:ext cx="889000" cy="3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63178</xdr:rowOff>
    </xdr:from>
    <xdr:to>
      <xdr:col>85</xdr:col>
      <xdr:colOff>177800</xdr:colOff>
      <xdr:row>73</xdr:row>
      <xdr:rowOff>164778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86055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85480</xdr:rowOff>
    </xdr:from>
    <xdr:to>
      <xdr:col>81</xdr:col>
      <xdr:colOff>101600</xdr:colOff>
      <xdr:row>74</xdr:row>
      <xdr:rowOff>15630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32157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3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155121</xdr:rowOff>
    </xdr:from>
    <xdr:to>
      <xdr:col>76</xdr:col>
      <xdr:colOff>165100</xdr:colOff>
      <xdr:row>74</xdr:row>
      <xdr:rowOff>85271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101798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160580</xdr:rowOff>
    </xdr:from>
    <xdr:to>
      <xdr:col>72</xdr:col>
      <xdr:colOff>38100</xdr:colOff>
      <xdr:row>74</xdr:row>
      <xdr:rowOff>90730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107257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28431</xdr:rowOff>
    </xdr:from>
    <xdr:to>
      <xdr:col>67</xdr:col>
      <xdr:colOff>101600</xdr:colOff>
      <xdr:row>74</xdr:row>
      <xdr:rowOff>130031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146558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4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86627</xdr:rowOff>
    </xdr:from>
    <xdr:to>
      <xdr:col>85</xdr:col>
      <xdr:colOff>127000</xdr:colOff>
      <xdr:row>98</xdr:row>
      <xdr:rowOff>162171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17277"/>
          <a:ext cx="838200" cy="2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162171</xdr:rowOff>
    </xdr:from>
    <xdr:to>
      <xdr:col>81</xdr:col>
      <xdr:colOff>50800</xdr:colOff>
      <xdr:row>99</xdr:row>
      <xdr:rowOff>21651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6427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21651</xdr:rowOff>
    </xdr:from>
    <xdr:to>
      <xdr:col>76</xdr:col>
      <xdr:colOff>114300</xdr:colOff>
      <xdr:row>99</xdr:row>
      <xdr:rowOff>33119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95201"/>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31496</xdr:rowOff>
    </xdr:from>
    <xdr:to>
      <xdr:col>71</xdr:col>
      <xdr:colOff>177800</xdr:colOff>
      <xdr:row>99</xdr:row>
      <xdr:rowOff>33119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050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35827</xdr:rowOff>
    </xdr:from>
    <xdr:to>
      <xdr:col>85</xdr:col>
      <xdr:colOff>177800</xdr:colOff>
      <xdr:row>97</xdr:row>
      <xdr:rowOff>137427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14254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111371</xdr:rowOff>
    </xdr:from>
    <xdr:to>
      <xdr:col>81</xdr:col>
      <xdr:colOff>101600</xdr:colOff>
      <xdr:row>99</xdr:row>
      <xdr:rowOff>41521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32648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0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142301</xdr:rowOff>
    </xdr:from>
    <xdr:to>
      <xdr:col>76</xdr:col>
      <xdr:colOff>165100</xdr:colOff>
      <xdr:row>99</xdr:row>
      <xdr:rowOff>72451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63578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153769</xdr:rowOff>
    </xdr:from>
    <xdr:to>
      <xdr:col>72</xdr:col>
      <xdr:colOff>38100</xdr:colOff>
      <xdr:row>99</xdr:row>
      <xdr:rowOff>83919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75046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152146</xdr:rowOff>
    </xdr:from>
    <xdr:to>
      <xdr:col>67</xdr:col>
      <xdr:colOff>101600</xdr:colOff>
      <xdr:row>99</xdr:row>
      <xdr:rowOff>82296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73423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57770</xdr:rowOff>
    </xdr:from>
    <xdr:to>
      <xdr:col>116</xdr:col>
      <xdr:colOff>63500</xdr:colOff>
      <xdr:row>35</xdr:row>
      <xdr:rowOff>99878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058520"/>
          <a:ext cx="8382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99878</xdr:rowOff>
    </xdr:from>
    <xdr:to>
      <xdr:col>111</xdr:col>
      <xdr:colOff>177800</xdr:colOff>
      <xdr:row>36</xdr:row>
      <xdr:rowOff>97729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100628"/>
          <a:ext cx="889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97729</xdr:rowOff>
    </xdr:from>
    <xdr:to>
      <xdr:col>107</xdr:col>
      <xdr:colOff>50800</xdr:colOff>
      <xdr:row>36</xdr:row>
      <xdr:rowOff>122189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6992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122189</xdr:rowOff>
    </xdr:from>
    <xdr:to>
      <xdr:col>102</xdr:col>
      <xdr:colOff>114300</xdr:colOff>
      <xdr:row>37</xdr:row>
      <xdr:rowOff>14290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29438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6970</xdr:rowOff>
    </xdr:from>
    <xdr:to>
      <xdr:col>116</xdr:col>
      <xdr:colOff>114300</xdr:colOff>
      <xdr:row>35</xdr:row>
      <xdr:rowOff>108570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0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29847</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49078</xdr:rowOff>
    </xdr:from>
    <xdr:to>
      <xdr:col>112</xdr:col>
      <xdr:colOff>38100</xdr:colOff>
      <xdr:row>35</xdr:row>
      <xdr:rowOff>150678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167205</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46929</xdr:rowOff>
    </xdr:from>
    <xdr:to>
      <xdr:col>107</xdr:col>
      <xdr:colOff>101600</xdr:colOff>
      <xdr:row>36</xdr:row>
      <xdr:rowOff>148529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1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165056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9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71389</xdr:rowOff>
    </xdr:from>
    <xdr:to>
      <xdr:col>102</xdr:col>
      <xdr:colOff>165100</xdr:colOff>
      <xdr:row>37</xdr:row>
      <xdr:rowOff>1539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18066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134940</xdr:rowOff>
    </xdr:from>
    <xdr:to>
      <xdr:col>98</xdr:col>
      <xdr:colOff>38100</xdr:colOff>
      <xdr:row>37</xdr:row>
      <xdr:rowOff>65090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3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81617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8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97279</xdr:rowOff>
    </xdr:from>
    <xdr:to>
      <xdr:col>116</xdr:col>
      <xdr:colOff>63500</xdr:colOff>
      <xdr:row>58</xdr:row>
      <xdr:rowOff>102765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4137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96364</xdr:rowOff>
    </xdr:from>
    <xdr:to>
      <xdr:col>111</xdr:col>
      <xdr:colOff>177800</xdr:colOff>
      <xdr:row>58</xdr:row>
      <xdr:rowOff>102765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4046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30397</xdr:rowOff>
    </xdr:from>
    <xdr:to>
      <xdr:col>107</xdr:col>
      <xdr:colOff>50800</xdr:colOff>
      <xdr:row>58</xdr:row>
      <xdr:rowOff>96364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449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30397</xdr:rowOff>
    </xdr:from>
    <xdr:to>
      <xdr:col>102</xdr:col>
      <xdr:colOff>114300</xdr:colOff>
      <xdr:row>58</xdr:row>
      <xdr:rowOff>36406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449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46479</xdr:rowOff>
    </xdr:from>
    <xdr:to>
      <xdr:col>116</xdr:col>
      <xdr:colOff>114300</xdr:colOff>
      <xdr:row>58</xdr:row>
      <xdr:rowOff>148079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69356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51965</xdr:rowOff>
    </xdr:from>
    <xdr:to>
      <xdr:col>112</xdr:col>
      <xdr:colOff>38100</xdr:colOff>
      <xdr:row>58</xdr:row>
      <xdr:rowOff>153565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170092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45564</xdr:rowOff>
    </xdr:from>
    <xdr:to>
      <xdr:col>107</xdr:col>
      <xdr:colOff>101600</xdr:colOff>
      <xdr:row>58</xdr:row>
      <xdr:rowOff>147164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6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151047</xdr:rowOff>
    </xdr:from>
    <xdr:to>
      <xdr:col>102</xdr:col>
      <xdr:colOff>165100</xdr:colOff>
      <xdr:row>58</xdr:row>
      <xdr:rowOff>81197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97724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157056</xdr:rowOff>
    </xdr:from>
    <xdr:to>
      <xdr:col>98</xdr:col>
      <xdr:colOff>38100</xdr:colOff>
      <xdr:row>58</xdr:row>
      <xdr:rowOff>87206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103733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0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43351</xdr:rowOff>
    </xdr:from>
    <xdr:to>
      <xdr:col>116</xdr:col>
      <xdr:colOff>63500</xdr:colOff>
      <xdr:row>76</xdr:row>
      <xdr:rowOff>67005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73551"/>
          <a:ext cx="8382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53147</xdr:rowOff>
    </xdr:from>
    <xdr:to>
      <xdr:col>111</xdr:col>
      <xdr:colOff>177800</xdr:colOff>
      <xdr:row>76</xdr:row>
      <xdr:rowOff>67005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53147</xdr:rowOff>
    </xdr:from>
    <xdr:to>
      <xdr:col>107</xdr:col>
      <xdr:colOff>50800</xdr:colOff>
      <xdr:row>76</xdr:row>
      <xdr:rowOff>75561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65351</xdr:rowOff>
    </xdr:from>
    <xdr:to>
      <xdr:col>102</xdr:col>
      <xdr:colOff>114300</xdr:colOff>
      <xdr:row>76</xdr:row>
      <xdr:rowOff>75561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164001</xdr:rowOff>
    </xdr:from>
    <xdr:to>
      <xdr:col>116</xdr:col>
      <xdr:colOff>114300</xdr:colOff>
      <xdr:row>76</xdr:row>
      <xdr:rowOff>94151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142428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16205</xdr:rowOff>
    </xdr:from>
    <xdr:to>
      <xdr:col>112</xdr:col>
      <xdr:colOff>38100</xdr:colOff>
      <xdr:row>76</xdr:row>
      <xdr:rowOff>117805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108932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2347</xdr:rowOff>
    </xdr:from>
    <xdr:to>
      <xdr:col>107</xdr:col>
      <xdr:colOff>101600</xdr:colOff>
      <xdr:row>76</xdr:row>
      <xdr:rowOff>103947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95074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24761</xdr:rowOff>
    </xdr:from>
    <xdr:to>
      <xdr:col>102</xdr:col>
      <xdr:colOff>165100</xdr:colOff>
      <xdr:row>76</xdr:row>
      <xdr:rowOff>126361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14551</xdr:rowOff>
    </xdr:from>
    <xdr:to>
      <xdr:col>98</xdr:col>
      <xdr:colOff>38100</xdr:colOff>
      <xdr:row>76</xdr:row>
      <xdr:rowOff>116151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・歳出決算総額は、住民一人当たり</a:t>
          </a:r>
          <a:r>
            <a:rPr kumimoji="1" lang="en-US" altLang="ja-JP" sz="1050" b="0" i="0" baseline="0">
              <a:solidFill>
                <a:schemeClr val="dk1"/>
              </a:solidFill>
              <a:effectLst/>
              <a:latin typeface="+mn-lt"/>
              <a:ea typeface="+mn-ea"/>
              <a:cs typeface="+mn-cs"/>
            </a:rPr>
            <a:t>725,028</a:t>
          </a:r>
          <a:r>
            <a:rPr kumimoji="1" lang="ja-JP" altLang="ja-JP" sz="1050" b="0" i="0" baseline="0">
              <a:solidFill>
                <a:schemeClr val="dk1"/>
              </a:solidFill>
              <a:effectLst/>
              <a:latin typeface="+mn-lt"/>
              <a:ea typeface="+mn-ea"/>
              <a:cs typeface="+mn-cs"/>
            </a:rPr>
            <a:t>円となっている。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・補助費等は、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2</a:t>
          </a:r>
          <a:r>
            <a:rPr kumimoji="1" lang="ja-JP" altLang="en-US" sz="1050" b="0" i="0" baseline="0">
              <a:solidFill>
                <a:schemeClr val="dk1"/>
              </a:solidFill>
              <a:effectLst/>
              <a:latin typeface="+mn-lt"/>
              <a:ea typeface="+mn-ea"/>
              <a:cs typeface="+mn-cs"/>
            </a:rPr>
            <a:t>年度に実施した</a:t>
          </a:r>
          <a:r>
            <a:rPr kumimoji="1" lang="ja-JP" altLang="ja-JP" sz="1050" b="0" i="0" baseline="0">
              <a:solidFill>
                <a:schemeClr val="dk1"/>
              </a:solidFill>
              <a:effectLst/>
              <a:latin typeface="+mn-lt"/>
              <a:ea typeface="+mn-ea"/>
              <a:cs typeface="+mn-cs"/>
            </a:rPr>
            <a:t>特別定額給付金や新型コロナウイルス感染症対策事業</a:t>
          </a:r>
          <a:r>
            <a:rPr kumimoji="1" lang="ja-JP" altLang="en-US" sz="1050" b="0" i="0" baseline="0">
              <a:solidFill>
                <a:schemeClr val="dk1"/>
              </a:solidFill>
              <a:effectLst/>
              <a:latin typeface="+mn-lt"/>
              <a:ea typeface="+mn-ea"/>
              <a:cs typeface="+mn-cs"/>
            </a:rPr>
            <a:t>が終了したことにより、大幅に減となっている。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ja-JP" sz="1050" b="0" i="0" baseline="0">
              <a:solidFill>
                <a:schemeClr val="dk1"/>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　今後においても地方債の計画的な発行により、金額の圧縮を図っていく。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57633</xdr:rowOff>
    </xdr:from>
    <xdr:to>
      <xdr:col>24</xdr:col>
      <xdr:colOff>63500</xdr:colOff>
      <xdr:row>34</xdr:row>
      <xdr:rowOff>113411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6933"/>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113411</xdr:rowOff>
    </xdr:from>
    <xdr:to>
      <xdr:col>19</xdr:col>
      <xdr:colOff>177800</xdr:colOff>
      <xdr:row>34</xdr:row>
      <xdr:rowOff>124841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4271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75692</xdr:rowOff>
    </xdr:from>
    <xdr:to>
      <xdr:col>15</xdr:col>
      <xdr:colOff>50800</xdr:colOff>
      <xdr:row>34</xdr:row>
      <xdr:rowOff>124841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499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74320</xdr:rowOff>
    </xdr:from>
    <xdr:to>
      <xdr:col>10</xdr:col>
      <xdr:colOff>114300</xdr:colOff>
      <xdr:row>34</xdr:row>
      <xdr:rowOff>75692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36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6833</xdr:rowOff>
    </xdr:from>
    <xdr:to>
      <xdr:col>24</xdr:col>
      <xdr:colOff>114300</xdr:colOff>
      <xdr:row>34</xdr:row>
      <xdr:rowOff>108433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29710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62611</xdr:rowOff>
    </xdr:from>
    <xdr:to>
      <xdr:col>20</xdr:col>
      <xdr:colOff>38100</xdr:colOff>
      <xdr:row>34</xdr:row>
      <xdr:rowOff>164211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9288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74041</xdr:rowOff>
    </xdr:from>
    <xdr:to>
      <xdr:col>15</xdr:col>
      <xdr:colOff>101600</xdr:colOff>
      <xdr:row>35</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60741</xdr:rowOff>
    </xdr:from>
    <xdr:to>
      <xdr:col>24</xdr:col>
      <xdr:colOff>63500</xdr:colOff>
      <xdr:row>57</xdr:row>
      <xdr:rowOff>1618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90491"/>
          <a:ext cx="838200" cy="28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60741</xdr:rowOff>
    </xdr:from>
    <xdr:to>
      <xdr:col>19</xdr:col>
      <xdr:colOff>177800</xdr:colOff>
      <xdr:row>57</xdr:row>
      <xdr:rowOff>133707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90491"/>
          <a:ext cx="889000" cy="4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50561</xdr:rowOff>
    </xdr:from>
    <xdr:to>
      <xdr:col>15</xdr:col>
      <xdr:colOff>50800</xdr:colOff>
      <xdr:row>57</xdr:row>
      <xdr:rowOff>133707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3211"/>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50561</xdr:rowOff>
    </xdr:from>
    <xdr:to>
      <xdr:col>10</xdr:col>
      <xdr:colOff>114300</xdr:colOff>
      <xdr:row>57</xdr:row>
      <xdr:rowOff>124563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3211"/>
          <a:ext cx="8890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122268</xdr:rowOff>
    </xdr:from>
    <xdr:to>
      <xdr:col>24</xdr:col>
      <xdr:colOff>114300</xdr:colOff>
      <xdr:row>57</xdr:row>
      <xdr:rowOff>52418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100695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9941</xdr:rowOff>
    </xdr:from>
    <xdr:to>
      <xdr:col>20</xdr:col>
      <xdr:colOff>38100</xdr:colOff>
      <xdr:row>55</xdr:row>
      <xdr:rowOff>111541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102668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82907</xdr:rowOff>
    </xdr:from>
    <xdr:to>
      <xdr:col>15</xdr:col>
      <xdr:colOff>101600</xdr:colOff>
      <xdr:row>58</xdr:row>
      <xdr:rowOff>13057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171211</xdr:rowOff>
    </xdr:from>
    <xdr:to>
      <xdr:col>10</xdr:col>
      <xdr:colOff>165100</xdr:colOff>
      <xdr:row>57</xdr:row>
      <xdr:rowOff>101361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92488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73763</xdr:rowOff>
    </xdr:from>
    <xdr:to>
      <xdr:col>6</xdr:col>
      <xdr:colOff>38100</xdr:colOff>
      <xdr:row>58</xdr:row>
      <xdr:rowOff>3913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122581</xdr:rowOff>
    </xdr:from>
    <xdr:to>
      <xdr:col>24</xdr:col>
      <xdr:colOff>63500</xdr:colOff>
      <xdr:row>77</xdr:row>
      <xdr:rowOff>28209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9881"/>
          <a:ext cx="838200" cy="4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28209</xdr:rowOff>
    </xdr:from>
    <xdr:to>
      <xdr:col>19</xdr:col>
      <xdr:colOff>177800</xdr:colOff>
      <xdr:row>77</xdr:row>
      <xdr:rowOff>96534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9859"/>
          <a:ext cx="889000" cy="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96534</xdr:rowOff>
    </xdr:from>
    <xdr:to>
      <xdr:col>15</xdr:col>
      <xdr:colOff>50800</xdr:colOff>
      <xdr:row>77</xdr:row>
      <xdr:rowOff>171442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8184"/>
          <a:ext cx="889000" cy="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171442</xdr:rowOff>
    </xdr:from>
    <xdr:to>
      <xdr:col>10</xdr:col>
      <xdr:colOff>114300</xdr:colOff>
      <xdr:row>78</xdr:row>
      <xdr:rowOff>5178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3092"/>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71781</xdr:rowOff>
    </xdr:from>
    <xdr:to>
      <xdr:col>24</xdr:col>
      <xdr:colOff>114300</xdr:colOff>
      <xdr:row>75</xdr:row>
      <xdr:rowOff>1931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94658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148859</xdr:rowOff>
    </xdr:from>
    <xdr:to>
      <xdr:col>20</xdr:col>
      <xdr:colOff>38100</xdr:colOff>
      <xdr:row>77</xdr:row>
      <xdr:rowOff>79009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70136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45734</xdr:rowOff>
    </xdr:from>
    <xdr:to>
      <xdr:col>15</xdr:col>
      <xdr:colOff>101600</xdr:colOff>
      <xdr:row>77</xdr:row>
      <xdr:rowOff>147334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138461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120642</xdr:rowOff>
    </xdr:from>
    <xdr:to>
      <xdr:col>10</xdr:col>
      <xdr:colOff>165100</xdr:colOff>
      <xdr:row>78</xdr:row>
      <xdr:rowOff>50792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41919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125828</xdr:rowOff>
    </xdr:from>
    <xdr:to>
      <xdr:col>6</xdr:col>
      <xdr:colOff>38100</xdr:colOff>
      <xdr:row>78</xdr:row>
      <xdr:rowOff>55978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47105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48112</xdr:rowOff>
    </xdr:from>
    <xdr:to>
      <xdr:col>24</xdr:col>
      <xdr:colOff>63500</xdr:colOff>
      <xdr:row>96</xdr:row>
      <xdr:rowOff>75383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7312"/>
          <a:ext cx="8382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74847</xdr:rowOff>
    </xdr:from>
    <xdr:to>
      <xdr:col>19</xdr:col>
      <xdr:colOff>177800</xdr:colOff>
      <xdr:row>96</xdr:row>
      <xdr:rowOff>75383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34047"/>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74847</xdr:rowOff>
    </xdr:from>
    <xdr:to>
      <xdr:col>15</xdr:col>
      <xdr:colOff>50800</xdr:colOff>
      <xdr:row>96</xdr:row>
      <xdr:rowOff>127116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34047"/>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54730</xdr:rowOff>
    </xdr:from>
    <xdr:to>
      <xdr:col>10</xdr:col>
      <xdr:colOff>114300</xdr:colOff>
      <xdr:row>96</xdr:row>
      <xdr:rowOff>127116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42480"/>
          <a:ext cx="889000" cy="2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168762</xdr:rowOff>
    </xdr:from>
    <xdr:to>
      <xdr:col>24</xdr:col>
      <xdr:colOff>114300</xdr:colOff>
      <xdr:row>96</xdr:row>
      <xdr:rowOff>98912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147189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24583</xdr:rowOff>
    </xdr:from>
    <xdr:to>
      <xdr:col>20</xdr:col>
      <xdr:colOff>38100</xdr:colOff>
      <xdr:row>96</xdr:row>
      <xdr:rowOff>126183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117310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24047</xdr:rowOff>
    </xdr:from>
    <xdr:to>
      <xdr:col>15</xdr:col>
      <xdr:colOff>101600</xdr:colOff>
      <xdr:row>96</xdr:row>
      <xdr:rowOff>125647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76316</xdr:rowOff>
    </xdr:from>
    <xdr:to>
      <xdr:col>10</xdr:col>
      <xdr:colOff>165100</xdr:colOff>
      <xdr:row>97</xdr:row>
      <xdr:rowOff>6466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169043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3930</xdr:rowOff>
    </xdr:from>
    <xdr:to>
      <xdr:col>6</xdr:col>
      <xdr:colOff>38100</xdr:colOff>
      <xdr:row>95</xdr:row>
      <xdr:rowOff>105530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122057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109982</xdr:rowOff>
    </xdr:from>
    <xdr:to>
      <xdr:col>55</xdr:col>
      <xdr:colOff>0</xdr:colOff>
      <xdr:row>37</xdr:row>
      <xdr:rowOff>134366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253482"/>
          <a:ext cx="8382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106680</xdr:rowOff>
    </xdr:from>
    <xdr:to>
      <xdr:col>50</xdr:col>
      <xdr:colOff>114300</xdr:colOff>
      <xdr:row>37</xdr:row>
      <xdr:rowOff>134366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106680</xdr:rowOff>
    </xdr:from>
    <xdr:to>
      <xdr:col>45</xdr:col>
      <xdr:colOff>177800</xdr:colOff>
      <xdr:row>37</xdr:row>
      <xdr:rowOff>144272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0330"/>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144272</xdr:rowOff>
    </xdr:from>
    <xdr:to>
      <xdr:col>41</xdr:col>
      <xdr:colOff>50800</xdr:colOff>
      <xdr:row>37</xdr:row>
      <xdr:rowOff>161163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8792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59182</xdr:rowOff>
    </xdr:from>
    <xdr:to>
      <xdr:col>55</xdr:col>
      <xdr:colOff>50800</xdr:colOff>
      <xdr:row>30</xdr:row>
      <xdr:rowOff>160782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12209</xdr:rowOff>
    </xdr:from>
    <xdr:ext cx="534377"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1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83566</xdr:rowOff>
    </xdr:from>
    <xdr:to>
      <xdr:col>50</xdr:col>
      <xdr:colOff>165100</xdr:colOff>
      <xdr:row>38</xdr:row>
      <xdr:rowOff>13715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30243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55880</xdr:rowOff>
    </xdr:from>
    <xdr:to>
      <xdr:col>46</xdr:col>
      <xdr:colOff>38100</xdr:colOff>
      <xdr:row>37</xdr:row>
      <xdr:rowOff>157480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93472</xdr:rowOff>
    </xdr:from>
    <xdr:to>
      <xdr:col>41</xdr:col>
      <xdr:colOff>101600</xdr:colOff>
      <xdr:row>38</xdr:row>
      <xdr:rowOff>23622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40149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110363</xdr:rowOff>
    </xdr:from>
    <xdr:to>
      <xdr:col>36</xdr:col>
      <xdr:colOff>165100</xdr:colOff>
      <xdr:row>38</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57040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115963</xdr:rowOff>
    </xdr:from>
    <xdr:to>
      <xdr:col>55</xdr:col>
      <xdr:colOff>0</xdr:colOff>
      <xdr:row>58</xdr:row>
      <xdr:rowOff>143297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60063"/>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115963</xdr:rowOff>
    </xdr:from>
    <xdr:to>
      <xdr:col>50</xdr:col>
      <xdr:colOff>114300</xdr:colOff>
      <xdr:row>58</xdr:row>
      <xdr:rowOff>139845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124758</xdr:rowOff>
    </xdr:from>
    <xdr:to>
      <xdr:col>45</xdr:col>
      <xdr:colOff>177800</xdr:colOff>
      <xdr:row>58</xdr:row>
      <xdr:rowOff>139845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6885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124758</xdr:rowOff>
    </xdr:from>
    <xdr:to>
      <xdr:col>41</xdr:col>
      <xdr:colOff>50800</xdr:colOff>
      <xdr:row>58</xdr:row>
      <xdr:rowOff>127447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68858"/>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92497</xdr:rowOff>
    </xdr:from>
    <xdr:to>
      <xdr:col>55</xdr:col>
      <xdr:colOff>50800</xdr:colOff>
      <xdr:row>59</xdr:row>
      <xdr:rowOff>22647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7424</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65163</xdr:rowOff>
    </xdr:from>
    <xdr:to>
      <xdr:col>50</xdr:col>
      <xdr:colOff>165100</xdr:colOff>
      <xdr:row>58</xdr:row>
      <xdr:rowOff>166763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89045</xdr:rowOff>
    </xdr:from>
    <xdr:to>
      <xdr:col>46</xdr:col>
      <xdr:colOff>38100</xdr:colOff>
      <xdr:row>59</xdr:row>
      <xdr:rowOff>19195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10322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73958</xdr:rowOff>
    </xdr:from>
    <xdr:to>
      <xdr:col>41</xdr:col>
      <xdr:colOff>101600</xdr:colOff>
      <xdr:row>59</xdr:row>
      <xdr:rowOff>4108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166685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76647</xdr:rowOff>
    </xdr:from>
    <xdr:to>
      <xdr:col>36</xdr:col>
      <xdr:colOff>165100</xdr:colOff>
      <xdr:row>59</xdr:row>
      <xdr:rowOff>6797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169374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145024</xdr:rowOff>
    </xdr:from>
    <xdr:to>
      <xdr:col>55</xdr:col>
      <xdr:colOff>0</xdr:colOff>
      <xdr:row>77</xdr:row>
      <xdr:rowOff>72546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75224"/>
          <a:ext cx="838200" cy="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145024</xdr:rowOff>
    </xdr:from>
    <xdr:to>
      <xdr:col>50</xdr:col>
      <xdr:colOff>114300</xdr:colOff>
      <xdr:row>78</xdr:row>
      <xdr:rowOff>28840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75224"/>
          <a:ext cx="889000" cy="2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160720</xdr:rowOff>
    </xdr:from>
    <xdr:to>
      <xdr:col>45</xdr:col>
      <xdr:colOff>177800</xdr:colOff>
      <xdr:row>78</xdr:row>
      <xdr:rowOff>28840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90920"/>
          <a:ext cx="889000" cy="2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160720</xdr:rowOff>
    </xdr:from>
    <xdr:to>
      <xdr:col>41</xdr:col>
      <xdr:colOff>50800</xdr:colOff>
      <xdr:row>78</xdr:row>
      <xdr:rowOff>93577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90920"/>
          <a:ext cx="889000" cy="2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21746</xdr:rowOff>
    </xdr:from>
    <xdr:to>
      <xdr:col>55</xdr:col>
      <xdr:colOff>50800</xdr:colOff>
      <xdr:row>77</xdr:row>
      <xdr:rowOff>123346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44623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94224</xdr:rowOff>
    </xdr:from>
    <xdr:to>
      <xdr:col>50</xdr:col>
      <xdr:colOff>165100</xdr:colOff>
      <xdr:row>77</xdr:row>
      <xdr:rowOff>24374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40900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149490</xdr:rowOff>
    </xdr:from>
    <xdr:to>
      <xdr:col>46</xdr:col>
      <xdr:colOff>38100</xdr:colOff>
      <xdr:row>78</xdr:row>
      <xdr:rowOff>79640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96167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109920</xdr:rowOff>
    </xdr:from>
    <xdr:to>
      <xdr:col>41</xdr:col>
      <xdr:colOff>101600</xdr:colOff>
      <xdr:row>77</xdr:row>
      <xdr:rowOff>40070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56597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42777</xdr:rowOff>
    </xdr:from>
    <xdr:to>
      <xdr:col>36</xdr:col>
      <xdr:colOff>165100</xdr:colOff>
      <xdr:row>78</xdr:row>
      <xdr:rowOff>144377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160904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31297</xdr:rowOff>
    </xdr:from>
    <xdr:to>
      <xdr:col>55</xdr:col>
      <xdr:colOff>0</xdr:colOff>
      <xdr:row>94</xdr:row>
      <xdr:rowOff>87968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47597"/>
          <a:ext cx="8382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87968</xdr:rowOff>
    </xdr:from>
    <xdr:to>
      <xdr:col>50</xdr:col>
      <xdr:colOff>114300</xdr:colOff>
      <xdr:row>94</xdr:row>
      <xdr:rowOff>160655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04268"/>
          <a:ext cx="8890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160655</xdr:rowOff>
    </xdr:from>
    <xdr:to>
      <xdr:col>45</xdr:col>
      <xdr:colOff>177800</xdr:colOff>
      <xdr:row>94</xdr:row>
      <xdr:rowOff>164289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7695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114280</xdr:rowOff>
    </xdr:from>
    <xdr:to>
      <xdr:col>41</xdr:col>
      <xdr:colOff>50800</xdr:colOff>
      <xdr:row>94</xdr:row>
      <xdr:rowOff>164289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30580"/>
          <a:ext cx="8890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151947</xdr:rowOff>
    </xdr:from>
    <xdr:to>
      <xdr:col>55</xdr:col>
      <xdr:colOff>50800</xdr:colOff>
      <xdr:row>94</xdr:row>
      <xdr:rowOff>82097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3374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4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37168</xdr:rowOff>
    </xdr:from>
    <xdr:to>
      <xdr:col>50</xdr:col>
      <xdr:colOff>165100</xdr:colOff>
      <xdr:row>94</xdr:row>
      <xdr:rowOff>138768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155295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109855</xdr:rowOff>
    </xdr:from>
    <xdr:to>
      <xdr:col>46</xdr:col>
      <xdr:colOff>38100</xdr:colOff>
      <xdr:row>95</xdr:row>
      <xdr:rowOff>40005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56532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113489</xdr:rowOff>
    </xdr:from>
    <xdr:to>
      <xdr:col>41</xdr:col>
      <xdr:colOff>101600</xdr:colOff>
      <xdr:row>95</xdr:row>
      <xdr:rowOff>43639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60166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63480</xdr:rowOff>
    </xdr:from>
    <xdr:to>
      <xdr:col>36</xdr:col>
      <xdr:colOff>165100</xdr:colOff>
      <xdr:row>94</xdr:row>
      <xdr:rowOff>165080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1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10157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5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12157</xdr:rowOff>
    </xdr:from>
    <xdr:to>
      <xdr:col>85</xdr:col>
      <xdr:colOff>127000</xdr:colOff>
      <xdr:row>37</xdr:row>
      <xdr:rowOff>67005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5807"/>
          <a:ext cx="8382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166740</xdr:rowOff>
    </xdr:from>
    <xdr:to>
      <xdr:col>81</xdr:col>
      <xdr:colOff>50800</xdr:colOff>
      <xdr:row>37</xdr:row>
      <xdr:rowOff>12157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3894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166740</xdr:rowOff>
    </xdr:from>
    <xdr:to>
      <xdr:col>76</xdr:col>
      <xdr:colOff>114300</xdr:colOff>
      <xdr:row>37</xdr:row>
      <xdr:rowOff>63054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38940"/>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133283</xdr:rowOff>
    </xdr:from>
    <xdr:to>
      <xdr:col>71</xdr:col>
      <xdr:colOff>177800</xdr:colOff>
      <xdr:row>37</xdr:row>
      <xdr:rowOff>63054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962583"/>
          <a:ext cx="889000" cy="4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16205</xdr:rowOff>
    </xdr:from>
    <xdr:to>
      <xdr:col>85</xdr:col>
      <xdr:colOff>177800</xdr:colOff>
      <xdr:row>37</xdr:row>
      <xdr:rowOff>117805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166082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132807</xdr:rowOff>
    </xdr:from>
    <xdr:to>
      <xdr:col>81</xdr:col>
      <xdr:colOff>101600</xdr:colOff>
      <xdr:row>37</xdr:row>
      <xdr:rowOff>62957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115940</xdr:rowOff>
    </xdr:from>
    <xdr:to>
      <xdr:col>76</xdr:col>
      <xdr:colOff>165100</xdr:colOff>
      <xdr:row>37</xdr:row>
      <xdr:rowOff>46090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37217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12254</xdr:rowOff>
    </xdr:from>
    <xdr:to>
      <xdr:col>72</xdr:col>
      <xdr:colOff>38100</xdr:colOff>
      <xdr:row>37</xdr:row>
      <xdr:rowOff>113854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104981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82483</xdr:rowOff>
    </xdr:from>
    <xdr:to>
      <xdr:col>67</xdr:col>
      <xdr:colOff>101600</xdr:colOff>
      <xdr:row>35</xdr:row>
      <xdr:rowOff>12633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29160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110165</xdr:rowOff>
    </xdr:from>
    <xdr:to>
      <xdr:col>85</xdr:col>
      <xdr:colOff>127000</xdr:colOff>
      <xdr:row>57</xdr:row>
      <xdr:rowOff>113114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82815"/>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113114</xdr:rowOff>
    </xdr:from>
    <xdr:to>
      <xdr:col>81</xdr:col>
      <xdr:colOff>50800</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85764"/>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152593</xdr:rowOff>
    </xdr:from>
    <xdr:to>
      <xdr:col>76</xdr:col>
      <xdr:colOff>114300</xdr:colOff>
      <xdr:row>57</xdr:row>
      <xdr:rowOff>166876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2524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134314</xdr:rowOff>
    </xdr:from>
    <xdr:to>
      <xdr:col>71</xdr:col>
      <xdr:colOff>177800</xdr:colOff>
      <xdr:row>57</xdr:row>
      <xdr:rowOff>166876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06964"/>
          <a:ext cx="8890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59365</xdr:rowOff>
    </xdr:from>
    <xdr:to>
      <xdr:col>85</xdr:col>
      <xdr:colOff>177800</xdr:colOff>
      <xdr:row>57</xdr:row>
      <xdr:rowOff>160965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145742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62314</xdr:rowOff>
    </xdr:from>
    <xdr:to>
      <xdr:col>81</xdr:col>
      <xdr:colOff>101600</xdr:colOff>
      <xdr:row>57</xdr:row>
      <xdr:rowOff>163914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155041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101793</xdr:rowOff>
    </xdr:from>
    <xdr:to>
      <xdr:col>76</xdr:col>
      <xdr:colOff>165100</xdr:colOff>
      <xdr:row>58</xdr:row>
      <xdr:rowOff>31943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116076</xdr:rowOff>
    </xdr:from>
    <xdr:to>
      <xdr:col>72</xdr:col>
      <xdr:colOff>38100</xdr:colOff>
      <xdr:row>58</xdr:row>
      <xdr:rowOff>46226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37353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83514</xdr:rowOff>
    </xdr:from>
    <xdr:to>
      <xdr:col>67</xdr:col>
      <xdr:colOff>101600</xdr:colOff>
      <xdr:row>58</xdr:row>
      <xdr:rowOff>13664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162522</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162522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111722</xdr:rowOff>
    </xdr:from>
    <xdr:to>
      <xdr:col>72</xdr:col>
      <xdr:colOff>38100</xdr:colOff>
      <xdr:row>79</xdr:row>
      <xdr:rowOff>41872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32999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113978</xdr:rowOff>
    </xdr:from>
    <xdr:to>
      <xdr:col>85</xdr:col>
      <xdr:colOff>127000</xdr:colOff>
      <xdr:row>93</xdr:row>
      <xdr:rowOff>136280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58828"/>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136280</xdr:rowOff>
    </xdr:from>
    <xdr:to>
      <xdr:col>81</xdr:col>
      <xdr:colOff>50800</xdr:colOff>
      <xdr:row>94</xdr:row>
      <xdr:rowOff>34471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081130"/>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34471</xdr:rowOff>
    </xdr:from>
    <xdr:to>
      <xdr:col>76</xdr:col>
      <xdr:colOff>114300</xdr:colOff>
      <xdr:row>94</xdr:row>
      <xdr:rowOff>39929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150771"/>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39929</xdr:rowOff>
    </xdr:from>
    <xdr:to>
      <xdr:col>71</xdr:col>
      <xdr:colOff>177800</xdr:colOff>
      <xdr:row>94</xdr:row>
      <xdr:rowOff>79231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156229"/>
          <a:ext cx="889000" cy="3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63178</xdr:rowOff>
    </xdr:from>
    <xdr:to>
      <xdr:col>85</xdr:col>
      <xdr:colOff>177800</xdr:colOff>
      <xdr:row>93</xdr:row>
      <xdr:rowOff>164778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86055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85480</xdr:rowOff>
    </xdr:from>
    <xdr:to>
      <xdr:col>81</xdr:col>
      <xdr:colOff>101600</xdr:colOff>
      <xdr:row>94</xdr:row>
      <xdr:rowOff>15630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0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32157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155121</xdr:rowOff>
    </xdr:from>
    <xdr:to>
      <xdr:col>76</xdr:col>
      <xdr:colOff>165100</xdr:colOff>
      <xdr:row>94</xdr:row>
      <xdr:rowOff>85271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0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101798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8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160579</xdr:rowOff>
    </xdr:from>
    <xdr:to>
      <xdr:col>72</xdr:col>
      <xdr:colOff>38100</xdr:colOff>
      <xdr:row>94</xdr:row>
      <xdr:rowOff>90729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107256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28431</xdr:rowOff>
    </xdr:from>
    <xdr:to>
      <xdr:col>67</xdr:col>
      <xdr:colOff>101600</xdr:colOff>
      <xdr:row>94</xdr:row>
      <xdr:rowOff>130031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146558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9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・総務費は、令和２年度</a:t>
          </a:r>
          <a:r>
            <a:rPr kumimoji="1" lang="ja-JP" altLang="en-US" sz="1100" b="0" i="0" baseline="0">
              <a:solidFill>
                <a:schemeClr val="dk1"/>
              </a:solidFill>
              <a:effectLst/>
              <a:latin typeface="+mn-lt"/>
              <a:ea typeface="+mn-ea"/>
              <a:cs typeface="+mn-cs"/>
            </a:rPr>
            <a:t>に実施した</a:t>
          </a:r>
          <a:r>
            <a:rPr kumimoji="1" lang="ja-JP" altLang="ja-JP" sz="1100" b="0" i="0" baseline="0">
              <a:solidFill>
                <a:schemeClr val="dk1"/>
              </a:solidFill>
              <a:effectLst/>
              <a:latin typeface="+mn-lt"/>
              <a:ea typeface="+mn-ea"/>
              <a:cs typeface="+mn-cs"/>
            </a:rPr>
            <a:t>特別定額給付金給付事業</a:t>
          </a:r>
          <a:r>
            <a:rPr kumimoji="1" lang="ja-JP" altLang="en-US" sz="1100" b="0" i="0" baseline="0">
              <a:solidFill>
                <a:schemeClr val="dk1"/>
              </a:solidFill>
              <a:effectLst/>
              <a:latin typeface="+mn-lt"/>
              <a:ea typeface="+mn-ea"/>
              <a:cs typeface="+mn-cs"/>
            </a:rPr>
            <a:t>が終了した</a:t>
          </a:r>
          <a:r>
            <a:rPr kumimoji="1" lang="ja-JP" altLang="ja-JP" sz="1100" b="0" i="0" baseline="0">
              <a:solidFill>
                <a:schemeClr val="dk1"/>
              </a:solidFill>
              <a:effectLst/>
              <a:latin typeface="+mn-lt"/>
              <a:ea typeface="+mn-ea"/>
              <a:cs typeface="+mn-cs"/>
            </a:rPr>
            <a:t>ことにより大幅な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・民生費は、障害介護給付金等の増により増加傾向にあり、令和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年度では保育所整備事業</a:t>
          </a:r>
          <a:r>
            <a:rPr kumimoji="1" lang="ja-JP" altLang="en-US" sz="1100" b="0" i="0" baseline="0">
              <a:solidFill>
                <a:schemeClr val="dk1"/>
              </a:solidFill>
              <a:effectLst/>
              <a:latin typeface="+mn-lt"/>
              <a:ea typeface="+mn-ea"/>
              <a:cs typeface="+mn-cs"/>
            </a:rPr>
            <a:t>や非課税世帯などへの臨時特別給付金事業</a:t>
          </a:r>
          <a:r>
            <a:rPr kumimoji="1" lang="ja-JP" altLang="ja-JP" sz="1100" b="0" i="0" baseline="0">
              <a:solidFill>
                <a:schemeClr val="dk1"/>
              </a:solidFill>
              <a:effectLst/>
              <a:latin typeface="+mn-lt"/>
              <a:ea typeface="+mn-ea"/>
              <a:cs typeface="+mn-cs"/>
            </a:rPr>
            <a:t>の実施により大きく増となっている。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・商工費は、令和２年度に</a:t>
          </a:r>
          <a:r>
            <a:rPr kumimoji="1" lang="ja-JP" altLang="en-US" sz="1100" b="0" i="0" baseline="0">
              <a:solidFill>
                <a:schemeClr val="dk1"/>
              </a:solidFill>
              <a:effectLst/>
              <a:latin typeface="+mn-lt"/>
              <a:ea typeface="+mn-ea"/>
              <a:cs typeface="+mn-cs"/>
            </a:rPr>
            <a:t>実施した</a:t>
          </a:r>
          <a:r>
            <a:rPr kumimoji="1" lang="ja-JP" altLang="ja-JP" sz="1100" b="0" i="0" baseline="0">
              <a:solidFill>
                <a:schemeClr val="dk1"/>
              </a:solidFill>
              <a:effectLst/>
              <a:latin typeface="+mn-lt"/>
              <a:ea typeface="+mn-ea"/>
              <a:cs typeface="+mn-cs"/>
            </a:rPr>
            <a:t>プレミアム付商品券発行事業</a:t>
          </a:r>
          <a:r>
            <a:rPr kumimoji="1" lang="ja-JP" altLang="en-US" sz="1100" b="0" i="0" baseline="0">
              <a:solidFill>
                <a:schemeClr val="dk1"/>
              </a:solidFill>
              <a:effectLst/>
              <a:latin typeface="+mn-lt"/>
              <a:ea typeface="+mn-ea"/>
              <a:cs typeface="+mn-cs"/>
            </a:rPr>
            <a:t>が終了したことなど</a:t>
          </a:r>
          <a:r>
            <a:rPr kumimoji="1" lang="ja-JP" altLang="ja-JP" sz="1100" b="0" i="0" baseline="0">
              <a:solidFill>
                <a:schemeClr val="dk1"/>
              </a:solidFill>
              <a:effectLst/>
              <a:latin typeface="+mn-lt"/>
              <a:ea typeface="+mn-ea"/>
              <a:cs typeface="+mn-cs"/>
            </a:rPr>
            <a:t>により大幅な</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実質収支額の標準財政規模比は平成２４年度以降減少傾向にあったが、令和元年度以降は普通交付税の増等の影響により増となり、実質単年度収支の比率も増となっている。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が高水準で推移しているものの、黒字額は減少傾向にあり、臨海部土地造成事業特別会計、介護保険特別会計、国民健康保険特別会計、後期高齢者医療特別会計が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a:t>
          </a:r>
          <a:r>
            <a:rPr kumimoji="1" lang="ja-JP" altLang="en-US" sz="1100" b="0" i="0" baseline="0">
              <a:solidFill>
                <a:schemeClr val="dk1"/>
              </a:solidFill>
              <a:effectLst/>
              <a:latin typeface="+mn-lt"/>
              <a:ea typeface="+mn-ea"/>
              <a:cs typeface="+mn-cs"/>
            </a:rPr>
            <a:t>始まっている。</a:t>
          </a:r>
          <a:r>
            <a:rPr kumimoji="1" lang="ja-JP" altLang="ja-JP" sz="1100" b="0" i="0" baseline="0">
              <a:solidFill>
                <a:schemeClr val="dk1"/>
              </a:solidFill>
              <a:effectLst/>
              <a:latin typeface="+mn-lt"/>
              <a:ea typeface="+mn-ea"/>
              <a:cs typeface="+mn-cs"/>
            </a:rPr>
            <a:t>令和３年度に</a:t>
          </a:r>
          <a:r>
            <a:rPr kumimoji="1" lang="ja-JP" altLang="en-US" sz="1100" b="0" i="0" baseline="0">
              <a:solidFill>
                <a:schemeClr val="dk1"/>
              </a:solidFill>
              <a:effectLst/>
              <a:latin typeface="+mn-lt"/>
              <a:ea typeface="+mn-ea"/>
              <a:cs typeface="+mn-cs"/>
            </a:rPr>
            <a:t>ついて</a:t>
          </a:r>
          <a:r>
            <a:rPr kumimoji="1" lang="ja-JP" altLang="ja-JP" sz="1100" b="0" i="0" baseline="0">
              <a:solidFill>
                <a:schemeClr val="dk1"/>
              </a:solidFill>
              <a:effectLst/>
              <a:latin typeface="+mn-lt"/>
              <a:ea typeface="+mn-ea"/>
              <a:cs typeface="+mn-cs"/>
            </a:rPr>
            <a:t>は元利償還金の額</a:t>
          </a:r>
          <a:r>
            <a:rPr kumimoji="1" lang="ja-JP" altLang="en-US" sz="1100" b="0" i="0" baseline="0">
              <a:solidFill>
                <a:schemeClr val="dk1"/>
              </a:solidFill>
              <a:effectLst/>
              <a:latin typeface="+mn-lt"/>
              <a:ea typeface="+mn-ea"/>
              <a:cs typeface="+mn-cs"/>
            </a:rPr>
            <a:t>は前年度と同水準となっている。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年度では、</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指定寄附により、「まちづくり推進基金」に１百万円、「ふるさと納税基金」に</a:t>
          </a:r>
          <a:r>
            <a:rPr kumimoji="1" lang="ja-JP" altLang="en-US" sz="1200" b="0" i="0" baseline="0">
              <a:solidFill>
                <a:schemeClr val="dk1"/>
              </a:solidFill>
              <a:effectLst/>
              <a:latin typeface="+mn-lt"/>
              <a:ea typeface="+mn-ea"/>
              <a:cs typeface="+mn-cs"/>
            </a:rPr>
            <a:t>５４</a:t>
          </a:r>
          <a:r>
            <a:rPr kumimoji="1" lang="ja-JP" altLang="ja-JP" sz="1200" b="0" i="0" baseline="0">
              <a:solidFill>
                <a:schemeClr val="dk1"/>
              </a:solidFill>
              <a:effectLst/>
              <a:latin typeface="+mn-lt"/>
              <a:ea typeface="+mn-ea"/>
              <a:cs typeface="+mn-cs"/>
            </a:rPr>
            <a:t>百万円、「社会福祉事業基金」に</a:t>
          </a:r>
          <a:r>
            <a:rPr kumimoji="1" lang="ja-JP" altLang="en-US" sz="1200" b="0" i="0" baseline="0">
              <a:solidFill>
                <a:schemeClr val="dk1"/>
              </a:solidFill>
              <a:effectLst/>
              <a:latin typeface="+mn-lt"/>
              <a:ea typeface="+mn-ea"/>
              <a:cs typeface="+mn-cs"/>
            </a:rPr>
            <a:t>７</a:t>
          </a:r>
          <a:r>
            <a:rPr kumimoji="1" lang="ja-JP" altLang="ja-JP" sz="1200" b="0" i="0" baseline="0">
              <a:solidFill>
                <a:schemeClr val="dk1"/>
              </a:solidFill>
              <a:effectLst/>
              <a:latin typeface="+mn-lt"/>
              <a:ea typeface="+mn-ea"/>
              <a:cs typeface="+mn-cs"/>
            </a:rPr>
            <a:t>百万円を積み立てたほか、</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「財政調整基金」に１７０百万円、「町債管理基金」に５１百万円、</a:t>
          </a:r>
          <a:r>
            <a:rPr kumimoji="1" lang="ja-JP" altLang="ja-JP" sz="1200" b="0" i="0" baseline="0">
              <a:solidFill>
                <a:schemeClr val="dk1"/>
              </a:solidFill>
              <a:effectLst/>
              <a:latin typeface="+mn-lt"/>
              <a:ea typeface="+mn-ea"/>
              <a:cs typeface="+mn-cs"/>
            </a:rPr>
            <a:t>「公共用施設維持修繕・維持補修基金」に</a:t>
          </a:r>
          <a:r>
            <a:rPr kumimoji="1" lang="ja-JP" altLang="en-US" sz="1200" b="0" i="0" baseline="0">
              <a:solidFill>
                <a:schemeClr val="dk1"/>
              </a:solidFill>
              <a:effectLst/>
              <a:latin typeface="+mn-lt"/>
              <a:ea typeface="+mn-ea"/>
              <a:cs typeface="+mn-cs"/>
            </a:rPr>
            <a:t>７５</a:t>
          </a:r>
          <a:r>
            <a:rPr kumimoji="1" lang="ja-JP" altLang="ja-JP" sz="1200" b="0" i="0" baseline="0">
              <a:solidFill>
                <a:schemeClr val="dk1"/>
              </a:solidFill>
              <a:effectLst/>
              <a:latin typeface="+mn-lt"/>
              <a:ea typeface="+mn-ea"/>
              <a:cs typeface="+mn-cs"/>
            </a:rPr>
            <a:t>百万円、</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「森林環境譲与税基金」に１百万円</a:t>
          </a:r>
          <a:r>
            <a:rPr kumimoji="1" lang="ja-JP" altLang="en-US" sz="1200" b="0" i="0" baseline="0">
              <a:solidFill>
                <a:schemeClr val="dk1"/>
              </a:solidFill>
              <a:effectLst/>
              <a:latin typeface="+mn-lt"/>
              <a:ea typeface="+mn-ea"/>
              <a:cs typeface="+mn-cs"/>
            </a:rPr>
            <a:t>、「学校整備基金」に１００百万円の</a:t>
          </a:r>
          <a:r>
            <a:rPr kumimoji="1" lang="ja-JP" altLang="ja-JP" sz="1200" b="0" i="0" baseline="0">
              <a:solidFill>
                <a:schemeClr val="dk1"/>
              </a:solidFill>
              <a:effectLst/>
              <a:latin typeface="+mn-lt"/>
              <a:ea typeface="+mn-ea"/>
              <a:cs typeface="+mn-cs"/>
            </a:rPr>
            <a:t>積み立てを行い、合計で</a:t>
          </a:r>
          <a:r>
            <a:rPr kumimoji="1" lang="ja-JP" altLang="en-US" sz="1200" b="0" i="0" baseline="0">
              <a:solidFill>
                <a:schemeClr val="dk1"/>
              </a:solidFill>
              <a:effectLst/>
              <a:latin typeface="+mn-lt"/>
              <a:ea typeface="+mn-ea"/>
              <a:cs typeface="+mn-cs"/>
            </a:rPr>
            <a:t>４６０</a:t>
          </a:r>
          <a:r>
            <a:rPr kumimoji="1" lang="ja-JP" altLang="ja-JP" sz="1200" b="0" i="0" baseline="0">
              <a:solidFill>
                <a:schemeClr val="dk1"/>
              </a:solidFill>
              <a:effectLst/>
              <a:latin typeface="+mn-lt"/>
              <a:ea typeface="+mn-ea"/>
              <a:cs typeface="+mn-cs"/>
            </a:rPr>
            <a:t>百万円の積立額となった。　</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また、</a:t>
          </a:r>
          <a:r>
            <a:rPr kumimoji="1" lang="ja-JP" altLang="en-US" sz="1200" b="0" i="0" baseline="0">
              <a:solidFill>
                <a:schemeClr val="dk1"/>
              </a:solidFill>
              <a:effectLst/>
              <a:latin typeface="+mn-lt"/>
              <a:ea typeface="+mn-ea"/>
              <a:cs typeface="+mn-cs"/>
            </a:rPr>
            <a:t>産業活動推進事業など</a:t>
          </a:r>
          <a:r>
            <a:rPr kumimoji="1" lang="ja-JP" altLang="ja-JP" sz="1200" b="0" i="0" baseline="0">
              <a:solidFill>
                <a:schemeClr val="dk1"/>
              </a:solidFill>
              <a:effectLst/>
              <a:latin typeface="+mn-lt"/>
              <a:ea typeface="+mn-ea"/>
              <a:cs typeface="+mn-cs"/>
            </a:rPr>
            <a:t>の財源として「</a:t>
          </a:r>
          <a:r>
            <a:rPr kumimoji="1" lang="ja-JP" altLang="en-US" sz="1200" b="0" i="0" baseline="0">
              <a:solidFill>
                <a:schemeClr val="dk1"/>
              </a:solidFill>
              <a:effectLst/>
              <a:latin typeface="+mn-lt"/>
              <a:ea typeface="+mn-ea"/>
              <a:cs typeface="+mn-cs"/>
            </a:rPr>
            <a:t>まちづくり推進基金</a:t>
          </a:r>
          <a:r>
            <a:rPr kumimoji="1" lang="ja-JP" altLang="ja-JP" sz="1200" b="0" i="0" baseline="0">
              <a:solidFill>
                <a:schemeClr val="dk1"/>
              </a:solidFill>
              <a:effectLst/>
              <a:latin typeface="+mn-lt"/>
              <a:ea typeface="+mn-ea"/>
              <a:cs typeface="+mn-cs"/>
            </a:rPr>
            <a:t>」を</a:t>
          </a:r>
          <a:r>
            <a:rPr kumimoji="1" lang="ja-JP" altLang="en-US" sz="1200" b="0" i="0" baseline="0">
              <a:solidFill>
                <a:schemeClr val="dk1"/>
              </a:solidFill>
              <a:effectLst/>
              <a:latin typeface="+mn-lt"/>
              <a:ea typeface="+mn-ea"/>
              <a:cs typeface="+mn-cs"/>
            </a:rPr>
            <a:t>１１</a:t>
          </a:r>
          <a:r>
            <a:rPr kumimoji="1" lang="ja-JP" altLang="ja-JP" sz="1200" b="0" i="0" baseline="0">
              <a:solidFill>
                <a:schemeClr val="dk1"/>
              </a:solidFill>
              <a:effectLst/>
              <a:latin typeface="+mn-lt"/>
              <a:ea typeface="+mn-ea"/>
              <a:cs typeface="+mn-cs"/>
            </a:rPr>
            <a:t>百万円、</a:t>
          </a:r>
          <a:r>
            <a:rPr kumimoji="1" lang="ja-JP" altLang="en-US" sz="1200" b="0" i="0" baseline="0">
              <a:solidFill>
                <a:schemeClr val="dk1"/>
              </a:solidFill>
              <a:effectLst/>
              <a:latin typeface="+mn-lt"/>
              <a:ea typeface="+mn-ea"/>
              <a:cs typeface="+mn-cs"/>
            </a:rPr>
            <a:t>漁業振興事業の財源として「漁業振興基金」を３百万円、</a:t>
          </a:r>
          <a:endParaRPr kumimoji="0" lang="en-US" altLang="ja-JP" sz="16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町民プールの修繕費などの財源として</a:t>
          </a:r>
          <a:r>
            <a:rPr kumimoji="1" lang="ja-JP" altLang="ja-JP" sz="1200" b="0" i="0" baseline="0">
              <a:solidFill>
                <a:schemeClr val="dk1"/>
              </a:solidFill>
              <a:effectLst/>
              <a:latin typeface="+mn-lt"/>
              <a:ea typeface="+mn-ea"/>
              <a:cs typeface="+mn-cs"/>
            </a:rPr>
            <a:t>「公共用施設維持修繕・維持補修基金」</a:t>
          </a:r>
          <a:r>
            <a:rPr kumimoji="1" lang="ja-JP" altLang="en-US" sz="1200" b="0" i="0" baseline="0">
              <a:solidFill>
                <a:schemeClr val="dk1"/>
              </a:solidFill>
              <a:effectLst/>
              <a:latin typeface="+mn-lt"/>
              <a:ea typeface="+mn-ea"/>
              <a:cs typeface="+mn-cs"/>
            </a:rPr>
            <a:t>を１百万円、</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ふるさと納税の寄附者の意向に沿った事業の財源として「ふるさと納税基金」を</a:t>
          </a:r>
          <a:r>
            <a:rPr kumimoji="1" lang="ja-JP" altLang="en-US" sz="1200" b="0" i="0" baseline="0">
              <a:solidFill>
                <a:schemeClr val="dk1"/>
              </a:solidFill>
              <a:effectLst/>
              <a:latin typeface="+mn-lt"/>
              <a:ea typeface="+mn-ea"/>
              <a:cs typeface="+mn-cs"/>
            </a:rPr>
            <a:t>１１</a:t>
          </a:r>
          <a:r>
            <a:rPr kumimoji="1" lang="ja-JP" altLang="ja-JP" sz="1200" b="0" i="0" baseline="0">
              <a:solidFill>
                <a:schemeClr val="dk1"/>
              </a:solidFill>
              <a:effectLst/>
              <a:latin typeface="+mn-lt"/>
              <a:ea typeface="+mn-ea"/>
              <a:cs typeface="+mn-cs"/>
            </a:rPr>
            <a:t>百万円、</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合計で</a:t>
          </a:r>
          <a:r>
            <a:rPr kumimoji="1" lang="ja-JP" altLang="en-US" sz="1200" b="0" i="0" baseline="0">
              <a:solidFill>
                <a:schemeClr val="dk1"/>
              </a:solidFill>
              <a:effectLst/>
              <a:latin typeface="+mn-lt"/>
              <a:ea typeface="+mn-ea"/>
              <a:cs typeface="+mn-cs"/>
            </a:rPr>
            <a:t>２９</a:t>
          </a:r>
          <a:r>
            <a:rPr kumimoji="1" lang="ja-JP" altLang="ja-JP" sz="1200" b="0" i="0" baseline="0">
              <a:solidFill>
                <a:schemeClr val="dk1"/>
              </a:solidFill>
              <a:effectLst/>
              <a:latin typeface="+mn-lt"/>
              <a:ea typeface="+mn-ea"/>
              <a:cs typeface="+mn-cs"/>
            </a:rPr>
            <a:t>百万円の取崩額となり、基金全体の残高は令和</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年度末で</a:t>
          </a:r>
          <a:r>
            <a:rPr kumimoji="1" lang="ja-JP" altLang="en-US" sz="1200" b="0" i="0" baseline="0">
              <a:solidFill>
                <a:schemeClr val="dk1"/>
              </a:solidFill>
              <a:effectLst/>
              <a:latin typeface="+mn-lt"/>
              <a:ea typeface="+mn-ea"/>
              <a:cs typeface="+mn-cs"/>
            </a:rPr>
            <a:t>４３１</a:t>
          </a:r>
          <a:r>
            <a:rPr kumimoji="1" lang="ja-JP" altLang="ja-JP" sz="1200" b="0" i="0" baseline="0">
              <a:solidFill>
                <a:schemeClr val="dk1"/>
              </a:solidFill>
              <a:effectLst/>
              <a:latin typeface="+mn-lt"/>
              <a:ea typeface="+mn-ea"/>
              <a:cs typeface="+mn-cs"/>
            </a:rPr>
            <a:t>百万円の増となった。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今後も町税の減が見込まれる中、各特定目的基金の使途に合った事業の財源として取り崩しを行う一方、ふるさと納税基金の積み立てを行うことにより、基金全体の残高維持を目指す。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・漁業振興基金：町の漁業振興</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ふるさと納税</a:t>
          </a:r>
          <a:r>
            <a:rPr kumimoji="1" lang="ja-JP" altLang="ja-JP" sz="1200" b="0" i="0" baseline="0">
              <a:solidFill>
                <a:schemeClr val="dk1"/>
              </a:solidFill>
              <a:effectLst/>
              <a:latin typeface="+mn-lt"/>
              <a:ea typeface="+mn-ea"/>
              <a:cs typeface="+mn-cs"/>
            </a:rPr>
            <a:t>基金：</a:t>
          </a:r>
          <a:r>
            <a:rPr kumimoji="1" lang="ja-JP" altLang="en-US" sz="1200" b="0" i="0" baseline="0">
              <a:solidFill>
                <a:schemeClr val="dk1"/>
              </a:solidFill>
              <a:effectLst/>
              <a:latin typeface="+mn-lt"/>
              <a:ea typeface="+mn-ea"/>
              <a:cs typeface="+mn-cs"/>
            </a:rPr>
            <a:t>寄付者の意向に沿った事業に充てる</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・学校整備基金：学校の建設・維持補修</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令和３年度では、</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指定寄附により、「まちづくり推進基金」に１百万円、「ふるさと納税基金」に５４百万円、「社会福祉事業基金」に７百万円を積み立てたほか、</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「公共用施設維持修繕・維持補修基金」に７５百万円、「森林環境譲与税基金」に１百万円、「学校整備基金」に１００百万円の積み立てを行い、</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合計で</a:t>
          </a:r>
          <a:r>
            <a:rPr kumimoji="1" lang="ja-JP" altLang="en-US" sz="1200" b="0" i="0" baseline="0">
              <a:solidFill>
                <a:schemeClr val="dk1"/>
              </a:solidFill>
              <a:effectLst/>
              <a:latin typeface="+mn-lt"/>
              <a:ea typeface="+mn-ea"/>
              <a:cs typeface="+mn-cs"/>
            </a:rPr>
            <a:t>２３８</a:t>
          </a:r>
          <a:r>
            <a:rPr kumimoji="1" lang="ja-JP" altLang="ja-JP" sz="12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　また、産業活動推進事業などの財源として「まちづくり推進基金」を１１百万円、漁業振興事業の財源として「漁業振興基金」を３百万円、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町民プールの修繕費などの財源として「公共用施設維持修繕・維持補修基金」を１百万円、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ふるさと納税の寄附者の意向に沿った事業の財源として「ふるさと納税基金」を１１百万円、</a:t>
          </a:r>
          <a:endParaRPr lang="ja-JP" altLang="ja-JP" sz="1400">
            <a:effectLst/>
          </a:endParaRPr>
        </a:p>
        <a:p>
          <a:pPr eaLnBrk="1" fontAlgn="auto" latinLnBrk="0" hangingPunct="1"/>
          <a:r>
            <a:rPr kumimoji="1" lang="ja-JP" altLang="ja-JP" sz="1200" b="0" i="0" baseline="0">
              <a:solidFill>
                <a:schemeClr val="dk1"/>
              </a:solidFill>
              <a:effectLst/>
              <a:latin typeface="+mn-lt"/>
              <a:ea typeface="+mn-ea"/>
              <a:cs typeface="+mn-cs"/>
            </a:rPr>
            <a:t>合計で２９百万円の取崩額となり、</a:t>
          </a:r>
          <a:r>
            <a:rPr kumimoji="1" lang="ja-JP" altLang="en-US" sz="1200" b="0" i="0" baseline="0">
              <a:solidFill>
                <a:schemeClr val="dk1"/>
              </a:solidFill>
              <a:effectLst/>
              <a:latin typeface="+mn-lt"/>
              <a:ea typeface="+mn-ea"/>
              <a:cs typeface="+mn-cs"/>
            </a:rPr>
            <a:t>その他目的基金</a:t>
          </a:r>
          <a:r>
            <a:rPr kumimoji="1" lang="ja-JP" altLang="ja-JP" sz="1200" b="0" i="0" baseline="0">
              <a:solidFill>
                <a:schemeClr val="dk1"/>
              </a:solidFill>
              <a:effectLst/>
              <a:latin typeface="+mn-lt"/>
              <a:ea typeface="+mn-ea"/>
              <a:cs typeface="+mn-cs"/>
            </a:rPr>
            <a:t>の残高は令和３年度末で</a:t>
          </a:r>
          <a:r>
            <a:rPr kumimoji="1" lang="ja-JP" altLang="en-US" sz="1200" b="0" i="0" baseline="0">
              <a:solidFill>
                <a:schemeClr val="dk1"/>
              </a:solidFill>
              <a:effectLst/>
              <a:latin typeface="+mn-lt"/>
              <a:ea typeface="+mn-ea"/>
              <a:cs typeface="+mn-cs"/>
            </a:rPr>
            <a:t>２０９</a:t>
          </a:r>
          <a:r>
            <a:rPr kumimoji="1" lang="ja-JP" altLang="ja-JP" sz="1200" b="0" i="0" baseline="0">
              <a:solidFill>
                <a:schemeClr val="dk1"/>
              </a:solidFill>
              <a:effectLst/>
              <a:latin typeface="+mn-lt"/>
              <a:ea typeface="+mn-ea"/>
              <a:cs typeface="+mn-cs"/>
            </a:rPr>
            <a:t>百万円の増となった。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ふるさと納税基金：平成２８年度の制度導入以降、寄附件数も年々増加し、毎年度安定的に積み立てを行っている。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今後においても、寄附金の積み立てと寄附者の意向に沿った取り崩しを計画的に行い、基金残高の増を目指す。</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令和２年度では指定寄附により１百万円の積み立てを行</a:t>
          </a:r>
          <a:r>
            <a:rPr kumimoji="1" lang="ja-JP" altLang="en-US" sz="1200">
              <a:solidFill>
                <a:schemeClr val="dk1"/>
              </a:solidFill>
              <a:effectLst/>
              <a:latin typeface="+mn-lt"/>
              <a:ea typeface="+mn-ea"/>
              <a:cs typeface="+mn-cs"/>
            </a:rPr>
            <a:t>い、令和３年度については、前年度決算の剰余金のうち１７０百万円の積立を実施した。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各年度の一般会計決算において剰余金が生じた場合は、可能な範囲で財政調整基金の積積み立てを積極的に行う。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en-US" sz="1200" b="0" i="0" baseline="0">
              <a:solidFill>
                <a:schemeClr val="dk1"/>
              </a:solidFill>
              <a:effectLst/>
              <a:latin typeface="+mn-lt"/>
              <a:ea typeface="+mn-ea"/>
              <a:cs typeface="+mn-cs"/>
            </a:rPr>
            <a:t>　令和３年度の臨時財政対策債償還のための経費として地方交付税の基準財政需要額の臨時費目に臨時財政対策基金費が創設されたことに伴い、</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５１百万円の積立を実施した。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令和３年度の臨時財政対策債償還のために積立を実施した５１百万円については、令和７年度に償還が始まることから、計画的に取崩を実施する。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EFDC33-CADA-4CF2-A052-C6A4D73E0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9C49E3-C9C6-411E-B8D2-9613E2063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B71D73-496F-4E00-99D6-6C3420C9D9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BF1D832-99BE-41FE-9ECD-D5D118CCE5E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DD932F-0826-4AEE-BD00-6F41358BAC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FB6917-0951-405E-AE16-603CE45F209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F9E867-9B98-40E8-A4AD-0E4AB18E0B7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76951E2-EC12-4DC3-9422-D62E851B92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09FFA4-F93B-41F4-93A0-0DE833B28E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A2DFF06-53DD-4872-8565-112678B5D4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070E47E-3748-4B97-A74C-44B44A3207C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DC7063-37A1-412F-BF7B-6C4C6B15A63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F88F37-F4C8-4D38-85A0-236090EA827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FFEB947-6664-49BD-97BB-8F618D6EE9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B254C3-62AB-4290-A860-6314E12FA10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1368B90-CB13-4DC7-AA09-A2671EF565E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08EF26-10F7-4D24-ADC3-8CF4340443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A523B75-E284-4D59-A3AB-8910195CAA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442F0A2-D459-4DD2-AF4B-0776011093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01B817-4205-4C3E-A748-6B5F55FA84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40C3DB-1AB1-481E-AE16-92468D6BA34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4F31AF-477A-4A9F-801F-580DE9AF6F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851B2A-9D86-43C9-9EC3-069EC9DD26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6909C8F-D454-4059-93BF-B9AD8DFCB49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CF4726-E6CE-4DE5-A8A8-E023045918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ADE58E8-94CC-4D08-8D77-69AE46C3B3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6694A4-0E7E-4646-8B41-44FC2CA119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7B8913-3E42-4AC9-A8F6-E7142E049A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4FBDF95-3335-4B75-8E45-B29AD68B2A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560AE64-7501-4298-944D-6CAF9D81892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CB1A1DF-7B65-43E7-A56C-9B1CB5B0484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86BCAF-2E4C-4E50-8145-E57F80ED26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315DE47-CA7D-4B0D-A9F5-2BB33738CE2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99CFA11-5200-4971-821C-EB51CD83BE0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E40187B-8485-4BB8-8042-8113A317DD6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908B812-D07B-4EE5-ABB4-20BD539195E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7D1FF9A-66BA-408F-8D1C-2160F62AD0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D7007E1-C5F1-435B-B5AF-E5F1967811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18F8FBB-64A2-4E90-AE6B-5A10F89481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E4193D6-91BC-47FA-BF2F-B221D7E448E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4C3C2BD-AD21-4680-90C2-7FBC47D659E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7DF2907-22A6-4417-B09D-2323349940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7CC6E5F-B51E-4F49-BA13-FD9D66FC6B8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D890E0-21BF-41EF-8F18-526F21C861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696B525-2E0C-4783-99E5-646A573E57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8178C2-85F0-4EB5-AD3D-B995AE163E9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3815375-49A9-4B25-99C6-DE75F8CA4B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公共施設等総合管理計画において、人口減少や人口構造の変化を見据えて縮減に取り組むものとしており、施設の集約化・複合化、廃止・統廃合を進めている。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年代に建設された建物もあることから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類似団体と比較して高くなっている。今後は、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公共施設等総合管理計画に基づき、老朽化対策に積極的に取り組み、比率の抑制に努める。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FCEB8CD-18B0-4FCD-A316-C5E4988A0A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571C28-1549-41B7-B53A-EE3FA0F807B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4C6742D-86D8-44A4-9780-23797F94F74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722B6E2-DF86-417E-A8CA-DD3095E2492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82907D5-CB1A-4111-857D-1A07773E1F4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24FACCC-3737-4BA6-B5A2-8002F30E8F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E79D13B-C2A5-4F21-BFF2-3D3AB48CC05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7404537-7E3E-41C4-BEF8-3E372061197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F2250D6-57A5-4E71-A848-821784A34F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F84BC8F-BEC7-4C88-AB69-617FB53614A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BE07788-F2B4-4D6A-B5E3-95DAEE6208E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26CB13B-770D-4575-A7BD-DDFC2F888B9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19D3EB6-3E0C-411E-87D3-1DFB1F9C630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9C62A95-F8B1-4D29-81AE-6C40D7F585B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7621F5E-51FB-44B3-B371-921E218E032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8B4CEC8-3181-40E9-8F30-205ACBFB66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4797EC0-D0B0-4EF6-8064-0D3EDC84F4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5E2E596-BB40-47F2-AA9D-0FD348CAF70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7B7690C6-C06F-407E-8DB7-68E2AE5C333D}"/>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476166F2-D0A8-40F5-86CB-20218CE9A641}"/>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24CD0BFD-A538-4E36-AD01-E19A8054BA82}"/>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B64E950D-9DB5-4049-AFEC-73D5D5FBB9F3}"/>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CB2A9D57-8ACA-4508-9454-01EDDAD0BEB2}"/>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5606206D-2014-4DCF-9184-CB1D79CD0C81}"/>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C1117113-07F9-46D7-B6F3-83581BB9950A}"/>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DFE9BB6D-C50F-4E76-B4D1-F7AFEDEF534F}"/>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9270ED0E-410F-4B54-850D-7E1C073C35E3}"/>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D8DF408D-1EFE-4E7E-9F07-BE451245989F}"/>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C84BE119-A5C2-4CF7-BB1D-A95EA45DE444}"/>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F33DC32-325B-468E-949F-3E2D3D7D5CD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46C488-990E-4ABA-9FE0-B3DAC84F31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E77EA6-6FFD-401B-BE9D-D5F427F7D3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9FC4B16-7BFD-43E7-8A8B-34D5CC2A895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A2AEBC-E489-4438-B41F-C4D9686DF0C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3" name="楕円 82">
          <a:extLst>
            <a:ext uri="{FF2B5EF4-FFF2-40B4-BE49-F238E27FC236}">
              <a16:creationId xmlns:a16="http://schemas.microsoft.com/office/drawing/2014/main" id="{2DA04020-0061-487C-93C8-53F974E5AB8F}"/>
            </a:ext>
          </a:extLst>
        </xdr:cNvPr>
        <xdr:cNvSpPr/>
      </xdr:nvSpPr>
      <xdr:spPr>
        <a:xfrm>
          <a:off x="4711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84" name="有形固定資産減価償却率該当値テキスト">
          <a:extLst>
            <a:ext uri="{FF2B5EF4-FFF2-40B4-BE49-F238E27FC236}">
              <a16:creationId xmlns:a16="http://schemas.microsoft.com/office/drawing/2014/main" id="{4A022EC2-EB0E-47EA-8ED8-7C26D19F38BB}"/>
            </a:ext>
          </a:extLst>
        </xdr:cNvPr>
        <xdr:cNvSpPr txBox="1"/>
      </xdr:nvSpPr>
      <xdr:spPr>
        <a:xfrm>
          <a:off x="48133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122736</xdr:rowOff>
    </xdr:from>
    <xdr:to>
      <xdr:col>19</xdr:col>
      <xdr:colOff>187325</xdr:colOff>
      <xdr:row>29</xdr:row>
      <xdr:rowOff>52886</xdr:rowOff>
    </xdr:to>
    <xdr:sp macro="" textlink="">
      <xdr:nvSpPr>
        <xdr:cNvPr id="85" name="楕円 84">
          <a:extLst>
            <a:ext uri="{FF2B5EF4-FFF2-40B4-BE49-F238E27FC236}">
              <a16:creationId xmlns:a16="http://schemas.microsoft.com/office/drawing/2014/main" id="{ADF6CFF7-185B-4474-89B8-548A939AF658}"/>
            </a:ext>
          </a:extLst>
        </xdr:cNvPr>
        <xdr:cNvSpPr/>
      </xdr:nvSpPr>
      <xdr:spPr>
        <a:xfrm>
          <a:off x="4000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2086</xdr:rowOff>
    </xdr:from>
    <xdr:to>
      <xdr:col>23</xdr:col>
      <xdr:colOff>85725</xdr:colOff>
      <xdr:row>30</xdr:row>
      <xdr:rowOff>83548</xdr:rowOff>
    </xdr:to>
    <xdr:cxnSp macro="">
      <xdr:nvCxnSpPr>
        <xdr:cNvPr id="86" name="直線コネクタ 85">
          <a:extLst>
            <a:ext uri="{FF2B5EF4-FFF2-40B4-BE49-F238E27FC236}">
              <a16:creationId xmlns:a16="http://schemas.microsoft.com/office/drawing/2014/main" id="{72631A46-3DD5-41B1-B4E8-EDE7198945F2}"/>
            </a:ext>
          </a:extLst>
        </xdr:cNvPr>
        <xdr:cNvCxnSpPr/>
      </xdr:nvCxnSpPr>
      <xdr:spPr>
        <a:xfrm>
          <a:off x="4051300" y="5745661"/>
          <a:ext cx="7112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87" name="楕円 86">
          <a:extLst>
            <a:ext uri="{FF2B5EF4-FFF2-40B4-BE49-F238E27FC236}">
              <a16:creationId xmlns:a16="http://schemas.microsoft.com/office/drawing/2014/main" id="{11D6162A-DFFA-444A-BE11-70F06A36F052}"/>
            </a:ext>
          </a:extLst>
        </xdr:cNvPr>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2086</xdr:rowOff>
    </xdr:from>
    <xdr:to>
      <xdr:col>19</xdr:col>
      <xdr:colOff>136525</xdr:colOff>
      <xdr:row>31</xdr:row>
      <xdr:rowOff>13879</xdr:rowOff>
    </xdr:to>
    <xdr:cxnSp macro="">
      <xdr:nvCxnSpPr>
        <xdr:cNvPr id="88" name="直線コネクタ 87">
          <a:extLst>
            <a:ext uri="{FF2B5EF4-FFF2-40B4-BE49-F238E27FC236}">
              <a16:creationId xmlns:a16="http://schemas.microsoft.com/office/drawing/2014/main" id="{A3C79039-B134-4003-B8B8-FB7B5E9161D8}"/>
            </a:ext>
          </a:extLst>
        </xdr:cNvPr>
        <xdr:cNvCxnSpPr/>
      </xdr:nvCxnSpPr>
      <xdr:spPr>
        <a:xfrm flipV="1">
          <a:off x="3289300" y="5745661"/>
          <a:ext cx="762000" cy="3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9" name="楕円 88">
          <a:extLst>
            <a:ext uri="{FF2B5EF4-FFF2-40B4-BE49-F238E27FC236}">
              <a16:creationId xmlns:a16="http://schemas.microsoft.com/office/drawing/2014/main" id="{879AE4B2-FDE5-4679-8C49-75016C4E6BDC}"/>
            </a:ext>
          </a:extLst>
        </xdr:cNvPr>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85362</xdr:rowOff>
    </xdr:from>
    <xdr:to>
      <xdr:col>15</xdr:col>
      <xdr:colOff>136525</xdr:colOff>
      <xdr:row>31</xdr:row>
      <xdr:rowOff>13879</xdr:rowOff>
    </xdr:to>
    <xdr:cxnSp macro="">
      <xdr:nvCxnSpPr>
        <xdr:cNvPr id="90" name="直線コネクタ 89">
          <a:extLst>
            <a:ext uri="{FF2B5EF4-FFF2-40B4-BE49-F238E27FC236}">
              <a16:creationId xmlns:a16="http://schemas.microsoft.com/office/drawing/2014/main" id="{92D94B98-A834-41E8-875A-6996FC9FA148}"/>
            </a:ext>
          </a:extLst>
        </xdr:cNvPr>
        <xdr:cNvCxnSpPr/>
      </xdr:nvCxnSpPr>
      <xdr:spPr>
        <a:xfrm>
          <a:off x="2527300" y="5828937"/>
          <a:ext cx="762000" cy="2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1" name="n_1aveValue有形固定資産減価償却率">
          <a:extLst>
            <a:ext uri="{FF2B5EF4-FFF2-40B4-BE49-F238E27FC236}">
              <a16:creationId xmlns:a16="http://schemas.microsoft.com/office/drawing/2014/main" id="{C70833D0-2A7D-4D18-927C-71896A199964}"/>
            </a:ext>
          </a:extLst>
        </xdr:cNvPr>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2" name="n_2aveValue有形固定資産減価償却率">
          <a:extLst>
            <a:ext uri="{FF2B5EF4-FFF2-40B4-BE49-F238E27FC236}">
              <a16:creationId xmlns:a16="http://schemas.microsoft.com/office/drawing/2014/main" id="{468F0F80-01BF-48CE-9EE7-8C96DD15EE45}"/>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3" name="n_3aveValue有形固定資産減価償却率">
          <a:extLst>
            <a:ext uri="{FF2B5EF4-FFF2-40B4-BE49-F238E27FC236}">
              <a16:creationId xmlns:a16="http://schemas.microsoft.com/office/drawing/2014/main" id="{989F1EB2-3480-4F91-BEEC-EBC80C0C8B26}"/>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4" name="n_4aveValue有形固定資産減価償却率">
          <a:extLst>
            <a:ext uri="{FF2B5EF4-FFF2-40B4-BE49-F238E27FC236}">
              <a16:creationId xmlns:a16="http://schemas.microsoft.com/office/drawing/2014/main" id="{66FBE162-0242-46E9-8A07-0FED12FB898F}"/>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69413</xdr:rowOff>
    </xdr:from>
    <xdr:ext cx="405111" cy="259045"/>
    <xdr:sp macro="" textlink="">
      <xdr:nvSpPr>
        <xdr:cNvPr id="95" name="n_1mainValue有形固定資産減価償却率">
          <a:extLst>
            <a:ext uri="{FF2B5EF4-FFF2-40B4-BE49-F238E27FC236}">
              <a16:creationId xmlns:a16="http://schemas.microsoft.com/office/drawing/2014/main" id="{B7E4DFE2-5EC7-4101-85EF-89B99FC193F2}"/>
            </a:ext>
          </a:extLst>
        </xdr:cNvPr>
        <xdr:cNvSpPr txBox="1"/>
      </xdr:nvSpPr>
      <xdr:spPr>
        <a:xfrm>
          <a:off x="38360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55806</xdr:rowOff>
    </xdr:from>
    <xdr:ext cx="405111" cy="259045"/>
    <xdr:sp macro="" textlink="">
      <xdr:nvSpPr>
        <xdr:cNvPr id="96" name="n_2mainValue有形固定資産減価償却率">
          <a:extLst>
            <a:ext uri="{FF2B5EF4-FFF2-40B4-BE49-F238E27FC236}">
              <a16:creationId xmlns:a16="http://schemas.microsoft.com/office/drawing/2014/main" id="{C7DCA016-FB57-471D-8B41-737C8179B8AE}"/>
            </a:ext>
          </a:extLst>
        </xdr:cNvPr>
        <xdr:cNvSpPr txBox="1"/>
      </xdr:nvSpPr>
      <xdr:spPr>
        <a:xfrm>
          <a:off x="3086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152689</xdr:rowOff>
    </xdr:from>
    <xdr:ext cx="405111" cy="259045"/>
    <xdr:sp macro="" textlink="">
      <xdr:nvSpPr>
        <xdr:cNvPr id="97" name="n_3mainValue有形固定資産減価償却率">
          <a:extLst>
            <a:ext uri="{FF2B5EF4-FFF2-40B4-BE49-F238E27FC236}">
              <a16:creationId xmlns:a16="http://schemas.microsoft.com/office/drawing/2014/main" id="{0F88FF34-70F1-4E72-80E8-A02A0ED67FCE}"/>
            </a:ext>
          </a:extLst>
        </xdr:cNvPr>
        <xdr:cNvSpPr txBox="1"/>
      </xdr:nvSpPr>
      <xdr:spPr>
        <a:xfrm>
          <a:off x="2324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73CE51A6-76E7-4DB1-8DAA-8C1F08B602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A7E7D976-87D2-4F0D-9120-F858295E029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FA949F7E-4117-4BE8-9519-5D6DF444BC2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C2CF709-5F09-4223-BFC3-CD57FF80C0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4EE2DFF-6C48-4601-BEFE-599AB846B0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C9A4BF0F-78C0-4DEE-B8EC-ED6458F172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DE6C5A23-64DD-4972-BFF7-CAF6FB9972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5EE545B0-CED6-401D-BF5C-DAB47F5FB70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26A2FE25-A8F4-4C67-B427-FBB1A77D33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62E4C96A-59E1-408F-857B-F6D2115865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D0FCC9F6-64B5-4C3D-8FAA-8694213CC8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2D980891-1F58-4C9D-BCBE-3EA5503D06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4E83E73E-1842-49C3-A0F4-D09CFD69518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多額の地方債発行額を要した庁舎建設事業（平成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）や一般廃棄物中間処理施設等整備事業（平成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年度）に係る地方債現在高が将来負担額の高い要因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あり、類似団体平均より高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新発債の発行額を抑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ことにより、将来負担額は減少傾向にあり、令和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以降は経常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一般財源の増加により、大幅に数値が改善し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ており、令和３年度は前年度比△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引き続き新発債の発行抑制や基金の取崩抑制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CED46031-DD8A-4900-86B0-BB72957DD5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D2B9272-51CB-45D8-9E61-16DF5A03CA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61919BE1-BC66-4810-8D24-6F1CAB5835D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21E11CD5-0C70-4194-8897-1FB1C826B24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14109F03-2AB7-4507-8A8C-50A1FA6F4AD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268D8B3F-ADB3-47F3-92C6-C7DE552644E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1BF2A77C-6E0D-4123-9002-2CFD722BF6E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830770AE-DFD8-4F52-9B2D-546240D147E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6B751C0D-7768-4391-ABF2-20F76BF1747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94AA069D-6B8F-4F63-811F-4E703EA0FC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BFD264D4-A5C9-4CF8-A4BD-FDE6A5D218A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8F92BC1-E32B-40BF-902F-B41EE58D3EF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2DF0C33C-40A1-49AE-AD70-0C6DCA901A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3998DC22-B708-4BC2-8426-A57F0463E24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DA5F78A-92ED-4C98-80E9-75BA8732AA4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6" name="直線コネクタ 125">
          <a:extLst>
            <a:ext uri="{FF2B5EF4-FFF2-40B4-BE49-F238E27FC236}">
              <a16:creationId xmlns:a16="http://schemas.microsoft.com/office/drawing/2014/main" id="{004C06DE-776F-4392-AEA2-5B54181D1462}"/>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27" name="債務償還比率最小値テキスト">
          <a:extLst>
            <a:ext uri="{FF2B5EF4-FFF2-40B4-BE49-F238E27FC236}">
              <a16:creationId xmlns:a16="http://schemas.microsoft.com/office/drawing/2014/main" id="{E4D5574B-BA11-4996-8DB2-7F31DA513424}"/>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28" name="直線コネクタ 127">
          <a:extLst>
            <a:ext uri="{FF2B5EF4-FFF2-40B4-BE49-F238E27FC236}">
              <a16:creationId xmlns:a16="http://schemas.microsoft.com/office/drawing/2014/main" id="{9FC5A103-2D34-456C-B6ED-7CD085C555CA}"/>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E3D387EC-E215-444B-B762-23F2AAFBC7C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BB49BFE7-1923-4F3F-9B9B-69941C0EB3A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1" name="債務償還比率平均値テキスト">
          <a:extLst>
            <a:ext uri="{FF2B5EF4-FFF2-40B4-BE49-F238E27FC236}">
              <a16:creationId xmlns:a16="http://schemas.microsoft.com/office/drawing/2014/main" id="{EB1C84A6-4D2F-4095-9DAA-C26DF179AFE1}"/>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2" name="フローチャート: 判断 131">
          <a:extLst>
            <a:ext uri="{FF2B5EF4-FFF2-40B4-BE49-F238E27FC236}">
              <a16:creationId xmlns:a16="http://schemas.microsoft.com/office/drawing/2014/main" id="{EB663059-4491-49CF-BD4C-29F4AEBC5845}"/>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3" name="フローチャート: 判断 132">
          <a:extLst>
            <a:ext uri="{FF2B5EF4-FFF2-40B4-BE49-F238E27FC236}">
              <a16:creationId xmlns:a16="http://schemas.microsoft.com/office/drawing/2014/main" id="{05B4CF33-6B92-453A-A558-E9D2C94A3CAB}"/>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4" name="フローチャート: 判断 133">
          <a:extLst>
            <a:ext uri="{FF2B5EF4-FFF2-40B4-BE49-F238E27FC236}">
              <a16:creationId xmlns:a16="http://schemas.microsoft.com/office/drawing/2014/main" id="{21755F7A-51D2-436D-B1BF-C55AF0D73118}"/>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5" name="フローチャート: 判断 134">
          <a:extLst>
            <a:ext uri="{FF2B5EF4-FFF2-40B4-BE49-F238E27FC236}">
              <a16:creationId xmlns:a16="http://schemas.microsoft.com/office/drawing/2014/main" id="{42E4D39B-74C7-4B63-BF2B-7F6578A16DEC}"/>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6" name="フローチャート: 判断 135">
          <a:extLst>
            <a:ext uri="{FF2B5EF4-FFF2-40B4-BE49-F238E27FC236}">
              <a16:creationId xmlns:a16="http://schemas.microsoft.com/office/drawing/2014/main" id="{A5E4AC4B-976D-4C58-9CA1-C316B6DAF2FB}"/>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5B7ACAF-86C4-4CA6-95E4-E3F6A276ED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D29769D-3A72-4A62-BFD7-0E5928A159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324BE00-3B02-4E0D-B5C2-BAA074A72D8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03987F1-89B4-4FDD-8BA7-9DCE0D9BD63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CDF650F-1DA1-411A-BF85-82B8CB369BA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168988</xdr:rowOff>
    </xdr:from>
    <xdr:to>
      <xdr:col>76</xdr:col>
      <xdr:colOff>73025</xdr:colOff>
      <xdr:row>31</xdr:row>
      <xdr:rowOff>99138</xdr:rowOff>
    </xdr:to>
    <xdr:sp macro="" textlink="">
      <xdr:nvSpPr>
        <xdr:cNvPr id="142" name="楕円 141">
          <a:extLst>
            <a:ext uri="{FF2B5EF4-FFF2-40B4-BE49-F238E27FC236}">
              <a16:creationId xmlns:a16="http://schemas.microsoft.com/office/drawing/2014/main" id="{92A4E0B6-508F-4522-A789-9397437AD119}"/>
            </a:ext>
          </a:extLst>
        </xdr:cNvPr>
        <xdr:cNvSpPr/>
      </xdr:nvSpPr>
      <xdr:spPr>
        <a:xfrm>
          <a:off x="14744700" y="60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147415</xdr:rowOff>
    </xdr:from>
    <xdr:ext cx="469744" cy="259045"/>
    <xdr:sp macro="" textlink="">
      <xdr:nvSpPr>
        <xdr:cNvPr id="143" name="債務償還比率該当値テキスト">
          <a:extLst>
            <a:ext uri="{FF2B5EF4-FFF2-40B4-BE49-F238E27FC236}">
              <a16:creationId xmlns:a16="http://schemas.microsoft.com/office/drawing/2014/main" id="{ED7DAB9A-A6C1-4393-8958-8A536266616E}"/>
            </a:ext>
          </a:extLst>
        </xdr:cNvPr>
        <xdr:cNvSpPr txBox="1"/>
      </xdr:nvSpPr>
      <xdr:spPr>
        <a:xfrm>
          <a:off x="14846300" y="606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81139</xdr:rowOff>
    </xdr:from>
    <xdr:to>
      <xdr:col>72</xdr:col>
      <xdr:colOff>123825</xdr:colOff>
      <xdr:row>32</xdr:row>
      <xdr:rowOff>11289</xdr:rowOff>
    </xdr:to>
    <xdr:sp macro="" textlink="">
      <xdr:nvSpPr>
        <xdr:cNvPr id="144" name="楕円 143">
          <a:extLst>
            <a:ext uri="{FF2B5EF4-FFF2-40B4-BE49-F238E27FC236}">
              <a16:creationId xmlns:a16="http://schemas.microsoft.com/office/drawing/2014/main" id="{1A6CE120-7F56-4186-B3D9-B0AB557DA195}"/>
            </a:ext>
          </a:extLst>
        </xdr:cNvPr>
        <xdr:cNvSpPr/>
      </xdr:nvSpPr>
      <xdr:spPr>
        <a:xfrm>
          <a:off x="14033500" y="61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48338</xdr:rowOff>
    </xdr:from>
    <xdr:to>
      <xdr:col>76</xdr:col>
      <xdr:colOff>22225</xdr:colOff>
      <xdr:row>31</xdr:row>
      <xdr:rowOff>131939</xdr:rowOff>
    </xdr:to>
    <xdr:cxnSp macro="">
      <xdr:nvCxnSpPr>
        <xdr:cNvPr id="145" name="直線コネクタ 144">
          <a:extLst>
            <a:ext uri="{FF2B5EF4-FFF2-40B4-BE49-F238E27FC236}">
              <a16:creationId xmlns:a16="http://schemas.microsoft.com/office/drawing/2014/main" id="{849BED9F-EA27-4439-BCF1-573195A00527}"/>
            </a:ext>
          </a:extLst>
        </xdr:cNvPr>
        <xdr:cNvCxnSpPr/>
      </xdr:nvCxnSpPr>
      <xdr:spPr>
        <a:xfrm flipV="1">
          <a:off x="14084300" y="6134813"/>
          <a:ext cx="711200" cy="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61369</xdr:rowOff>
    </xdr:from>
    <xdr:to>
      <xdr:col>68</xdr:col>
      <xdr:colOff>123825</xdr:colOff>
      <xdr:row>33</xdr:row>
      <xdr:rowOff>162969</xdr:rowOff>
    </xdr:to>
    <xdr:sp macro="" textlink="">
      <xdr:nvSpPr>
        <xdr:cNvPr id="146" name="楕円 145">
          <a:extLst>
            <a:ext uri="{FF2B5EF4-FFF2-40B4-BE49-F238E27FC236}">
              <a16:creationId xmlns:a16="http://schemas.microsoft.com/office/drawing/2014/main" id="{C5A7E181-5C95-4E30-8D2D-DEAC2F131024}"/>
            </a:ext>
          </a:extLst>
        </xdr:cNvPr>
        <xdr:cNvSpPr/>
      </xdr:nvSpPr>
      <xdr:spPr>
        <a:xfrm>
          <a:off x="13271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131939</xdr:rowOff>
    </xdr:from>
    <xdr:to>
      <xdr:col>72</xdr:col>
      <xdr:colOff>73025</xdr:colOff>
      <xdr:row>33</xdr:row>
      <xdr:rowOff>112169</xdr:rowOff>
    </xdr:to>
    <xdr:cxnSp macro="">
      <xdr:nvCxnSpPr>
        <xdr:cNvPr id="147" name="直線コネクタ 146">
          <a:extLst>
            <a:ext uri="{FF2B5EF4-FFF2-40B4-BE49-F238E27FC236}">
              <a16:creationId xmlns:a16="http://schemas.microsoft.com/office/drawing/2014/main" id="{E3221E72-C6BF-4568-B60D-273E87C34B01}"/>
            </a:ext>
          </a:extLst>
        </xdr:cNvPr>
        <xdr:cNvCxnSpPr/>
      </xdr:nvCxnSpPr>
      <xdr:spPr>
        <a:xfrm flipV="1">
          <a:off x="13322300" y="6218414"/>
          <a:ext cx="762000" cy="3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79001</xdr:rowOff>
    </xdr:from>
    <xdr:to>
      <xdr:col>64</xdr:col>
      <xdr:colOff>123825</xdr:colOff>
      <xdr:row>34</xdr:row>
      <xdr:rowOff>9151</xdr:rowOff>
    </xdr:to>
    <xdr:sp macro="" textlink="">
      <xdr:nvSpPr>
        <xdr:cNvPr id="148" name="楕円 147">
          <a:extLst>
            <a:ext uri="{FF2B5EF4-FFF2-40B4-BE49-F238E27FC236}">
              <a16:creationId xmlns:a16="http://schemas.microsoft.com/office/drawing/2014/main" id="{C19C62A4-539C-4830-AAC3-E0ED5170BFD9}"/>
            </a:ext>
          </a:extLst>
        </xdr:cNvPr>
        <xdr:cNvSpPr/>
      </xdr:nvSpPr>
      <xdr:spPr>
        <a:xfrm>
          <a:off x="12509500" y="65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112169</xdr:rowOff>
    </xdr:from>
    <xdr:to>
      <xdr:col>68</xdr:col>
      <xdr:colOff>73025</xdr:colOff>
      <xdr:row>33</xdr:row>
      <xdr:rowOff>129801</xdr:rowOff>
    </xdr:to>
    <xdr:cxnSp macro="">
      <xdr:nvCxnSpPr>
        <xdr:cNvPr id="149" name="直線コネクタ 148">
          <a:extLst>
            <a:ext uri="{FF2B5EF4-FFF2-40B4-BE49-F238E27FC236}">
              <a16:creationId xmlns:a16="http://schemas.microsoft.com/office/drawing/2014/main" id="{0AE23170-62CD-436D-AFFF-BD578706F9C2}"/>
            </a:ext>
          </a:extLst>
        </xdr:cNvPr>
        <xdr:cNvCxnSpPr/>
      </xdr:nvCxnSpPr>
      <xdr:spPr>
        <a:xfrm flipV="1">
          <a:off x="12560300" y="6541544"/>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27425</xdr:rowOff>
    </xdr:from>
    <xdr:to>
      <xdr:col>60</xdr:col>
      <xdr:colOff>123825</xdr:colOff>
      <xdr:row>33</xdr:row>
      <xdr:rowOff>129025</xdr:rowOff>
    </xdr:to>
    <xdr:sp macro="" textlink="">
      <xdr:nvSpPr>
        <xdr:cNvPr id="150" name="楕円 149">
          <a:extLst>
            <a:ext uri="{FF2B5EF4-FFF2-40B4-BE49-F238E27FC236}">
              <a16:creationId xmlns:a16="http://schemas.microsoft.com/office/drawing/2014/main" id="{5748A988-CBD6-4E51-9BE3-2F9178385010}"/>
            </a:ext>
          </a:extLst>
        </xdr:cNvPr>
        <xdr:cNvSpPr/>
      </xdr:nvSpPr>
      <xdr:spPr>
        <a:xfrm>
          <a:off x="11747500" y="64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78225</xdr:rowOff>
    </xdr:from>
    <xdr:to>
      <xdr:col>64</xdr:col>
      <xdr:colOff>73025</xdr:colOff>
      <xdr:row>33</xdr:row>
      <xdr:rowOff>129801</xdr:rowOff>
    </xdr:to>
    <xdr:cxnSp macro="">
      <xdr:nvCxnSpPr>
        <xdr:cNvPr id="151" name="直線コネクタ 150">
          <a:extLst>
            <a:ext uri="{FF2B5EF4-FFF2-40B4-BE49-F238E27FC236}">
              <a16:creationId xmlns:a16="http://schemas.microsoft.com/office/drawing/2014/main" id="{956F6E6B-2922-49A1-B978-4C6CFF4AE4D5}"/>
            </a:ext>
          </a:extLst>
        </xdr:cNvPr>
        <xdr:cNvCxnSpPr/>
      </xdr:nvCxnSpPr>
      <xdr:spPr>
        <a:xfrm>
          <a:off x="11798300" y="6507600"/>
          <a:ext cx="762000" cy="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2" name="n_1aveValue債務償還比率">
          <a:extLst>
            <a:ext uri="{FF2B5EF4-FFF2-40B4-BE49-F238E27FC236}">
              <a16:creationId xmlns:a16="http://schemas.microsoft.com/office/drawing/2014/main" id="{2F4B2B34-F6C1-4126-A5DE-5E313503525F}"/>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3" name="n_2aveValue債務償還比率">
          <a:extLst>
            <a:ext uri="{FF2B5EF4-FFF2-40B4-BE49-F238E27FC236}">
              <a16:creationId xmlns:a16="http://schemas.microsoft.com/office/drawing/2014/main" id="{4FBCB40E-39FE-4AEE-A61C-CDEEC7CF96A1}"/>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4" name="n_3aveValue債務償還比率">
          <a:extLst>
            <a:ext uri="{FF2B5EF4-FFF2-40B4-BE49-F238E27FC236}">
              <a16:creationId xmlns:a16="http://schemas.microsoft.com/office/drawing/2014/main" id="{82A36336-C133-4E20-A297-17EA2196E8BA}"/>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5" name="n_4aveValue債務償還比率">
          <a:extLst>
            <a:ext uri="{FF2B5EF4-FFF2-40B4-BE49-F238E27FC236}">
              <a16:creationId xmlns:a16="http://schemas.microsoft.com/office/drawing/2014/main" id="{11F19359-086B-43AE-9552-BD142AAADB5F}"/>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2416</xdr:rowOff>
    </xdr:from>
    <xdr:ext cx="469744" cy="259045"/>
    <xdr:sp macro="" textlink="">
      <xdr:nvSpPr>
        <xdr:cNvPr id="156" name="n_1mainValue債務償還比率">
          <a:extLst>
            <a:ext uri="{FF2B5EF4-FFF2-40B4-BE49-F238E27FC236}">
              <a16:creationId xmlns:a16="http://schemas.microsoft.com/office/drawing/2014/main" id="{CEEA9F71-3E1A-414D-9BB3-DC50A1F74CE2}"/>
            </a:ext>
          </a:extLst>
        </xdr:cNvPr>
        <xdr:cNvSpPr txBox="1"/>
      </xdr:nvSpPr>
      <xdr:spPr>
        <a:xfrm>
          <a:off x="13836727" y="626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154096</xdr:rowOff>
    </xdr:from>
    <xdr:ext cx="560923" cy="259045"/>
    <xdr:sp macro="" textlink="">
      <xdr:nvSpPr>
        <xdr:cNvPr id="157" name="n_2mainValue債務償還比率">
          <a:extLst>
            <a:ext uri="{FF2B5EF4-FFF2-40B4-BE49-F238E27FC236}">
              <a16:creationId xmlns:a16="http://schemas.microsoft.com/office/drawing/2014/main" id="{1BC533BD-FDFD-48F4-B41F-E7AF30744810}"/>
            </a:ext>
          </a:extLst>
        </xdr:cNvPr>
        <xdr:cNvSpPr txBox="1"/>
      </xdr:nvSpPr>
      <xdr:spPr>
        <a:xfrm>
          <a:off x="13041838" y="6583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278</xdr:rowOff>
    </xdr:from>
    <xdr:ext cx="560923" cy="259045"/>
    <xdr:sp macro="" textlink="">
      <xdr:nvSpPr>
        <xdr:cNvPr id="158" name="n_3mainValue債務償還比率">
          <a:extLst>
            <a:ext uri="{FF2B5EF4-FFF2-40B4-BE49-F238E27FC236}">
              <a16:creationId xmlns:a16="http://schemas.microsoft.com/office/drawing/2014/main" id="{65E3562D-1A90-4BC9-B3C5-D9141FE56EAA}"/>
            </a:ext>
          </a:extLst>
        </xdr:cNvPr>
        <xdr:cNvSpPr txBox="1"/>
      </xdr:nvSpPr>
      <xdr:spPr>
        <a:xfrm>
          <a:off x="12279838" y="6601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120152</xdr:rowOff>
    </xdr:from>
    <xdr:ext cx="469744" cy="259045"/>
    <xdr:sp macro="" textlink="">
      <xdr:nvSpPr>
        <xdr:cNvPr id="159" name="n_4mainValue債務償還比率">
          <a:extLst>
            <a:ext uri="{FF2B5EF4-FFF2-40B4-BE49-F238E27FC236}">
              <a16:creationId xmlns:a16="http://schemas.microsoft.com/office/drawing/2014/main" id="{FD179836-4879-403D-AB76-3D88A57A0803}"/>
            </a:ext>
          </a:extLst>
        </xdr:cNvPr>
        <xdr:cNvSpPr txBox="1"/>
      </xdr:nvSpPr>
      <xdr:spPr>
        <a:xfrm>
          <a:off x="11563427" y="65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9AD877F8-4239-45AD-B787-A6D9D38B08A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C06B41F8-7EFC-4A00-AB73-FA9CF83017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7D24480-4BD4-4944-B351-5818B398FA6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33AC3EDC-8D33-4AE3-94E9-673DCFA9B6E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A80D062-C141-41DA-AD45-0753418F95A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A5242AB0-DE11-4FF2-824C-40BDF718C0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8F6FD9-CF96-4579-9DBE-F71C7DD337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05A44C-111C-4270-BA9E-E83B7DF1B1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932750-8A83-4A08-AE75-B71F09D19C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7DFAE1-915C-46B2-A78C-3531DE1DFE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E0593D-788D-4C0E-9FA6-4E451F7B0B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E8530A-8B85-4E1E-AD63-CF4313F5FF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C1B37B-AB6F-4B96-A79B-C5E0192B6F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922F94-2C0E-44B2-97A1-BC08F37A16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F6105A-1759-4EAB-83B3-2665C70953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48BC15-3C1D-4F7D-ABC3-D990C88910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559286-798F-49EA-81D6-AD7AEA4F3F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E3A0E4-B2A9-4A65-9235-D93D67F985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5D1F49-F2FD-4F50-82E8-4AED8C434E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86CFA-F29B-4897-BB06-63C106A7B0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421191-CC4F-4F25-88C4-98BA9B17F3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7986F85-6FAE-4129-A814-50EDA69F13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7E420F-7C1D-4BEB-8F69-EEB8BF5351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637DCB-E949-4864-B6AA-51B59F1E03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75F68A-D035-4468-AC0C-16D1B5A01B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1D2F38-EDA6-4A8C-AFB7-D3241F8BA1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5C791F-4218-485D-A189-B09DA4A539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8B0995-3865-4F4F-A191-0399DEA825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2DD941-1E71-4733-8446-08F057E9DF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387198-3900-4117-BC73-8D8A7DE5C0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F859EA-E2E1-4ED2-9A23-3C1502B30B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89F258-DFD8-48A8-87C9-2AE757931D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9BE4F1-2FED-4ABE-88C5-8D3E779456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152A22-34E1-4E42-B4F9-4405325085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058A02-A926-4A8A-9988-3B16F3899E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CE5F40-EBFF-4259-9E43-0AC93737A2C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B2F385-C5D5-4A4F-809B-031E8A15DE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05FCB7-4F30-4CFA-838B-64B57298D2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555EF6-F106-491A-9A4F-DC040993FD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DD513B-6F23-4596-A5ED-76569FBADF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A30A4A-7A2D-44AD-BE27-AEEE46A4AB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388035-C857-41CE-BAD5-879E15DC56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3E8C16-06B2-4F03-9F1F-893AB18CB7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4F5B3AA-48C1-46BB-8759-4FB6D4A8A0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BF1F50-62F1-4E66-94CD-63292B984D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B1C992-675C-4527-9417-3A87C5704D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0632BA-1265-4A2D-A887-44F7ED9233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0A6718-718E-4983-818A-61BE2611C76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F4D709B-1612-46E8-A77D-57E33E276A7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B1EBEE5-B0F1-4277-A83C-44BDCAD9EB1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7539BFF-D25D-42C0-8D04-58D193E6F4F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BA73044-E428-4EB0-886A-458DF254378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D393BB1-7E05-4C42-B70A-42288236D61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A422F92-AF8A-42F7-B0B7-EA694B1B981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57B3CB-B607-4AA2-A0DD-EAB6D036A8C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FBAC48A-6F7A-4FF4-B5B1-4E3160E3FB4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C6EEE8-E6A4-4AEB-9A24-8D57DF1F75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7250BDE-3DB0-40DD-9CBD-309E15963FF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147F491-9929-456C-96E0-261EC12C94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2D52FFB-1D93-476A-9F7A-8F9602618F4A}"/>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C13C8769-C4F5-4F61-8CC6-50F4E3E7A614}"/>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D9D87832-8E47-425E-8DAB-DE5E8D527936}"/>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F65A470D-478F-44FD-BF3E-F9FA3C190716}"/>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6C4BC8BE-C44E-4716-90C7-15CE5CE0EAB6}"/>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C5AC474A-A1FE-43EE-AAD6-1DA3EFC93096}"/>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D45596B7-CB4E-4C82-970E-BCC699618F5B}"/>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6228E732-B0E3-4955-BE70-9257F9BE9EC5}"/>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A4531D9-6A64-4C4C-B99F-C34BC3330464}"/>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99753C1-7661-46E6-BE1F-2B63E642B166}"/>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52BB86C1-4D72-44C3-A701-9B0EA716D04F}"/>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D764B91-1FAE-40E1-9E90-2CBF9D5890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CC6376-297C-44F6-97BD-44BE80468F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D55C8D-358C-4601-8F65-05335BB3CF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BF9895-487B-4812-AD46-CA841983E3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C2231E-51EA-44BE-B04C-69F102E9BAD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68834</xdr:rowOff>
    </xdr:from>
    <xdr:to>
      <xdr:col>24</xdr:col>
      <xdr:colOff>114300</xdr:colOff>
      <xdr:row>33</xdr:row>
      <xdr:rowOff>170434</xdr:rowOff>
    </xdr:to>
    <xdr:sp macro="" textlink="">
      <xdr:nvSpPr>
        <xdr:cNvPr id="71" name="楕円 70">
          <a:extLst>
            <a:ext uri="{FF2B5EF4-FFF2-40B4-BE49-F238E27FC236}">
              <a16:creationId xmlns:a16="http://schemas.microsoft.com/office/drawing/2014/main" id="{AC3B905C-2EB0-47C1-83D8-EB798C78FD68}"/>
            </a:ext>
          </a:extLst>
        </xdr:cNvPr>
        <xdr:cNvSpPr/>
      </xdr:nvSpPr>
      <xdr:spPr>
        <a:xfrm>
          <a:off x="45847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155211</xdr:rowOff>
    </xdr:from>
    <xdr:ext cx="405111" cy="259045"/>
    <xdr:sp macro="" textlink="">
      <xdr:nvSpPr>
        <xdr:cNvPr id="72" name="【道路】&#10;有形固定資産減価償却率該当値テキスト">
          <a:extLst>
            <a:ext uri="{FF2B5EF4-FFF2-40B4-BE49-F238E27FC236}">
              <a16:creationId xmlns:a16="http://schemas.microsoft.com/office/drawing/2014/main" id="{A59B937F-0D1B-4914-8ED7-FF1170BA33FB}"/>
            </a:ext>
          </a:extLst>
        </xdr:cNvPr>
        <xdr:cNvSpPr txBox="1"/>
      </xdr:nvSpPr>
      <xdr:spPr>
        <a:xfrm>
          <a:off x="4673600" y="564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16256</xdr:rowOff>
    </xdr:from>
    <xdr:to>
      <xdr:col>20</xdr:col>
      <xdr:colOff>38100</xdr:colOff>
      <xdr:row>33</xdr:row>
      <xdr:rowOff>117856</xdr:rowOff>
    </xdr:to>
    <xdr:sp macro="" textlink="">
      <xdr:nvSpPr>
        <xdr:cNvPr id="73" name="楕円 72">
          <a:extLst>
            <a:ext uri="{FF2B5EF4-FFF2-40B4-BE49-F238E27FC236}">
              <a16:creationId xmlns:a16="http://schemas.microsoft.com/office/drawing/2014/main" id="{B9C70816-AADC-421B-8179-B6D13E6B8258}"/>
            </a:ext>
          </a:extLst>
        </xdr:cNvPr>
        <xdr:cNvSpPr/>
      </xdr:nvSpPr>
      <xdr:spPr>
        <a:xfrm>
          <a:off x="3746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67056</xdr:rowOff>
    </xdr:from>
    <xdr:to>
      <xdr:col>24</xdr:col>
      <xdr:colOff>63500</xdr:colOff>
      <xdr:row>33</xdr:row>
      <xdr:rowOff>119634</xdr:rowOff>
    </xdr:to>
    <xdr:cxnSp macro="">
      <xdr:nvCxnSpPr>
        <xdr:cNvPr id="74" name="直線コネクタ 73">
          <a:extLst>
            <a:ext uri="{FF2B5EF4-FFF2-40B4-BE49-F238E27FC236}">
              <a16:creationId xmlns:a16="http://schemas.microsoft.com/office/drawing/2014/main" id="{CEEF281B-27B6-4EA6-B2ED-5BEF3A15F141}"/>
            </a:ext>
          </a:extLst>
        </xdr:cNvPr>
        <xdr:cNvCxnSpPr/>
      </xdr:nvCxnSpPr>
      <xdr:spPr>
        <a:xfrm>
          <a:off x="3797300" y="57249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xdr:rowOff>
    </xdr:from>
    <xdr:to>
      <xdr:col>15</xdr:col>
      <xdr:colOff>101600</xdr:colOff>
      <xdr:row>33</xdr:row>
      <xdr:rowOff>104140</xdr:rowOff>
    </xdr:to>
    <xdr:sp macro="" textlink="">
      <xdr:nvSpPr>
        <xdr:cNvPr id="75" name="楕円 74">
          <a:extLst>
            <a:ext uri="{FF2B5EF4-FFF2-40B4-BE49-F238E27FC236}">
              <a16:creationId xmlns:a16="http://schemas.microsoft.com/office/drawing/2014/main" id="{ACFEA230-FA02-4C96-95E9-0922141CDC51}"/>
            </a:ext>
          </a:extLst>
        </xdr:cNvPr>
        <xdr:cNvSpPr/>
      </xdr:nvSpPr>
      <xdr:spPr>
        <a:xfrm>
          <a:off x="2857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53340</xdr:rowOff>
    </xdr:from>
    <xdr:to>
      <xdr:col>19</xdr:col>
      <xdr:colOff>177800</xdr:colOff>
      <xdr:row>33</xdr:row>
      <xdr:rowOff>67056</xdr:rowOff>
    </xdr:to>
    <xdr:cxnSp macro="">
      <xdr:nvCxnSpPr>
        <xdr:cNvPr id="76" name="直線コネクタ 75">
          <a:extLst>
            <a:ext uri="{FF2B5EF4-FFF2-40B4-BE49-F238E27FC236}">
              <a16:creationId xmlns:a16="http://schemas.microsoft.com/office/drawing/2014/main" id="{AA87881C-75F5-4A75-B308-7D0D1A0DDCC5}"/>
            </a:ext>
          </a:extLst>
        </xdr:cNvPr>
        <xdr:cNvCxnSpPr/>
      </xdr:nvCxnSpPr>
      <xdr:spPr>
        <a:xfrm>
          <a:off x="2908300" y="57111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xdr:rowOff>
    </xdr:from>
    <xdr:to>
      <xdr:col>10</xdr:col>
      <xdr:colOff>165100</xdr:colOff>
      <xdr:row>33</xdr:row>
      <xdr:rowOff>104140</xdr:rowOff>
    </xdr:to>
    <xdr:sp macro="" textlink="">
      <xdr:nvSpPr>
        <xdr:cNvPr id="77" name="楕円 76">
          <a:extLst>
            <a:ext uri="{FF2B5EF4-FFF2-40B4-BE49-F238E27FC236}">
              <a16:creationId xmlns:a16="http://schemas.microsoft.com/office/drawing/2014/main" id="{82AED785-B207-49CA-993D-33C14518F21E}"/>
            </a:ext>
          </a:extLst>
        </xdr:cNvPr>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53340</xdr:rowOff>
    </xdr:from>
    <xdr:to>
      <xdr:col>15</xdr:col>
      <xdr:colOff>50800</xdr:colOff>
      <xdr:row>33</xdr:row>
      <xdr:rowOff>53340</xdr:rowOff>
    </xdr:to>
    <xdr:cxnSp macro="">
      <xdr:nvCxnSpPr>
        <xdr:cNvPr id="78" name="直線コネクタ 77">
          <a:extLst>
            <a:ext uri="{FF2B5EF4-FFF2-40B4-BE49-F238E27FC236}">
              <a16:creationId xmlns:a16="http://schemas.microsoft.com/office/drawing/2014/main" id="{A905EFF4-4248-45B3-8420-5FDE0E4280CF}"/>
            </a:ext>
          </a:extLst>
        </xdr:cNvPr>
        <xdr:cNvCxnSpPr/>
      </xdr:nvCxnSpPr>
      <xdr:spPr>
        <a:xfrm>
          <a:off x="2019300" y="5711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79" name="n_1aveValue【道路】&#10;有形固定資産減価償却率">
          <a:extLst>
            <a:ext uri="{FF2B5EF4-FFF2-40B4-BE49-F238E27FC236}">
              <a16:creationId xmlns:a16="http://schemas.microsoft.com/office/drawing/2014/main" id="{77C7FDFF-CC12-4FC1-BCEF-54BC77F42E21}"/>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0" name="n_2aveValue【道路】&#10;有形固定資産減価償却率">
          <a:extLst>
            <a:ext uri="{FF2B5EF4-FFF2-40B4-BE49-F238E27FC236}">
              <a16:creationId xmlns:a16="http://schemas.microsoft.com/office/drawing/2014/main" id="{9CE10A24-BA62-42C8-B2D2-33E75C53825A}"/>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1" name="n_3aveValue【道路】&#10;有形固定資産減価償却率">
          <a:extLst>
            <a:ext uri="{FF2B5EF4-FFF2-40B4-BE49-F238E27FC236}">
              <a16:creationId xmlns:a16="http://schemas.microsoft.com/office/drawing/2014/main" id="{CC1D468D-98C4-47BF-8DFD-03AB8C88DF11}"/>
            </a:ext>
          </a:extLst>
        </xdr:cNvPr>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23A945C4-7F60-45E6-A70B-27D1887E4535}"/>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134383</xdr:rowOff>
    </xdr:from>
    <xdr:ext cx="405111" cy="259045"/>
    <xdr:sp macro="" textlink="">
      <xdr:nvSpPr>
        <xdr:cNvPr id="83" name="n_1mainValue【道路】&#10;有形固定資産減価償却率">
          <a:extLst>
            <a:ext uri="{FF2B5EF4-FFF2-40B4-BE49-F238E27FC236}">
              <a16:creationId xmlns:a16="http://schemas.microsoft.com/office/drawing/2014/main" id="{7BAAC419-F52C-43AD-91BD-25DFF3D04774}"/>
            </a:ext>
          </a:extLst>
        </xdr:cNvPr>
        <xdr:cNvSpPr txBox="1"/>
      </xdr:nvSpPr>
      <xdr:spPr>
        <a:xfrm>
          <a:off x="35820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120667</xdr:rowOff>
    </xdr:from>
    <xdr:ext cx="405111" cy="259045"/>
    <xdr:sp macro="" textlink="">
      <xdr:nvSpPr>
        <xdr:cNvPr id="84" name="n_2mainValue【道路】&#10;有形固定資産減価償却率">
          <a:extLst>
            <a:ext uri="{FF2B5EF4-FFF2-40B4-BE49-F238E27FC236}">
              <a16:creationId xmlns:a16="http://schemas.microsoft.com/office/drawing/2014/main" id="{5999CD0E-8C24-439D-961A-D116AF7DA3FE}"/>
            </a:ext>
          </a:extLst>
        </xdr:cNvPr>
        <xdr:cNvSpPr txBox="1"/>
      </xdr:nvSpPr>
      <xdr:spPr>
        <a:xfrm>
          <a:off x="2705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120667</xdr:rowOff>
    </xdr:from>
    <xdr:ext cx="405111" cy="259045"/>
    <xdr:sp macro="" textlink="">
      <xdr:nvSpPr>
        <xdr:cNvPr id="85" name="n_3mainValue【道路】&#10;有形固定資産減価償却率">
          <a:extLst>
            <a:ext uri="{FF2B5EF4-FFF2-40B4-BE49-F238E27FC236}">
              <a16:creationId xmlns:a16="http://schemas.microsoft.com/office/drawing/2014/main" id="{697F9F60-E77A-4924-9F51-2E0F8B0A4ECC}"/>
            </a:ext>
          </a:extLst>
        </xdr:cNvPr>
        <xdr:cNvSpPr txBox="1"/>
      </xdr:nvSpPr>
      <xdr:spPr>
        <a:xfrm>
          <a:off x="1816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3F8249A-A56C-4562-A580-C0E6270AED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16D69EB-6910-4619-B7FE-64A669754A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EBD02A3-097F-4EB2-85C6-9CA7A360CB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813D388-41FB-4D68-BD68-CC1C0383FC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5A582EC-3FAA-411A-91FB-D0C916B9D5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78EC7C17-8C30-4695-AF23-1EB29ED846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DB37BB4-1F03-415B-9DC6-073685151C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4859040-8372-4A99-A420-4D16D3A64F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9C5C4ACE-37E9-4267-9745-F28F470E6E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1B61FA9-D51C-4F6A-A053-7A19995A6C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893A96E-D536-429D-89C0-049AAF58DC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E4FCD33-6A96-4087-8030-D72F1C98EA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36F9CF21-2BE9-4A39-93C8-56A6B14A36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8ECD089D-3446-47F1-94F1-F2EE1EDB628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9137149-59AC-4699-A4A7-C7B5353A0F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9A0F703-CBC7-4971-8FA9-2B329683FE3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6AFE2AD-E16F-47AF-B066-09CC261285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4C6DC623-2571-4345-9FF9-50A3F74B0D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1BB6DB7-EFE7-443A-A2A7-632A5DB938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D6BE39A1-F116-443B-A08E-A5F13DAB248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F40822FA-F027-4B8F-8A89-C6CB64CBBA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2017615E-7CE8-4DA3-85B5-F49355957CA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8C20B6E-4CF2-47A1-BF8F-814F8B56DC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09" name="直線コネクタ 108">
          <a:extLst>
            <a:ext uri="{FF2B5EF4-FFF2-40B4-BE49-F238E27FC236}">
              <a16:creationId xmlns:a16="http://schemas.microsoft.com/office/drawing/2014/main" id="{94B2DCB1-1EAF-4306-A0D3-391967FD301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0" name="【道路】&#10;一人当たり延長最小値テキスト">
          <a:extLst>
            <a:ext uri="{FF2B5EF4-FFF2-40B4-BE49-F238E27FC236}">
              <a16:creationId xmlns:a16="http://schemas.microsoft.com/office/drawing/2014/main" id="{AD870CA9-692A-4B97-9D8C-91EAEFD8253E}"/>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1" name="直線コネクタ 110">
          <a:extLst>
            <a:ext uri="{FF2B5EF4-FFF2-40B4-BE49-F238E27FC236}">
              <a16:creationId xmlns:a16="http://schemas.microsoft.com/office/drawing/2014/main" id="{4C1C3CB5-986F-4F58-AEE7-08B39C50B266}"/>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2" name="【道路】&#10;一人当たり延長最大値テキスト">
          <a:extLst>
            <a:ext uri="{FF2B5EF4-FFF2-40B4-BE49-F238E27FC236}">
              <a16:creationId xmlns:a16="http://schemas.microsoft.com/office/drawing/2014/main" id="{25F40286-462C-42FD-A932-C9FADC350626}"/>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3" name="直線コネクタ 112">
          <a:extLst>
            <a:ext uri="{FF2B5EF4-FFF2-40B4-BE49-F238E27FC236}">
              <a16:creationId xmlns:a16="http://schemas.microsoft.com/office/drawing/2014/main" id="{92D878A9-E11B-40E1-B7E6-F2CD995CBE6F}"/>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4" name="【道路】&#10;一人当たり延長平均値テキスト">
          <a:extLst>
            <a:ext uri="{FF2B5EF4-FFF2-40B4-BE49-F238E27FC236}">
              <a16:creationId xmlns:a16="http://schemas.microsoft.com/office/drawing/2014/main" id="{740A2070-5BE3-4DC7-9F4F-1A1F35C3C1FE}"/>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5" name="フローチャート: 判断 114">
          <a:extLst>
            <a:ext uri="{FF2B5EF4-FFF2-40B4-BE49-F238E27FC236}">
              <a16:creationId xmlns:a16="http://schemas.microsoft.com/office/drawing/2014/main" id="{ED453435-EFFC-471C-BB42-6BC1B4A8C1FF}"/>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6" name="フローチャート: 判断 115">
          <a:extLst>
            <a:ext uri="{FF2B5EF4-FFF2-40B4-BE49-F238E27FC236}">
              <a16:creationId xmlns:a16="http://schemas.microsoft.com/office/drawing/2014/main" id="{59F93D08-5DFF-4499-8A37-1345383F5071}"/>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17" name="フローチャート: 判断 116">
          <a:extLst>
            <a:ext uri="{FF2B5EF4-FFF2-40B4-BE49-F238E27FC236}">
              <a16:creationId xmlns:a16="http://schemas.microsoft.com/office/drawing/2014/main" id="{F689C465-3D62-442D-82FC-2FDBEFD00A21}"/>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18" name="フローチャート: 判断 117">
          <a:extLst>
            <a:ext uri="{FF2B5EF4-FFF2-40B4-BE49-F238E27FC236}">
              <a16:creationId xmlns:a16="http://schemas.microsoft.com/office/drawing/2014/main" id="{1BE851CD-C431-4444-B2A8-382B52121AFD}"/>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19" name="フローチャート: 判断 118">
          <a:extLst>
            <a:ext uri="{FF2B5EF4-FFF2-40B4-BE49-F238E27FC236}">
              <a16:creationId xmlns:a16="http://schemas.microsoft.com/office/drawing/2014/main" id="{7166D04A-3C28-429D-A66E-EAB4522C67B7}"/>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4F82871-7E39-42E2-BFC2-0AD896642F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9C1466B-6031-4BA3-BABF-EF340EE000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219F408-416D-4398-A582-CE4BC63580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71F6FF5-663A-40B8-ADCC-30D0A2633E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9E056C-F17F-4C9A-A79E-662DC4F09E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168961</xdr:rowOff>
    </xdr:from>
    <xdr:to>
      <xdr:col>55</xdr:col>
      <xdr:colOff>50800</xdr:colOff>
      <xdr:row>41</xdr:row>
      <xdr:rowOff>99111</xdr:rowOff>
    </xdr:to>
    <xdr:sp macro="" textlink="">
      <xdr:nvSpPr>
        <xdr:cNvPr id="125" name="楕円 124">
          <a:extLst>
            <a:ext uri="{FF2B5EF4-FFF2-40B4-BE49-F238E27FC236}">
              <a16:creationId xmlns:a16="http://schemas.microsoft.com/office/drawing/2014/main" id="{ED37A38C-14D1-4D4C-934F-0FEACC26366B}"/>
            </a:ext>
          </a:extLst>
        </xdr:cNvPr>
        <xdr:cNvSpPr/>
      </xdr:nvSpPr>
      <xdr:spPr>
        <a:xfrm>
          <a:off x="104267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83888</xdr:rowOff>
    </xdr:from>
    <xdr:ext cx="469744" cy="259045"/>
    <xdr:sp macro="" textlink="">
      <xdr:nvSpPr>
        <xdr:cNvPr id="126" name="【道路】&#10;一人当たり延長該当値テキスト">
          <a:extLst>
            <a:ext uri="{FF2B5EF4-FFF2-40B4-BE49-F238E27FC236}">
              <a16:creationId xmlns:a16="http://schemas.microsoft.com/office/drawing/2014/main" id="{8E3F1C53-E996-44B2-BFE2-BBB1A5E25E34}"/>
            </a:ext>
          </a:extLst>
        </xdr:cNvPr>
        <xdr:cNvSpPr txBox="1"/>
      </xdr:nvSpPr>
      <xdr:spPr>
        <a:xfrm>
          <a:off x="10515600" y="694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xdr:rowOff>
    </xdr:from>
    <xdr:to>
      <xdr:col>50</xdr:col>
      <xdr:colOff>165100</xdr:colOff>
      <xdr:row>41</xdr:row>
      <xdr:rowOff>101664</xdr:rowOff>
    </xdr:to>
    <xdr:sp macro="" textlink="">
      <xdr:nvSpPr>
        <xdr:cNvPr id="127" name="楕円 126">
          <a:extLst>
            <a:ext uri="{FF2B5EF4-FFF2-40B4-BE49-F238E27FC236}">
              <a16:creationId xmlns:a16="http://schemas.microsoft.com/office/drawing/2014/main" id="{BF4D0FE9-0E1D-4C91-BA22-E1CC2A95BD8B}"/>
            </a:ext>
          </a:extLst>
        </xdr:cNvPr>
        <xdr:cNvSpPr/>
      </xdr:nvSpPr>
      <xdr:spPr>
        <a:xfrm>
          <a:off x="9588500" y="70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48311</xdr:rowOff>
    </xdr:from>
    <xdr:to>
      <xdr:col>55</xdr:col>
      <xdr:colOff>0</xdr:colOff>
      <xdr:row>41</xdr:row>
      <xdr:rowOff>50864</xdr:rowOff>
    </xdr:to>
    <xdr:cxnSp macro="">
      <xdr:nvCxnSpPr>
        <xdr:cNvPr id="128" name="直線コネクタ 127">
          <a:extLst>
            <a:ext uri="{FF2B5EF4-FFF2-40B4-BE49-F238E27FC236}">
              <a16:creationId xmlns:a16="http://schemas.microsoft.com/office/drawing/2014/main" id="{C55FF96C-82A8-46C7-8079-641F31460D98}"/>
            </a:ext>
          </a:extLst>
        </xdr:cNvPr>
        <xdr:cNvCxnSpPr/>
      </xdr:nvCxnSpPr>
      <xdr:spPr>
        <a:xfrm flipV="1">
          <a:off x="9639300" y="707776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6103</xdr:rowOff>
    </xdr:from>
    <xdr:to>
      <xdr:col>46</xdr:col>
      <xdr:colOff>38100</xdr:colOff>
      <xdr:row>41</xdr:row>
      <xdr:rowOff>107703</xdr:rowOff>
    </xdr:to>
    <xdr:sp macro="" textlink="">
      <xdr:nvSpPr>
        <xdr:cNvPr id="129" name="楕円 128">
          <a:extLst>
            <a:ext uri="{FF2B5EF4-FFF2-40B4-BE49-F238E27FC236}">
              <a16:creationId xmlns:a16="http://schemas.microsoft.com/office/drawing/2014/main" id="{B3596C9D-D1EF-4D9B-AAC6-DC61D715E6D1}"/>
            </a:ext>
          </a:extLst>
        </xdr:cNvPr>
        <xdr:cNvSpPr/>
      </xdr:nvSpPr>
      <xdr:spPr>
        <a:xfrm>
          <a:off x="8699500" y="7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50864</xdr:rowOff>
    </xdr:from>
    <xdr:to>
      <xdr:col>50</xdr:col>
      <xdr:colOff>114300</xdr:colOff>
      <xdr:row>41</xdr:row>
      <xdr:rowOff>56903</xdr:rowOff>
    </xdr:to>
    <xdr:cxnSp macro="">
      <xdr:nvCxnSpPr>
        <xdr:cNvPr id="130" name="直線コネクタ 129">
          <a:extLst>
            <a:ext uri="{FF2B5EF4-FFF2-40B4-BE49-F238E27FC236}">
              <a16:creationId xmlns:a16="http://schemas.microsoft.com/office/drawing/2014/main" id="{4F7EDD69-979A-44ED-A0A2-937A678EF903}"/>
            </a:ext>
          </a:extLst>
        </xdr:cNvPr>
        <xdr:cNvCxnSpPr/>
      </xdr:nvCxnSpPr>
      <xdr:spPr>
        <a:xfrm flipV="1">
          <a:off x="8750300" y="708031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9855</xdr:rowOff>
    </xdr:from>
    <xdr:to>
      <xdr:col>41</xdr:col>
      <xdr:colOff>101600</xdr:colOff>
      <xdr:row>41</xdr:row>
      <xdr:rowOff>111455</xdr:rowOff>
    </xdr:to>
    <xdr:sp macro="" textlink="">
      <xdr:nvSpPr>
        <xdr:cNvPr id="131" name="楕円 130">
          <a:extLst>
            <a:ext uri="{FF2B5EF4-FFF2-40B4-BE49-F238E27FC236}">
              <a16:creationId xmlns:a16="http://schemas.microsoft.com/office/drawing/2014/main" id="{33FCBF3C-66BA-4962-AC65-59AB26255D70}"/>
            </a:ext>
          </a:extLst>
        </xdr:cNvPr>
        <xdr:cNvSpPr/>
      </xdr:nvSpPr>
      <xdr:spPr>
        <a:xfrm>
          <a:off x="7810500" y="70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56903</xdr:rowOff>
    </xdr:from>
    <xdr:to>
      <xdr:col>45</xdr:col>
      <xdr:colOff>177800</xdr:colOff>
      <xdr:row>41</xdr:row>
      <xdr:rowOff>60655</xdr:rowOff>
    </xdr:to>
    <xdr:cxnSp macro="">
      <xdr:nvCxnSpPr>
        <xdr:cNvPr id="132" name="直線コネクタ 131">
          <a:extLst>
            <a:ext uri="{FF2B5EF4-FFF2-40B4-BE49-F238E27FC236}">
              <a16:creationId xmlns:a16="http://schemas.microsoft.com/office/drawing/2014/main" id="{D511CEA4-736E-4C69-9D5E-ADA56DD5AC7C}"/>
            </a:ext>
          </a:extLst>
        </xdr:cNvPr>
        <xdr:cNvCxnSpPr/>
      </xdr:nvCxnSpPr>
      <xdr:spPr>
        <a:xfrm flipV="1">
          <a:off x="7861300" y="7086353"/>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3" name="n_1aveValue【道路】&#10;一人当たり延長">
          <a:extLst>
            <a:ext uri="{FF2B5EF4-FFF2-40B4-BE49-F238E27FC236}">
              <a16:creationId xmlns:a16="http://schemas.microsoft.com/office/drawing/2014/main" id="{6ED7D3E7-A7CF-442E-8422-CB799B9D390A}"/>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4" name="n_2aveValue【道路】&#10;一人当たり延長">
          <a:extLst>
            <a:ext uri="{FF2B5EF4-FFF2-40B4-BE49-F238E27FC236}">
              <a16:creationId xmlns:a16="http://schemas.microsoft.com/office/drawing/2014/main" id="{90612DBE-6A7C-492F-ADCC-046CABA07364}"/>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35" name="n_3aveValue【道路】&#10;一人当たり延長">
          <a:extLst>
            <a:ext uri="{FF2B5EF4-FFF2-40B4-BE49-F238E27FC236}">
              <a16:creationId xmlns:a16="http://schemas.microsoft.com/office/drawing/2014/main" id="{296EFA2A-BDE4-45C8-A32C-34A69F319BDA}"/>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36" name="n_4aveValue【道路】&#10;一人当たり延長">
          <a:extLst>
            <a:ext uri="{FF2B5EF4-FFF2-40B4-BE49-F238E27FC236}">
              <a16:creationId xmlns:a16="http://schemas.microsoft.com/office/drawing/2014/main" id="{52CC43E8-4E8B-4D70-98F3-ECA7FF9B5455}"/>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92791</xdr:rowOff>
    </xdr:from>
    <xdr:ext cx="469744" cy="259045"/>
    <xdr:sp macro="" textlink="">
      <xdr:nvSpPr>
        <xdr:cNvPr id="137" name="n_1mainValue【道路】&#10;一人当たり延長">
          <a:extLst>
            <a:ext uri="{FF2B5EF4-FFF2-40B4-BE49-F238E27FC236}">
              <a16:creationId xmlns:a16="http://schemas.microsoft.com/office/drawing/2014/main" id="{E1EA3932-7760-4BBD-8CFD-15DD7B91B08B}"/>
            </a:ext>
          </a:extLst>
        </xdr:cNvPr>
        <xdr:cNvSpPr txBox="1"/>
      </xdr:nvSpPr>
      <xdr:spPr>
        <a:xfrm>
          <a:off x="9391727" y="71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98830</xdr:rowOff>
    </xdr:from>
    <xdr:ext cx="469744" cy="259045"/>
    <xdr:sp macro="" textlink="">
      <xdr:nvSpPr>
        <xdr:cNvPr id="138" name="n_2mainValue【道路】&#10;一人当たり延長">
          <a:extLst>
            <a:ext uri="{FF2B5EF4-FFF2-40B4-BE49-F238E27FC236}">
              <a16:creationId xmlns:a16="http://schemas.microsoft.com/office/drawing/2014/main" id="{EA27630B-D795-4A4B-9A99-7AA16716D525}"/>
            </a:ext>
          </a:extLst>
        </xdr:cNvPr>
        <xdr:cNvSpPr txBox="1"/>
      </xdr:nvSpPr>
      <xdr:spPr>
        <a:xfrm>
          <a:off x="8515427" y="7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102582</xdr:rowOff>
    </xdr:from>
    <xdr:ext cx="469744" cy="259045"/>
    <xdr:sp macro="" textlink="">
      <xdr:nvSpPr>
        <xdr:cNvPr id="139" name="n_3mainValue【道路】&#10;一人当たり延長">
          <a:extLst>
            <a:ext uri="{FF2B5EF4-FFF2-40B4-BE49-F238E27FC236}">
              <a16:creationId xmlns:a16="http://schemas.microsoft.com/office/drawing/2014/main" id="{ACA61872-3B34-4984-AB51-62CF22BFD092}"/>
            </a:ext>
          </a:extLst>
        </xdr:cNvPr>
        <xdr:cNvSpPr txBox="1"/>
      </xdr:nvSpPr>
      <xdr:spPr>
        <a:xfrm>
          <a:off x="7626427" y="71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5C20962D-9E1E-4ECA-8E1F-3BDB27EA5F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9B59AA20-D08F-4A7C-8474-0857A666456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2A1A40B-6E70-408B-B85B-0B25F0FFFF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6CEF526E-28D8-472F-B711-DD4813DDFB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A959F1A-569D-41D2-9801-896A9B2DDF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E9BE2D7-5921-4DB6-BC3B-6F3039CA30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64E5A96E-A4AE-4417-BFC3-013DE99E65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C587DE8B-0122-46CB-97B8-15AB8EEA42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C81E05E-BD5E-4836-891C-FC40AC0951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D4778111-CE32-4542-8776-18AB02226E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2F1C9C09-E6E2-468D-978C-FEA692B078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55FEB497-31EF-429A-A385-C03257EE7E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612FAEA7-7B11-4821-A6C6-18D5A784FE0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C758B87-D177-49BE-A43D-05052DF549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38973C34-6853-4B3F-93D1-BC374F7642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A9CF6F54-EE20-48C6-9E30-FFFD5B5C81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1F9D2331-234E-4A2A-B701-E73EA8EEEA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C7364E1B-D9FE-433A-9A6D-884416F641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CB1494DF-F7CC-4B21-A55E-42008BF3C8F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B4484E6-180F-42A2-A366-2DDE0149F19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50AFED66-17DF-4FEE-B5F5-8ACEF9FA56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1BC9C9E8-60A7-4930-BC62-CE463A5CEE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44D89E53-21FE-4A4E-9011-CC4EB4A409C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8913A246-30B2-4408-832D-9FF09353AB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6F5A4BE4-1E11-4C3E-AF14-1C40E7F757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65" name="直線コネクタ 164">
          <a:extLst>
            <a:ext uri="{FF2B5EF4-FFF2-40B4-BE49-F238E27FC236}">
              <a16:creationId xmlns:a16="http://schemas.microsoft.com/office/drawing/2014/main" id="{EF29905C-342A-4D93-83FE-8E37A17C4E7F}"/>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60FD5779-3B38-43C1-A86A-66FA00B6F70C}"/>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67" name="直線コネクタ 166">
          <a:extLst>
            <a:ext uri="{FF2B5EF4-FFF2-40B4-BE49-F238E27FC236}">
              <a16:creationId xmlns:a16="http://schemas.microsoft.com/office/drawing/2014/main" id="{044DAB6F-01C9-4C59-A6A4-95DE326B3FDB}"/>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6F5F8A84-A340-49FB-BDD1-6DF85C6F72CE}"/>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69" name="直線コネクタ 168">
          <a:extLst>
            <a:ext uri="{FF2B5EF4-FFF2-40B4-BE49-F238E27FC236}">
              <a16:creationId xmlns:a16="http://schemas.microsoft.com/office/drawing/2014/main" id="{57269882-68D8-45B3-800E-BB93C6A89281}"/>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4970DFC6-4930-4919-B635-9BE35C226A75}"/>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1" name="フローチャート: 判断 170">
          <a:extLst>
            <a:ext uri="{FF2B5EF4-FFF2-40B4-BE49-F238E27FC236}">
              <a16:creationId xmlns:a16="http://schemas.microsoft.com/office/drawing/2014/main" id="{88789B5B-B882-423B-B460-8AF50759F07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2" name="フローチャート: 判断 171">
          <a:extLst>
            <a:ext uri="{FF2B5EF4-FFF2-40B4-BE49-F238E27FC236}">
              <a16:creationId xmlns:a16="http://schemas.microsoft.com/office/drawing/2014/main" id="{A4FE73F3-52A9-4A95-95E6-B10D1F36FE9F}"/>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3" name="フローチャート: 判断 172">
          <a:extLst>
            <a:ext uri="{FF2B5EF4-FFF2-40B4-BE49-F238E27FC236}">
              <a16:creationId xmlns:a16="http://schemas.microsoft.com/office/drawing/2014/main" id="{A8B6BDBD-C3D8-4CD8-B6DE-CCAA01BD4CEF}"/>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4" name="フローチャート: 判断 173">
          <a:extLst>
            <a:ext uri="{FF2B5EF4-FFF2-40B4-BE49-F238E27FC236}">
              <a16:creationId xmlns:a16="http://schemas.microsoft.com/office/drawing/2014/main" id="{7CCE6D97-C6E1-4CCC-BDDC-E7566F43D009}"/>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75" name="フローチャート: 判断 174">
          <a:extLst>
            <a:ext uri="{FF2B5EF4-FFF2-40B4-BE49-F238E27FC236}">
              <a16:creationId xmlns:a16="http://schemas.microsoft.com/office/drawing/2014/main" id="{8C0A0E3D-5684-41DB-89A1-F8ECF5C30C3C}"/>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AC9DF69-E89D-4CCC-B184-0C9F6194CF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12693FB-6BF9-4EEE-B23E-9C908D0979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614E1A5-65FB-4BE5-A665-8CB5D071E6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2312F8C-934F-4EC6-982E-E0C2CADD21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D734970-3E47-457F-894E-BC6D1D26EF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楕円 180">
          <a:extLst>
            <a:ext uri="{FF2B5EF4-FFF2-40B4-BE49-F238E27FC236}">
              <a16:creationId xmlns:a16="http://schemas.microsoft.com/office/drawing/2014/main" id="{801378F2-A22B-449E-BEA0-FC939F0A916E}"/>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AFF84FD4-100C-44B2-9665-93C9226441AD}"/>
            </a:ext>
          </a:extLst>
        </xdr:cNvPr>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83" name="楕円 182">
          <a:extLst>
            <a:ext uri="{FF2B5EF4-FFF2-40B4-BE49-F238E27FC236}">
              <a16:creationId xmlns:a16="http://schemas.microsoft.com/office/drawing/2014/main" id="{C3611861-3856-4631-9F3C-5A2AA8B66554}"/>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148590</xdr:rowOff>
    </xdr:to>
    <xdr:cxnSp macro="">
      <xdr:nvCxnSpPr>
        <xdr:cNvPr id="184" name="直線コネクタ 183">
          <a:extLst>
            <a:ext uri="{FF2B5EF4-FFF2-40B4-BE49-F238E27FC236}">
              <a16:creationId xmlns:a16="http://schemas.microsoft.com/office/drawing/2014/main" id="{DCE1B30A-9D61-44DB-A5A1-62FC01FFDF52}"/>
            </a:ext>
          </a:extLst>
        </xdr:cNvPr>
        <xdr:cNvCxnSpPr/>
      </xdr:nvCxnSpPr>
      <xdr:spPr>
        <a:xfrm>
          <a:off x="3797300" y="102363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85" name="楕円 184">
          <a:extLst>
            <a:ext uri="{FF2B5EF4-FFF2-40B4-BE49-F238E27FC236}">
              <a16:creationId xmlns:a16="http://schemas.microsoft.com/office/drawing/2014/main" id="{1E0AE965-5AC3-4019-B997-B1560CCD5CC0}"/>
            </a:ext>
          </a:extLst>
        </xdr:cNvPr>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120831</xdr:rowOff>
    </xdr:to>
    <xdr:cxnSp macro="">
      <xdr:nvCxnSpPr>
        <xdr:cNvPr id="186" name="直線コネクタ 185">
          <a:extLst>
            <a:ext uri="{FF2B5EF4-FFF2-40B4-BE49-F238E27FC236}">
              <a16:creationId xmlns:a16="http://schemas.microsoft.com/office/drawing/2014/main" id="{EAE70C28-3FEA-4C31-914D-074460A93CD6}"/>
            </a:ext>
          </a:extLst>
        </xdr:cNvPr>
        <xdr:cNvCxnSpPr/>
      </xdr:nvCxnSpPr>
      <xdr:spPr>
        <a:xfrm>
          <a:off x="2908300" y="102151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7" name="楕円 186">
          <a:extLst>
            <a:ext uri="{FF2B5EF4-FFF2-40B4-BE49-F238E27FC236}">
              <a16:creationId xmlns:a16="http://schemas.microsoft.com/office/drawing/2014/main" id="{D18885C8-B4B8-45E5-BF9E-FCDB7B23E6E8}"/>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102870</xdr:rowOff>
    </xdr:to>
    <xdr:cxnSp macro="">
      <xdr:nvCxnSpPr>
        <xdr:cNvPr id="188" name="直線コネクタ 187">
          <a:extLst>
            <a:ext uri="{FF2B5EF4-FFF2-40B4-BE49-F238E27FC236}">
              <a16:creationId xmlns:a16="http://schemas.microsoft.com/office/drawing/2014/main" id="{380B9488-9AC5-4F05-8BDB-6F1CF32F2B71}"/>
            </a:ext>
          </a:extLst>
        </xdr:cNvPr>
        <xdr:cNvCxnSpPr/>
      </xdr:nvCxnSpPr>
      <xdr:spPr>
        <a:xfrm flipV="1">
          <a:off x="2019300" y="10215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44E2B093-FC1E-451D-BDE0-8954C95F985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2226D171-8731-42AF-8C92-9AAC82A6354B}"/>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5BF7697B-6CDA-4150-BA31-6242206B8DA3}"/>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8A590778-26AF-4ACD-9C86-84259BF1E09F}"/>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16708</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8C695C7A-0EB2-4831-84E5-8E3EC6463CBB}"/>
            </a:ext>
          </a:extLst>
        </xdr:cNvPr>
        <xdr:cNvSpPr txBox="1"/>
      </xdr:nvSpPr>
      <xdr:spPr>
        <a:xfrm>
          <a:off x="3582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166931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656F0537-DF8D-4B62-B2DE-D03384CA150C}"/>
            </a:ext>
          </a:extLst>
        </xdr:cNvPr>
        <xdr:cNvSpPr txBox="1"/>
      </xdr:nvSpPr>
      <xdr:spPr>
        <a:xfrm>
          <a:off x="2705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68AC9B83-7544-4FAA-A6CE-0163C09D0B68}"/>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D8E2284A-14BF-44CD-B052-C715B4A5F4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89E791A8-D4F4-4298-9194-C18C622998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4A37A299-C380-40B2-9280-10C2B35B6A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B4763FD-A1D5-4EA3-9733-D88B5D4F0B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BA23A2D7-F961-40B1-9750-4F09FDE898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B780A4E0-64F8-4989-B5E6-A2444B3471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AEE3223-B2E0-4BF6-8D11-67531E8B11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223334B9-5CBD-4F22-9872-E7A0BE27DC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39B01EB-5BFC-404E-9BC0-BE1F764EC4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78D24C7-6093-4122-A749-EEE3964ADA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A783B4A-633E-4D09-9E5C-CF7FF9F450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FD4A81F6-D3C0-4C62-AFAB-64C9553D59E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BB0E142C-5662-454D-B2C7-B640E4A24F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C19E516-60EE-49E5-9C03-96A2F156E69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B7F435A-01DB-4CA4-821E-F57673A82B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BFBBB000-E52C-47E7-9255-9022E2C9413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B1A23BA3-4441-4B63-8FD4-5DDF5B608D6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FA681750-4671-453A-935E-9B7404360DF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F4AAFD06-FC79-438B-BCCE-F0B815B442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DCF45C85-A325-426A-8562-A134D918681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DE99B4D-0F22-4547-9451-9EA41E717C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D47C6F8F-38EC-4A5C-932A-D86591A0521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EDE155EB-EA49-42FD-B78D-0BD4F83A6B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19" name="直線コネクタ 218">
          <a:extLst>
            <a:ext uri="{FF2B5EF4-FFF2-40B4-BE49-F238E27FC236}">
              <a16:creationId xmlns:a16="http://schemas.microsoft.com/office/drawing/2014/main" id="{E2B93A74-E4E3-4A7F-878F-457D9B2A50F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AA6C472C-2805-4937-8B18-6B94B8A06299}"/>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21" name="直線コネクタ 220">
          <a:extLst>
            <a:ext uri="{FF2B5EF4-FFF2-40B4-BE49-F238E27FC236}">
              <a16:creationId xmlns:a16="http://schemas.microsoft.com/office/drawing/2014/main" id="{2D51ECA5-30EF-415D-9126-42D558BCEDA2}"/>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298F3541-9519-4661-BECC-F4999D928206}"/>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23" name="直線コネクタ 222">
          <a:extLst>
            <a:ext uri="{FF2B5EF4-FFF2-40B4-BE49-F238E27FC236}">
              <a16:creationId xmlns:a16="http://schemas.microsoft.com/office/drawing/2014/main" id="{C3DB8417-83D2-47B7-A5CD-7EA00E7902A1}"/>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47BEBE1-23DD-44EF-8629-4DAB15034475}"/>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25" name="フローチャート: 判断 224">
          <a:extLst>
            <a:ext uri="{FF2B5EF4-FFF2-40B4-BE49-F238E27FC236}">
              <a16:creationId xmlns:a16="http://schemas.microsoft.com/office/drawing/2014/main" id="{C599CD4D-6D3B-49B1-AB07-D8B4CC433769}"/>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26" name="フローチャート: 判断 225">
          <a:extLst>
            <a:ext uri="{FF2B5EF4-FFF2-40B4-BE49-F238E27FC236}">
              <a16:creationId xmlns:a16="http://schemas.microsoft.com/office/drawing/2014/main" id="{C426CD3C-D815-4D90-B740-7BBDC417DEC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27" name="フローチャート: 判断 226">
          <a:extLst>
            <a:ext uri="{FF2B5EF4-FFF2-40B4-BE49-F238E27FC236}">
              <a16:creationId xmlns:a16="http://schemas.microsoft.com/office/drawing/2014/main" id="{50784A91-106E-4EB3-9C56-EDA639C7E72A}"/>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28" name="フローチャート: 判断 227">
          <a:extLst>
            <a:ext uri="{FF2B5EF4-FFF2-40B4-BE49-F238E27FC236}">
              <a16:creationId xmlns:a16="http://schemas.microsoft.com/office/drawing/2014/main" id="{60DDB584-6310-450A-8824-7512EC210D95}"/>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29" name="フローチャート: 判断 228">
          <a:extLst>
            <a:ext uri="{FF2B5EF4-FFF2-40B4-BE49-F238E27FC236}">
              <a16:creationId xmlns:a16="http://schemas.microsoft.com/office/drawing/2014/main" id="{FB4B0810-9A52-4DC1-9257-C3162530890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641B686-BEF2-4160-A8B7-F9051B0BFE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074399A-4E12-4F17-9BD9-939154CE84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E9D5ED5-7E8A-498A-B848-F507940364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7C2E1B6-B1C5-4123-B79D-EC904E1966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8DE9281-E725-4BAB-9918-CD8278FB8A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29225</xdr:rowOff>
    </xdr:from>
    <xdr:to>
      <xdr:col>55</xdr:col>
      <xdr:colOff>50800</xdr:colOff>
      <xdr:row>63</xdr:row>
      <xdr:rowOff>130825</xdr:rowOff>
    </xdr:to>
    <xdr:sp macro="" textlink="">
      <xdr:nvSpPr>
        <xdr:cNvPr id="235" name="楕円 234">
          <a:extLst>
            <a:ext uri="{FF2B5EF4-FFF2-40B4-BE49-F238E27FC236}">
              <a16:creationId xmlns:a16="http://schemas.microsoft.com/office/drawing/2014/main" id="{15639892-650A-4D51-9DD0-5D68441256A5}"/>
            </a:ext>
          </a:extLst>
        </xdr:cNvPr>
        <xdr:cNvSpPr/>
      </xdr:nvSpPr>
      <xdr:spPr>
        <a:xfrm>
          <a:off x="10426700" y="108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7652</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23C9585A-1902-44FF-839D-6A05993F527F}"/>
            </a:ext>
          </a:extLst>
        </xdr:cNvPr>
        <xdr:cNvSpPr txBox="1"/>
      </xdr:nvSpPr>
      <xdr:spPr>
        <a:xfrm>
          <a:off x="10515600" y="108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33772</xdr:rowOff>
    </xdr:from>
    <xdr:to>
      <xdr:col>50</xdr:col>
      <xdr:colOff>165100</xdr:colOff>
      <xdr:row>63</xdr:row>
      <xdr:rowOff>135372</xdr:rowOff>
    </xdr:to>
    <xdr:sp macro="" textlink="">
      <xdr:nvSpPr>
        <xdr:cNvPr id="237" name="楕円 236">
          <a:extLst>
            <a:ext uri="{FF2B5EF4-FFF2-40B4-BE49-F238E27FC236}">
              <a16:creationId xmlns:a16="http://schemas.microsoft.com/office/drawing/2014/main" id="{88EF4677-B467-4C62-8708-4E95315EDE41}"/>
            </a:ext>
          </a:extLst>
        </xdr:cNvPr>
        <xdr:cNvSpPr/>
      </xdr:nvSpPr>
      <xdr:spPr>
        <a:xfrm>
          <a:off x="9588500" y="108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80025</xdr:rowOff>
    </xdr:from>
    <xdr:to>
      <xdr:col>55</xdr:col>
      <xdr:colOff>0</xdr:colOff>
      <xdr:row>63</xdr:row>
      <xdr:rowOff>84572</xdr:rowOff>
    </xdr:to>
    <xdr:cxnSp macro="">
      <xdr:nvCxnSpPr>
        <xdr:cNvPr id="238" name="直線コネクタ 237">
          <a:extLst>
            <a:ext uri="{FF2B5EF4-FFF2-40B4-BE49-F238E27FC236}">
              <a16:creationId xmlns:a16="http://schemas.microsoft.com/office/drawing/2014/main" id="{62F4B973-5903-435A-A552-FC25A8D15C5F}"/>
            </a:ext>
          </a:extLst>
        </xdr:cNvPr>
        <xdr:cNvCxnSpPr/>
      </xdr:nvCxnSpPr>
      <xdr:spPr>
        <a:xfrm flipV="1">
          <a:off x="9639300" y="10881375"/>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39417</xdr:rowOff>
    </xdr:from>
    <xdr:to>
      <xdr:col>46</xdr:col>
      <xdr:colOff>38100</xdr:colOff>
      <xdr:row>63</xdr:row>
      <xdr:rowOff>141017</xdr:rowOff>
    </xdr:to>
    <xdr:sp macro="" textlink="">
      <xdr:nvSpPr>
        <xdr:cNvPr id="239" name="楕円 238">
          <a:extLst>
            <a:ext uri="{FF2B5EF4-FFF2-40B4-BE49-F238E27FC236}">
              <a16:creationId xmlns:a16="http://schemas.microsoft.com/office/drawing/2014/main" id="{95FA601D-2F98-48F6-B202-03D0BB5AEC53}"/>
            </a:ext>
          </a:extLst>
        </xdr:cNvPr>
        <xdr:cNvSpPr/>
      </xdr:nvSpPr>
      <xdr:spPr>
        <a:xfrm>
          <a:off x="8699500" y="108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84572</xdr:rowOff>
    </xdr:from>
    <xdr:to>
      <xdr:col>50</xdr:col>
      <xdr:colOff>114300</xdr:colOff>
      <xdr:row>63</xdr:row>
      <xdr:rowOff>90217</xdr:rowOff>
    </xdr:to>
    <xdr:cxnSp macro="">
      <xdr:nvCxnSpPr>
        <xdr:cNvPr id="240" name="直線コネクタ 239">
          <a:extLst>
            <a:ext uri="{FF2B5EF4-FFF2-40B4-BE49-F238E27FC236}">
              <a16:creationId xmlns:a16="http://schemas.microsoft.com/office/drawing/2014/main" id="{EBFD3E45-FB7C-4B71-B99B-0B212B000E67}"/>
            </a:ext>
          </a:extLst>
        </xdr:cNvPr>
        <xdr:cNvCxnSpPr/>
      </xdr:nvCxnSpPr>
      <xdr:spPr>
        <a:xfrm flipV="1">
          <a:off x="8750300" y="10885922"/>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44223</xdr:rowOff>
    </xdr:from>
    <xdr:to>
      <xdr:col>41</xdr:col>
      <xdr:colOff>101600</xdr:colOff>
      <xdr:row>63</xdr:row>
      <xdr:rowOff>145823</xdr:rowOff>
    </xdr:to>
    <xdr:sp macro="" textlink="">
      <xdr:nvSpPr>
        <xdr:cNvPr id="241" name="楕円 240">
          <a:extLst>
            <a:ext uri="{FF2B5EF4-FFF2-40B4-BE49-F238E27FC236}">
              <a16:creationId xmlns:a16="http://schemas.microsoft.com/office/drawing/2014/main" id="{65A6CE9F-5859-41E0-A867-3955FA7BB1EF}"/>
            </a:ext>
          </a:extLst>
        </xdr:cNvPr>
        <xdr:cNvSpPr/>
      </xdr:nvSpPr>
      <xdr:spPr>
        <a:xfrm>
          <a:off x="7810500" y="108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90217</xdr:rowOff>
    </xdr:from>
    <xdr:to>
      <xdr:col>45</xdr:col>
      <xdr:colOff>177800</xdr:colOff>
      <xdr:row>63</xdr:row>
      <xdr:rowOff>95023</xdr:rowOff>
    </xdr:to>
    <xdr:cxnSp macro="">
      <xdr:nvCxnSpPr>
        <xdr:cNvPr id="242" name="直線コネクタ 241">
          <a:extLst>
            <a:ext uri="{FF2B5EF4-FFF2-40B4-BE49-F238E27FC236}">
              <a16:creationId xmlns:a16="http://schemas.microsoft.com/office/drawing/2014/main" id="{36BBADCF-48F0-4920-AB82-70A4DE2E2747}"/>
            </a:ext>
          </a:extLst>
        </xdr:cNvPr>
        <xdr:cNvCxnSpPr/>
      </xdr:nvCxnSpPr>
      <xdr:spPr>
        <a:xfrm flipV="1">
          <a:off x="7861300" y="10891567"/>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B15A8C40-D214-4306-A1C7-AB9354877047}"/>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812DB158-57DF-4CB9-B571-B5608CF4110A}"/>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A67A1A2C-64E9-4AD3-A978-2FE3C051DC0D}"/>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C95F824E-84A9-4543-A31A-2A0A00BD010F}"/>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126499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822F08CC-421C-4F15-8C3F-63FA4E797E06}"/>
            </a:ext>
          </a:extLst>
        </xdr:cNvPr>
        <xdr:cNvSpPr txBox="1"/>
      </xdr:nvSpPr>
      <xdr:spPr>
        <a:xfrm>
          <a:off x="9327095" y="1092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132144</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57BC4120-A4FD-4BE7-AF53-729B8A16595B}"/>
            </a:ext>
          </a:extLst>
        </xdr:cNvPr>
        <xdr:cNvSpPr txBox="1"/>
      </xdr:nvSpPr>
      <xdr:spPr>
        <a:xfrm>
          <a:off x="8450795" y="109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136950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98FD13C8-242E-46DB-8A83-0534719A90F8}"/>
            </a:ext>
          </a:extLst>
        </xdr:cNvPr>
        <xdr:cNvSpPr txBox="1"/>
      </xdr:nvSpPr>
      <xdr:spPr>
        <a:xfrm>
          <a:off x="7561795" y="109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D888DB2E-E4BB-416A-AABE-5E081A974E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4A236075-3832-4004-855F-B9287AE787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38F56CFE-0AFE-40C1-9F1D-4871AA5E12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18E9D44-8813-4D41-9AC8-A5E112C2C5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1FB28BA6-1DED-4F6C-8FDA-EDF0B08BAE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E93AAFCD-F210-4EA5-B236-34D8C5874E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E17B161-4548-42F9-A296-B8FF19F9B7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E5936764-A46E-49E8-81E8-3F14E3B92AD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794BBEC-F5A7-4F7F-AC3F-8C9A76F882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AD6DD3DC-D716-4A9F-9DEA-735C7B4306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A1608328-6A43-483D-965F-59663DC94F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9256B74D-350D-4FCA-88E7-91EF6A1DE3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816B0683-9895-4567-94E1-BC5AAF530E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A6BBF97D-29EA-4029-92C2-FFA1069915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C8E352F4-7284-4F3C-A6AE-31CFC498506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FE0F5841-E2F1-4CC6-AB3F-A98F8FDED5A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E4D67279-7352-4891-9775-10461A9801A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4EE83E63-2A4D-4244-8C16-E137D0559E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169B6D28-9FA9-4A35-906C-AF92C342D9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A8C5EA2C-0E96-404F-AE52-79D2671F605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D95BDC74-F68B-4053-9EE0-1394637012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F86F0BAD-1BEA-42AA-9803-D24AA764C0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775FB817-ACA6-4F02-B989-F80FBE6E1F3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FB0D0AB3-9E58-412F-A4AA-2759B26B42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87343350-1AC2-48DC-B38E-B4DFFB2393FC}"/>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33B79E59-055C-46FB-B8CD-39968D0C3B0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D78CDAC2-E12E-4D3E-A6AC-2D83CA19F0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EBF10B18-16CF-45B3-96E6-A9E36F1AB6DD}"/>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8" name="直線コネクタ 277">
          <a:extLst>
            <a:ext uri="{FF2B5EF4-FFF2-40B4-BE49-F238E27FC236}">
              <a16:creationId xmlns:a16="http://schemas.microsoft.com/office/drawing/2014/main" id="{B045E69C-7A7D-46D4-B262-0E5BA0C5152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947C20C1-7391-4E34-8C68-FF05A3FFB68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80" name="フローチャート: 判断 279">
          <a:extLst>
            <a:ext uri="{FF2B5EF4-FFF2-40B4-BE49-F238E27FC236}">
              <a16:creationId xmlns:a16="http://schemas.microsoft.com/office/drawing/2014/main" id="{43574BF5-B174-4D0E-BB5F-AC176ACF0698}"/>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81" name="フローチャート: 判断 280">
          <a:extLst>
            <a:ext uri="{FF2B5EF4-FFF2-40B4-BE49-F238E27FC236}">
              <a16:creationId xmlns:a16="http://schemas.microsoft.com/office/drawing/2014/main" id="{270E8705-BEB1-4935-A7B9-D27A670A0C35}"/>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82" name="フローチャート: 判断 281">
          <a:extLst>
            <a:ext uri="{FF2B5EF4-FFF2-40B4-BE49-F238E27FC236}">
              <a16:creationId xmlns:a16="http://schemas.microsoft.com/office/drawing/2014/main" id="{2B9590F5-9F4D-42DC-B797-F9117E102AB9}"/>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83" name="フローチャート: 判断 282">
          <a:extLst>
            <a:ext uri="{FF2B5EF4-FFF2-40B4-BE49-F238E27FC236}">
              <a16:creationId xmlns:a16="http://schemas.microsoft.com/office/drawing/2014/main" id="{AEAC8754-1EAF-4F45-9A71-4F6A52DD35B4}"/>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84" name="フローチャート: 判断 283">
          <a:extLst>
            <a:ext uri="{FF2B5EF4-FFF2-40B4-BE49-F238E27FC236}">
              <a16:creationId xmlns:a16="http://schemas.microsoft.com/office/drawing/2014/main" id="{21A7A414-6C87-4A91-887D-DC037B6DFA88}"/>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1375EB9-443A-4227-A209-C86DF67DCFC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A3B8FE7-198D-488B-9567-6700018CDA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83879CB-703D-45F9-9673-1F573D17B66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D93DE4-04C2-4C80-8C97-0E82676DB1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6F2E715-F713-4CC2-9F2E-31CA6E5090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0" name="楕円 289">
          <a:extLst>
            <a:ext uri="{FF2B5EF4-FFF2-40B4-BE49-F238E27FC236}">
              <a16:creationId xmlns:a16="http://schemas.microsoft.com/office/drawing/2014/main" id="{E1649306-991E-4991-97BC-890644F5066C}"/>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4D3A647D-912D-4C37-BC18-1263C42217AE}"/>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92" name="楕円 291">
          <a:extLst>
            <a:ext uri="{FF2B5EF4-FFF2-40B4-BE49-F238E27FC236}">
              <a16:creationId xmlns:a16="http://schemas.microsoft.com/office/drawing/2014/main" id="{874BE6E1-2FEB-4970-8CD7-F3E33740ED4C}"/>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144780</xdr:rowOff>
    </xdr:to>
    <xdr:cxnSp macro="">
      <xdr:nvCxnSpPr>
        <xdr:cNvPr id="293" name="直線コネクタ 292">
          <a:extLst>
            <a:ext uri="{FF2B5EF4-FFF2-40B4-BE49-F238E27FC236}">
              <a16:creationId xmlns:a16="http://schemas.microsoft.com/office/drawing/2014/main" id="{20501DAA-0590-4199-BD2C-FC48C27FB8B0}"/>
            </a:ext>
          </a:extLst>
        </xdr:cNvPr>
        <xdr:cNvCxnSpPr/>
      </xdr:nvCxnSpPr>
      <xdr:spPr>
        <a:xfrm flipV="1">
          <a:off x="3797300" y="141770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94" name="楕円 293">
          <a:extLst>
            <a:ext uri="{FF2B5EF4-FFF2-40B4-BE49-F238E27FC236}">
              <a16:creationId xmlns:a16="http://schemas.microsoft.com/office/drawing/2014/main" id="{B00CE35C-EE17-40F7-BC81-7B978F2A1A0D}"/>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144780</xdr:rowOff>
    </xdr:to>
    <xdr:cxnSp macro="">
      <xdr:nvCxnSpPr>
        <xdr:cNvPr id="295" name="直線コネクタ 294">
          <a:extLst>
            <a:ext uri="{FF2B5EF4-FFF2-40B4-BE49-F238E27FC236}">
              <a16:creationId xmlns:a16="http://schemas.microsoft.com/office/drawing/2014/main" id="{FB038320-4856-4972-8B3D-D0A57B8481BC}"/>
            </a:ext>
          </a:extLst>
        </xdr:cNvPr>
        <xdr:cNvCxnSpPr/>
      </xdr:nvCxnSpPr>
      <xdr:spPr>
        <a:xfrm>
          <a:off x="2908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6" name="楕円 295">
          <a:extLst>
            <a:ext uri="{FF2B5EF4-FFF2-40B4-BE49-F238E27FC236}">
              <a16:creationId xmlns:a16="http://schemas.microsoft.com/office/drawing/2014/main" id="{F9987567-60B3-45A7-9A48-D6B9B2CE5287}"/>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102870</xdr:rowOff>
    </xdr:to>
    <xdr:cxnSp macro="">
      <xdr:nvCxnSpPr>
        <xdr:cNvPr id="297" name="直線コネクタ 296">
          <a:extLst>
            <a:ext uri="{FF2B5EF4-FFF2-40B4-BE49-F238E27FC236}">
              <a16:creationId xmlns:a16="http://schemas.microsoft.com/office/drawing/2014/main" id="{2555966B-B726-4841-911A-1E3CD492D8D1}"/>
            </a:ext>
          </a:extLst>
        </xdr:cNvPr>
        <xdr:cNvCxnSpPr/>
      </xdr:nvCxnSpPr>
      <xdr:spPr>
        <a:xfrm flipV="1">
          <a:off x="2019300" y="14159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98" name="n_1aveValue【公営住宅】&#10;有形固定資産減価償却率">
          <a:extLst>
            <a:ext uri="{FF2B5EF4-FFF2-40B4-BE49-F238E27FC236}">
              <a16:creationId xmlns:a16="http://schemas.microsoft.com/office/drawing/2014/main" id="{C1FBAD1C-A35E-4903-8AD9-0638AB24E818}"/>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299" name="n_2aveValue【公営住宅】&#10;有形固定資産減価償却率">
          <a:extLst>
            <a:ext uri="{FF2B5EF4-FFF2-40B4-BE49-F238E27FC236}">
              <a16:creationId xmlns:a16="http://schemas.microsoft.com/office/drawing/2014/main" id="{22099E7F-E0DD-4A33-B096-BDD5D566345A}"/>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0" name="n_3aveValue【公営住宅】&#10;有形固定資産減価償却率">
          <a:extLst>
            <a:ext uri="{FF2B5EF4-FFF2-40B4-BE49-F238E27FC236}">
              <a16:creationId xmlns:a16="http://schemas.microsoft.com/office/drawing/2014/main" id="{7F5466F6-3030-4998-90FC-D5F4DCD5943B}"/>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01" name="n_4aveValue【公営住宅】&#10;有形固定資産減価償却率">
          <a:extLst>
            <a:ext uri="{FF2B5EF4-FFF2-40B4-BE49-F238E27FC236}">
              <a16:creationId xmlns:a16="http://schemas.microsoft.com/office/drawing/2014/main" id="{B67C5B70-B4C7-44E4-9E88-3FD5170961C8}"/>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302" name="n_1mainValue【公営住宅】&#10;有形固定資産減価償却率">
          <a:extLst>
            <a:ext uri="{FF2B5EF4-FFF2-40B4-BE49-F238E27FC236}">
              <a16:creationId xmlns:a16="http://schemas.microsoft.com/office/drawing/2014/main" id="{5B5BBCFA-AD7B-4548-9E05-3FF2060E4F8C}"/>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03" name="n_2mainValue【公営住宅】&#10;有形固定資産減価償却率">
          <a:extLst>
            <a:ext uri="{FF2B5EF4-FFF2-40B4-BE49-F238E27FC236}">
              <a16:creationId xmlns:a16="http://schemas.microsoft.com/office/drawing/2014/main" id="{97E14A56-E03D-4AD9-A0BC-C37267E8E471}"/>
            </a:ext>
          </a:extLst>
        </xdr:cNvPr>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04" name="n_3mainValue【公営住宅】&#10;有形固定資産減価償却率">
          <a:extLst>
            <a:ext uri="{FF2B5EF4-FFF2-40B4-BE49-F238E27FC236}">
              <a16:creationId xmlns:a16="http://schemas.microsoft.com/office/drawing/2014/main" id="{DC7EEF51-30F8-4800-B122-E0D9467A57A1}"/>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677FEC61-510C-4DAA-B310-3D59674DE9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29BC3CB1-059B-42E7-901D-43561B5732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ABEDC2D8-BC91-42E3-A1D9-0C181C4582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40FF1F7A-F7D8-4516-9004-7D77922C4A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7E8B86B6-E914-42CE-ADF1-7E34166B88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E71B8B6B-A1F6-4170-8472-9668674622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74FC3772-22DD-4033-A6AB-83C68CFA51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61D5D0DF-189C-4E8A-B987-2FBFD13291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186BF708-62B7-4DC9-8F33-001A0B024C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B236A3A0-08A7-496B-B605-0DBE790E4E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A93D0336-C5C0-42EB-B83B-E468CCBE9F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337DC4A7-048C-4B7B-AFBB-C2DE2FD9184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AFB5DE09-1211-40D1-B685-CAA052FEAAC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56A6865B-12B5-4DC1-BB67-A1FBC234194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8E30B2B4-1EF3-40F2-80A4-86B6720A91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C4FF1C86-1D76-4A59-A98F-EE38F9F38C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F1D6FF0-418C-46B0-9FE3-56DEF36BF4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EE14D4AC-A022-4D03-9ACC-27D26D404F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586BFCA-C68A-4F79-A4A5-969EAC454A1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3BA92446-7761-4898-AB61-A3A84BAE125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F623AC2C-EBEC-4541-8DD9-8DD849C46A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6" name="テキスト ボックス 325">
          <a:extLst>
            <a:ext uri="{FF2B5EF4-FFF2-40B4-BE49-F238E27FC236}">
              <a16:creationId xmlns:a16="http://schemas.microsoft.com/office/drawing/2014/main" id="{9F54A896-35D0-45FF-94AC-03217193822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615BAED3-76E9-4077-9FEE-D8E0CDCFBE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28" name="直線コネクタ 327">
          <a:extLst>
            <a:ext uri="{FF2B5EF4-FFF2-40B4-BE49-F238E27FC236}">
              <a16:creationId xmlns:a16="http://schemas.microsoft.com/office/drawing/2014/main" id="{91424DFE-3C5B-469A-9A8A-C4BA0F012796}"/>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29" name="【公営住宅】&#10;一人当たり面積最小値テキスト">
          <a:extLst>
            <a:ext uri="{FF2B5EF4-FFF2-40B4-BE49-F238E27FC236}">
              <a16:creationId xmlns:a16="http://schemas.microsoft.com/office/drawing/2014/main" id="{68AF1654-FE04-4908-94A0-21721434BBD6}"/>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0" name="直線コネクタ 329">
          <a:extLst>
            <a:ext uri="{FF2B5EF4-FFF2-40B4-BE49-F238E27FC236}">
              <a16:creationId xmlns:a16="http://schemas.microsoft.com/office/drawing/2014/main" id="{951E31B9-A439-4550-ABA3-00436ACCA42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1" name="【公営住宅】&#10;一人当たり面積最大値テキスト">
          <a:extLst>
            <a:ext uri="{FF2B5EF4-FFF2-40B4-BE49-F238E27FC236}">
              <a16:creationId xmlns:a16="http://schemas.microsoft.com/office/drawing/2014/main" id="{0D7060A5-F5BA-4855-89DD-386D8F0B95D8}"/>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2" name="直線コネクタ 331">
          <a:extLst>
            <a:ext uri="{FF2B5EF4-FFF2-40B4-BE49-F238E27FC236}">
              <a16:creationId xmlns:a16="http://schemas.microsoft.com/office/drawing/2014/main" id="{E75D4E4A-9703-4070-B559-EFDAA99F7C8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33" name="【公営住宅】&#10;一人当たり面積平均値テキスト">
          <a:extLst>
            <a:ext uri="{FF2B5EF4-FFF2-40B4-BE49-F238E27FC236}">
              <a16:creationId xmlns:a16="http://schemas.microsoft.com/office/drawing/2014/main" id="{1046F105-EAEE-4544-A3AA-4C2134587BDB}"/>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34" name="フローチャート: 判断 333">
          <a:extLst>
            <a:ext uri="{FF2B5EF4-FFF2-40B4-BE49-F238E27FC236}">
              <a16:creationId xmlns:a16="http://schemas.microsoft.com/office/drawing/2014/main" id="{D7A14A1A-F2B0-4E8B-BD79-2F686F42FEB1}"/>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35" name="フローチャート: 判断 334">
          <a:extLst>
            <a:ext uri="{FF2B5EF4-FFF2-40B4-BE49-F238E27FC236}">
              <a16:creationId xmlns:a16="http://schemas.microsoft.com/office/drawing/2014/main" id="{B57E8181-6C5F-4087-82CE-23F136CB63A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36" name="フローチャート: 判断 335">
          <a:extLst>
            <a:ext uri="{FF2B5EF4-FFF2-40B4-BE49-F238E27FC236}">
              <a16:creationId xmlns:a16="http://schemas.microsoft.com/office/drawing/2014/main" id="{2E642C58-E34F-4A3E-99AD-1F910CBDDACD}"/>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37" name="フローチャート: 判断 336">
          <a:extLst>
            <a:ext uri="{FF2B5EF4-FFF2-40B4-BE49-F238E27FC236}">
              <a16:creationId xmlns:a16="http://schemas.microsoft.com/office/drawing/2014/main" id="{0DA989C9-27D0-4CFC-9FF8-DF29754F1439}"/>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38" name="フローチャート: 判断 337">
          <a:extLst>
            <a:ext uri="{FF2B5EF4-FFF2-40B4-BE49-F238E27FC236}">
              <a16:creationId xmlns:a16="http://schemas.microsoft.com/office/drawing/2014/main" id="{F8029CA4-D7C4-4CE4-A248-10042E8C57F1}"/>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31E2FE6-176D-433B-96E7-030A366C61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44AC5A1-12C7-4793-B5BE-15AFCD6624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4A0113A-69FA-4EB7-AFB5-EEF0E9FE1F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8898102-F291-40F4-9329-8020E1BF9A1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755ED2B-C7E1-4645-B180-9F5E92C5BC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89027</xdr:rowOff>
    </xdr:from>
    <xdr:to>
      <xdr:col>55</xdr:col>
      <xdr:colOff>50800</xdr:colOff>
      <xdr:row>79</xdr:row>
      <xdr:rowOff>19177</xdr:rowOff>
    </xdr:to>
    <xdr:sp macro="" textlink="">
      <xdr:nvSpPr>
        <xdr:cNvPr id="344" name="楕円 343">
          <a:extLst>
            <a:ext uri="{FF2B5EF4-FFF2-40B4-BE49-F238E27FC236}">
              <a16:creationId xmlns:a16="http://schemas.microsoft.com/office/drawing/2014/main" id="{D940F349-03AD-4DE0-AF5E-717DE5B44007}"/>
            </a:ext>
          </a:extLst>
        </xdr:cNvPr>
        <xdr:cNvSpPr/>
      </xdr:nvSpPr>
      <xdr:spPr>
        <a:xfrm>
          <a:off x="10426700" y="13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42054</xdr:rowOff>
    </xdr:from>
    <xdr:ext cx="469744" cy="259045"/>
    <xdr:sp macro="" textlink="">
      <xdr:nvSpPr>
        <xdr:cNvPr id="345" name="【公営住宅】&#10;一人当たり面積該当値テキスト">
          <a:extLst>
            <a:ext uri="{FF2B5EF4-FFF2-40B4-BE49-F238E27FC236}">
              <a16:creationId xmlns:a16="http://schemas.microsoft.com/office/drawing/2014/main" id="{EC457EFA-6F01-4E3D-9E23-DF6F9E496E1B}"/>
            </a:ext>
          </a:extLst>
        </xdr:cNvPr>
        <xdr:cNvSpPr txBox="1"/>
      </xdr:nvSpPr>
      <xdr:spPr>
        <a:xfrm>
          <a:off x="10515600" y="134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42163</xdr:rowOff>
    </xdr:from>
    <xdr:to>
      <xdr:col>50</xdr:col>
      <xdr:colOff>165100</xdr:colOff>
      <xdr:row>78</xdr:row>
      <xdr:rowOff>143763</xdr:rowOff>
    </xdr:to>
    <xdr:sp macro="" textlink="">
      <xdr:nvSpPr>
        <xdr:cNvPr id="346" name="楕円 345">
          <a:extLst>
            <a:ext uri="{FF2B5EF4-FFF2-40B4-BE49-F238E27FC236}">
              <a16:creationId xmlns:a16="http://schemas.microsoft.com/office/drawing/2014/main" id="{6155B52F-664E-4361-ADDD-C2AFB6B37466}"/>
            </a:ext>
          </a:extLst>
        </xdr:cNvPr>
        <xdr:cNvSpPr/>
      </xdr:nvSpPr>
      <xdr:spPr>
        <a:xfrm>
          <a:off x="9588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92963</xdr:rowOff>
    </xdr:from>
    <xdr:to>
      <xdr:col>55</xdr:col>
      <xdr:colOff>0</xdr:colOff>
      <xdr:row>78</xdr:row>
      <xdr:rowOff>139827</xdr:rowOff>
    </xdr:to>
    <xdr:cxnSp macro="">
      <xdr:nvCxnSpPr>
        <xdr:cNvPr id="347" name="直線コネクタ 346">
          <a:extLst>
            <a:ext uri="{FF2B5EF4-FFF2-40B4-BE49-F238E27FC236}">
              <a16:creationId xmlns:a16="http://schemas.microsoft.com/office/drawing/2014/main" id="{4F357409-2A04-46FE-80A7-36CF0409413D}"/>
            </a:ext>
          </a:extLst>
        </xdr:cNvPr>
        <xdr:cNvCxnSpPr/>
      </xdr:nvCxnSpPr>
      <xdr:spPr>
        <a:xfrm>
          <a:off x="9639300" y="13466063"/>
          <a:ext cx="8382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56642</xdr:rowOff>
    </xdr:from>
    <xdr:to>
      <xdr:col>46</xdr:col>
      <xdr:colOff>38100</xdr:colOff>
      <xdr:row>78</xdr:row>
      <xdr:rowOff>158242</xdr:rowOff>
    </xdr:to>
    <xdr:sp macro="" textlink="">
      <xdr:nvSpPr>
        <xdr:cNvPr id="348" name="楕円 347">
          <a:extLst>
            <a:ext uri="{FF2B5EF4-FFF2-40B4-BE49-F238E27FC236}">
              <a16:creationId xmlns:a16="http://schemas.microsoft.com/office/drawing/2014/main" id="{260E31B8-CA2F-42DF-8F38-592ADD9E5028}"/>
            </a:ext>
          </a:extLst>
        </xdr:cNvPr>
        <xdr:cNvSpPr/>
      </xdr:nvSpPr>
      <xdr:spPr>
        <a:xfrm>
          <a:off x="8699500" y="13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92963</xdr:rowOff>
    </xdr:from>
    <xdr:to>
      <xdr:col>50</xdr:col>
      <xdr:colOff>114300</xdr:colOff>
      <xdr:row>78</xdr:row>
      <xdr:rowOff>107442</xdr:rowOff>
    </xdr:to>
    <xdr:cxnSp macro="">
      <xdr:nvCxnSpPr>
        <xdr:cNvPr id="349" name="直線コネクタ 348">
          <a:extLst>
            <a:ext uri="{FF2B5EF4-FFF2-40B4-BE49-F238E27FC236}">
              <a16:creationId xmlns:a16="http://schemas.microsoft.com/office/drawing/2014/main" id="{AB9421DA-1B91-4D6F-BBAE-8D04A1D802AE}"/>
            </a:ext>
          </a:extLst>
        </xdr:cNvPr>
        <xdr:cNvCxnSpPr/>
      </xdr:nvCxnSpPr>
      <xdr:spPr>
        <a:xfrm flipV="1">
          <a:off x="8750300" y="134660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90360</xdr:rowOff>
    </xdr:from>
    <xdr:to>
      <xdr:col>41</xdr:col>
      <xdr:colOff>101600</xdr:colOff>
      <xdr:row>79</xdr:row>
      <xdr:rowOff>20510</xdr:rowOff>
    </xdr:to>
    <xdr:sp macro="" textlink="">
      <xdr:nvSpPr>
        <xdr:cNvPr id="350" name="楕円 349">
          <a:extLst>
            <a:ext uri="{FF2B5EF4-FFF2-40B4-BE49-F238E27FC236}">
              <a16:creationId xmlns:a16="http://schemas.microsoft.com/office/drawing/2014/main" id="{54DC6498-94C3-4AD4-BC2B-35C6D8ACEFCC}"/>
            </a:ext>
          </a:extLst>
        </xdr:cNvPr>
        <xdr:cNvSpPr/>
      </xdr:nvSpPr>
      <xdr:spPr>
        <a:xfrm>
          <a:off x="7810500" y="13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107442</xdr:rowOff>
    </xdr:from>
    <xdr:to>
      <xdr:col>45</xdr:col>
      <xdr:colOff>177800</xdr:colOff>
      <xdr:row>78</xdr:row>
      <xdr:rowOff>141160</xdr:rowOff>
    </xdr:to>
    <xdr:cxnSp macro="">
      <xdr:nvCxnSpPr>
        <xdr:cNvPr id="351" name="直線コネクタ 350">
          <a:extLst>
            <a:ext uri="{FF2B5EF4-FFF2-40B4-BE49-F238E27FC236}">
              <a16:creationId xmlns:a16="http://schemas.microsoft.com/office/drawing/2014/main" id="{11186412-615C-4895-8901-0B3759C2E8D3}"/>
            </a:ext>
          </a:extLst>
        </xdr:cNvPr>
        <xdr:cNvCxnSpPr/>
      </xdr:nvCxnSpPr>
      <xdr:spPr>
        <a:xfrm flipV="1">
          <a:off x="7861300" y="13480542"/>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52" name="n_1aveValue【公営住宅】&#10;一人当たり面積">
          <a:extLst>
            <a:ext uri="{FF2B5EF4-FFF2-40B4-BE49-F238E27FC236}">
              <a16:creationId xmlns:a16="http://schemas.microsoft.com/office/drawing/2014/main" id="{E8B3A613-AFB0-4793-8922-676367C5C23E}"/>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53" name="n_2aveValue【公営住宅】&#10;一人当たり面積">
          <a:extLst>
            <a:ext uri="{FF2B5EF4-FFF2-40B4-BE49-F238E27FC236}">
              <a16:creationId xmlns:a16="http://schemas.microsoft.com/office/drawing/2014/main" id="{61E6D2BE-D0C9-46D0-88BC-E51FD7F187BE}"/>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54" name="n_3aveValue【公営住宅】&#10;一人当たり面積">
          <a:extLst>
            <a:ext uri="{FF2B5EF4-FFF2-40B4-BE49-F238E27FC236}">
              <a16:creationId xmlns:a16="http://schemas.microsoft.com/office/drawing/2014/main" id="{92F92BFF-D900-474D-873C-E8A4E1C6A499}"/>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55" name="n_4aveValue【公営住宅】&#10;一人当たり面積">
          <a:extLst>
            <a:ext uri="{FF2B5EF4-FFF2-40B4-BE49-F238E27FC236}">
              <a16:creationId xmlns:a16="http://schemas.microsoft.com/office/drawing/2014/main" id="{49F885F7-55CE-44AC-8D68-79C8000B61F4}"/>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160290</xdr:rowOff>
    </xdr:from>
    <xdr:ext cx="469744" cy="259045"/>
    <xdr:sp macro="" textlink="">
      <xdr:nvSpPr>
        <xdr:cNvPr id="356" name="n_1mainValue【公営住宅】&#10;一人当たり面積">
          <a:extLst>
            <a:ext uri="{FF2B5EF4-FFF2-40B4-BE49-F238E27FC236}">
              <a16:creationId xmlns:a16="http://schemas.microsoft.com/office/drawing/2014/main" id="{43FFFA4D-AE26-4D70-B269-13E33CF940B8}"/>
            </a:ext>
          </a:extLst>
        </xdr:cNvPr>
        <xdr:cNvSpPr txBox="1"/>
      </xdr:nvSpPr>
      <xdr:spPr>
        <a:xfrm>
          <a:off x="9391727"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3319</xdr:rowOff>
    </xdr:from>
    <xdr:ext cx="469744" cy="259045"/>
    <xdr:sp macro="" textlink="">
      <xdr:nvSpPr>
        <xdr:cNvPr id="357" name="n_2mainValue【公営住宅】&#10;一人当たり面積">
          <a:extLst>
            <a:ext uri="{FF2B5EF4-FFF2-40B4-BE49-F238E27FC236}">
              <a16:creationId xmlns:a16="http://schemas.microsoft.com/office/drawing/2014/main" id="{252859DD-CB8F-4835-969C-16E1AE6D5E08}"/>
            </a:ext>
          </a:extLst>
        </xdr:cNvPr>
        <xdr:cNvSpPr txBox="1"/>
      </xdr:nvSpPr>
      <xdr:spPr>
        <a:xfrm>
          <a:off x="851542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37037</xdr:rowOff>
    </xdr:from>
    <xdr:ext cx="469744" cy="259045"/>
    <xdr:sp macro="" textlink="">
      <xdr:nvSpPr>
        <xdr:cNvPr id="358" name="n_3mainValue【公営住宅】&#10;一人当たり面積">
          <a:extLst>
            <a:ext uri="{FF2B5EF4-FFF2-40B4-BE49-F238E27FC236}">
              <a16:creationId xmlns:a16="http://schemas.microsoft.com/office/drawing/2014/main" id="{CBB6792B-2EB0-41D6-B602-0132AD0B5530}"/>
            </a:ext>
          </a:extLst>
        </xdr:cNvPr>
        <xdr:cNvSpPr txBox="1"/>
      </xdr:nvSpPr>
      <xdr:spPr>
        <a:xfrm>
          <a:off x="7626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6D3B905D-A0D0-466A-9E46-C6418FC02D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BAEC2F11-B64F-4876-B3DE-0EE1477242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1E512B6-A519-4736-B42D-7173AA5424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EF87339-7E7C-4278-80BE-0C7D9AB8D4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8CE0AC30-7E8F-4BD8-ADCA-CA1B11340A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79580685-760B-471D-971E-B8C59ABA17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9349907B-CEAC-49F8-8583-6CB952629E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9D8455DA-2B11-4EA7-8E3C-6545EA682F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DF520359-323D-4140-AD0D-B9770D06F1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369782E8-7520-4A98-A995-4BED649C85A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287A48D0-2E99-435A-946F-CF3678DAC0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CB6BBC72-D5B3-4E41-81DD-E3451C7802C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3334CF7A-C923-476C-AAD1-B41B6FDE9E4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D88DFC9B-C610-4478-81FD-0957702D08A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3501E807-D892-446E-9D21-5353617F0D0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A510E634-9658-442E-AD19-6D0C1DDA620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BFCD33D2-75D8-4DD6-B49A-940F5DE854F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FFEE3D5C-12A5-4344-9742-63255F972D6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B228E12D-6931-47CE-87DF-81B5B1EE603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A7C5DE16-527F-4665-8E66-82CDF2CC61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834B5BC2-9C63-4525-AD4B-3E197D0DBCB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1DDD6406-7E37-40E7-A386-BAD9907764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CD97A5A-127F-446C-8D24-7946D5D9B00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a:extLst>
            <a:ext uri="{FF2B5EF4-FFF2-40B4-BE49-F238E27FC236}">
              <a16:creationId xmlns:a16="http://schemas.microsoft.com/office/drawing/2014/main" id="{C1AA186B-DDB6-41DA-BC9A-AC465AD299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83" name="直線コネクタ 382">
          <a:extLst>
            <a:ext uri="{FF2B5EF4-FFF2-40B4-BE49-F238E27FC236}">
              <a16:creationId xmlns:a16="http://schemas.microsoft.com/office/drawing/2014/main" id="{FDA9022F-528B-466D-BE70-DE4A53566F0C}"/>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84" name="【港湾・漁港】&#10;有形固定資産減価償却率最小値テキスト">
          <a:extLst>
            <a:ext uri="{FF2B5EF4-FFF2-40B4-BE49-F238E27FC236}">
              <a16:creationId xmlns:a16="http://schemas.microsoft.com/office/drawing/2014/main" id="{71CBD74B-45C9-422C-ADF7-14D77A35D1DE}"/>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85" name="直線コネクタ 384">
          <a:extLst>
            <a:ext uri="{FF2B5EF4-FFF2-40B4-BE49-F238E27FC236}">
              <a16:creationId xmlns:a16="http://schemas.microsoft.com/office/drawing/2014/main" id="{1BD9F758-1564-4987-832B-AB96D13F7AD9}"/>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86" name="【港湾・漁港】&#10;有形固定資産減価償却率最大値テキスト">
          <a:extLst>
            <a:ext uri="{FF2B5EF4-FFF2-40B4-BE49-F238E27FC236}">
              <a16:creationId xmlns:a16="http://schemas.microsoft.com/office/drawing/2014/main" id="{71A9F3C9-16E5-4DAD-BEB3-1D99CA5AEFE6}"/>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87" name="直線コネクタ 386">
          <a:extLst>
            <a:ext uri="{FF2B5EF4-FFF2-40B4-BE49-F238E27FC236}">
              <a16:creationId xmlns:a16="http://schemas.microsoft.com/office/drawing/2014/main" id="{1DCBF5A9-81C1-4A63-8B6E-201C263A43A6}"/>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88" name="【港湾・漁港】&#10;有形固定資産減価償却率平均値テキスト">
          <a:extLst>
            <a:ext uri="{FF2B5EF4-FFF2-40B4-BE49-F238E27FC236}">
              <a16:creationId xmlns:a16="http://schemas.microsoft.com/office/drawing/2014/main" id="{A749CDD2-86B3-4F30-8F9F-1E6BAA3417CB}"/>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89" name="フローチャート: 判断 388">
          <a:extLst>
            <a:ext uri="{FF2B5EF4-FFF2-40B4-BE49-F238E27FC236}">
              <a16:creationId xmlns:a16="http://schemas.microsoft.com/office/drawing/2014/main" id="{987D81FD-7A3C-47E9-9FB3-2526D87B7DD5}"/>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90" name="フローチャート: 判断 389">
          <a:extLst>
            <a:ext uri="{FF2B5EF4-FFF2-40B4-BE49-F238E27FC236}">
              <a16:creationId xmlns:a16="http://schemas.microsoft.com/office/drawing/2014/main" id="{F90F9309-9D7E-4918-8199-731153576F96}"/>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91" name="フローチャート: 判断 390">
          <a:extLst>
            <a:ext uri="{FF2B5EF4-FFF2-40B4-BE49-F238E27FC236}">
              <a16:creationId xmlns:a16="http://schemas.microsoft.com/office/drawing/2014/main" id="{8BA9A479-826C-4DD7-943A-D64ACF1F279C}"/>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92" name="フローチャート: 判断 391">
          <a:extLst>
            <a:ext uri="{FF2B5EF4-FFF2-40B4-BE49-F238E27FC236}">
              <a16:creationId xmlns:a16="http://schemas.microsoft.com/office/drawing/2014/main" id="{A47DA67F-9AF1-4BB1-A6CD-1C1ECC7FC0E9}"/>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93" name="フローチャート: 判断 392">
          <a:extLst>
            <a:ext uri="{FF2B5EF4-FFF2-40B4-BE49-F238E27FC236}">
              <a16:creationId xmlns:a16="http://schemas.microsoft.com/office/drawing/2014/main" id="{A6364CC6-0BB0-4EB3-B817-C5543F8E9E50}"/>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0839309-3838-4C48-8A80-A98DC03B77C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A10BC827-70CB-4411-A161-FF97B03A44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6AA9406-8ED1-4772-AB0A-85439F6E43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13AA342-8A98-4A96-A281-C10834B74A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EC22C171-2E43-421C-9013-697639B2A7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143511</xdr:rowOff>
    </xdr:from>
    <xdr:to>
      <xdr:col>24</xdr:col>
      <xdr:colOff>114300</xdr:colOff>
      <xdr:row>102</xdr:row>
      <xdr:rowOff>73661</xdr:rowOff>
    </xdr:to>
    <xdr:sp macro="" textlink="">
      <xdr:nvSpPr>
        <xdr:cNvPr id="399" name="楕円 398">
          <a:extLst>
            <a:ext uri="{FF2B5EF4-FFF2-40B4-BE49-F238E27FC236}">
              <a16:creationId xmlns:a16="http://schemas.microsoft.com/office/drawing/2014/main" id="{0F244C1A-81BD-4D5E-90EE-9F0CB31E740C}"/>
            </a:ext>
          </a:extLst>
        </xdr:cNvPr>
        <xdr:cNvSpPr/>
      </xdr:nvSpPr>
      <xdr:spPr>
        <a:xfrm>
          <a:off x="4584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166388</xdr:rowOff>
    </xdr:from>
    <xdr:ext cx="405111" cy="259045"/>
    <xdr:sp macro="" textlink="">
      <xdr:nvSpPr>
        <xdr:cNvPr id="400" name="【港湾・漁港】&#10;有形固定資産減価償却率該当値テキスト">
          <a:extLst>
            <a:ext uri="{FF2B5EF4-FFF2-40B4-BE49-F238E27FC236}">
              <a16:creationId xmlns:a16="http://schemas.microsoft.com/office/drawing/2014/main" id="{87E819AE-A8AF-4C99-9E51-67E6DC7251DE}"/>
            </a:ext>
          </a:extLst>
        </xdr:cNvPr>
        <xdr:cNvSpPr txBox="1"/>
      </xdr:nvSpPr>
      <xdr:spPr>
        <a:xfrm>
          <a:off x="4673600"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147320</xdr:rowOff>
    </xdr:from>
    <xdr:to>
      <xdr:col>20</xdr:col>
      <xdr:colOff>38100</xdr:colOff>
      <xdr:row>101</xdr:row>
      <xdr:rowOff>77470</xdr:rowOff>
    </xdr:to>
    <xdr:sp macro="" textlink="">
      <xdr:nvSpPr>
        <xdr:cNvPr id="401" name="楕円 400">
          <a:extLst>
            <a:ext uri="{FF2B5EF4-FFF2-40B4-BE49-F238E27FC236}">
              <a16:creationId xmlns:a16="http://schemas.microsoft.com/office/drawing/2014/main" id="{E74C3C63-2678-4BDE-9479-58EDD27883EC}"/>
            </a:ext>
          </a:extLst>
        </xdr:cNvPr>
        <xdr:cNvSpPr/>
      </xdr:nvSpPr>
      <xdr:spPr>
        <a:xfrm>
          <a:off x="3746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26670</xdr:rowOff>
    </xdr:from>
    <xdr:to>
      <xdr:col>24</xdr:col>
      <xdr:colOff>63500</xdr:colOff>
      <xdr:row>102</xdr:row>
      <xdr:rowOff>22861</xdr:rowOff>
    </xdr:to>
    <xdr:cxnSp macro="">
      <xdr:nvCxnSpPr>
        <xdr:cNvPr id="402" name="直線コネクタ 401">
          <a:extLst>
            <a:ext uri="{FF2B5EF4-FFF2-40B4-BE49-F238E27FC236}">
              <a16:creationId xmlns:a16="http://schemas.microsoft.com/office/drawing/2014/main" id="{16D30418-FC8E-45D9-BEB9-C37D9323F40B}"/>
            </a:ext>
          </a:extLst>
        </xdr:cNvPr>
        <xdr:cNvCxnSpPr/>
      </xdr:nvCxnSpPr>
      <xdr:spPr>
        <a:xfrm>
          <a:off x="3797300" y="1734312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2539</xdr:rowOff>
    </xdr:from>
    <xdr:to>
      <xdr:col>15</xdr:col>
      <xdr:colOff>101600</xdr:colOff>
      <xdr:row>100</xdr:row>
      <xdr:rowOff>104139</xdr:rowOff>
    </xdr:to>
    <xdr:sp macro="" textlink="">
      <xdr:nvSpPr>
        <xdr:cNvPr id="403" name="楕円 402">
          <a:extLst>
            <a:ext uri="{FF2B5EF4-FFF2-40B4-BE49-F238E27FC236}">
              <a16:creationId xmlns:a16="http://schemas.microsoft.com/office/drawing/2014/main" id="{B8524D92-9C26-4B47-9F37-29E0EF82C6EA}"/>
            </a:ext>
          </a:extLst>
        </xdr:cNvPr>
        <xdr:cNvSpPr/>
      </xdr:nvSpPr>
      <xdr:spPr>
        <a:xfrm>
          <a:off x="2857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101</xdr:row>
      <xdr:rowOff>26670</xdr:rowOff>
    </xdr:to>
    <xdr:cxnSp macro="">
      <xdr:nvCxnSpPr>
        <xdr:cNvPr id="404" name="直線コネクタ 403">
          <a:extLst>
            <a:ext uri="{FF2B5EF4-FFF2-40B4-BE49-F238E27FC236}">
              <a16:creationId xmlns:a16="http://schemas.microsoft.com/office/drawing/2014/main" id="{2CB0F715-5199-47AB-8E08-1AC871F35391}"/>
            </a:ext>
          </a:extLst>
        </xdr:cNvPr>
        <xdr:cNvCxnSpPr/>
      </xdr:nvCxnSpPr>
      <xdr:spPr>
        <a:xfrm>
          <a:off x="2908300" y="17198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139700</xdr:rowOff>
    </xdr:from>
    <xdr:to>
      <xdr:col>10</xdr:col>
      <xdr:colOff>165100</xdr:colOff>
      <xdr:row>101</xdr:row>
      <xdr:rowOff>69850</xdr:rowOff>
    </xdr:to>
    <xdr:sp macro="" textlink="">
      <xdr:nvSpPr>
        <xdr:cNvPr id="405" name="楕円 404">
          <a:extLst>
            <a:ext uri="{FF2B5EF4-FFF2-40B4-BE49-F238E27FC236}">
              <a16:creationId xmlns:a16="http://schemas.microsoft.com/office/drawing/2014/main" id="{8CECDD7B-6672-41EE-82A1-2F2A880DF021}"/>
            </a:ext>
          </a:extLst>
        </xdr:cNvPr>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53339</xdr:rowOff>
    </xdr:from>
    <xdr:to>
      <xdr:col>15</xdr:col>
      <xdr:colOff>50800</xdr:colOff>
      <xdr:row>101</xdr:row>
      <xdr:rowOff>19050</xdr:rowOff>
    </xdr:to>
    <xdr:cxnSp macro="">
      <xdr:nvCxnSpPr>
        <xdr:cNvPr id="406" name="直線コネクタ 405">
          <a:extLst>
            <a:ext uri="{FF2B5EF4-FFF2-40B4-BE49-F238E27FC236}">
              <a16:creationId xmlns:a16="http://schemas.microsoft.com/office/drawing/2014/main" id="{1822A931-AFD8-4A06-9DEA-E3DCEDA0230A}"/>
            </a:ext>
          </a:extLst>
        </xdr:cNvPr>
        <xdr:cNvCxnSpPr/>
      </xdr:nvCxnSpPr>
      <xdr:spPr>
        <a:xfrm flipV="1">
          <a:off x="2019300" y="17198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07" name="n_1aveValue【港湾・漁港】&#10;有形固定資産減価償却率">
          <a:extLst>
            <a:ext uri="{FF2B5EF4-FFF2-40B4-BE49-F238E27FC236}">
              <a16:creationId xmlns:a16="http://schemas.microsoft.com/office/drawing/2014/main" id="{FF37AF93-72B4-4A37-9D8B-D7DD454920CA}"/>
            </a:ext>
          </a:extLst>
        </xdr:cNvPr>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08" name="n_2aveValue【港湾・漁港】&#10;有形固定資産減価償却率">
          <a:extLst>
            <a:ext uri="{FF2B5EF4-FFF2-40B4-BE49-F238E27FC236}">
              <a16:creationId xmlns:a16="http://schemas.microsoft.com/office/drawing/2014/main" id="{5A09C381-515E-4E0C-BE54-6DE940028BD1}"/>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09" name="n_3aveValue【港湾・漁港】&#10;有形固定資産減価償却率">
          <a:extLst>
            <a:ext uri="{FF2B5EF4-FFF2-40B4-BE49-F238E27FC236}">
              <a16:creationId xmlns:a16="http://schemas.microsoft.com/office/drawing/2014/main" id="{FAA6549E-4EA7-435A-BAC4-64518792C32B}"/>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10" name="n_4aveValue【港湾・漁港】&#10;有形固定資産減価償却率">
          <a:extLst>
            <a:ext uri="{FF2B5EF4-FFF2-40B4-BE49-F238E27FC236}">
              <a16:creationId xmlns:a16="http://schemas.microsoft.com/office/drawing/2014/main" id="{7700819C-0C54-424B-97C6-A1E3AC2AB727}"/>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93997</xdr:rowOff>
    </xdr:from>
    <xdr:ext cx="405111" cy="259045"/>
    <xdr:sp macro="" textlink="">
      <xdr:nvSpPr>
        <xdr:cNvPr id="411" name="n_1mainValue【港湾・漁港】&#10;有形固定資産減価償却率">
          <a:extLst>
            <a:ext uri="{FF2B5EF4-FFF2-40B4-BE49-F238E27FC236}">
              <a16:creationId xmlns:a16="http://schemas.microsoft.com/office/drawing/2014/main" id="{3D748F31-9A89-46D9-B381-D9815A71BBE5}"/>
            </a:ext>
          </a:extLst>
        </xdr:cNvPr>
        <xdr:cNvSpPr txBox="1"/>
      </xdr:nvSpPr>
      <xdr:spPr>
        <a:xfrm>
          <a:off x="3582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120666</xdr:rowOff>
    </xdr:from>
    <xdr:ext cx="405111" cy="259045"/>
    <xdr:sp macro="" textlink="">
      <xdr:nvSpPr>
        <xdr:cNvPr id="412" name="n_2mainValue【港湾・漁港】&#10;有形固定資産減価償却率">
          <a:extLst>
            <a:ext uri="{FF2B5EF4-FFF2-40B4-BE49-F238E27FC236}">
              <a16:creationId xmlns:a16="http://schemas.microsoft.com/office/drawing/2014/main" id="{42C3B94C-4ACF-4CD7-AD19-142B1D1905A6}"/>
            </a:ext>
          </a:extLst>
        </xdr:cNvPr>
        <xdr:cNvSpPr txBox="1"/>
      </xdr:nvSpPr>
      <xdr:spPr>
        <a:xfrm>
          <a:off x="2705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413" name="n_3mainValue【港湾・漁港】&#10;有形固定資産減価償却率">
          <a:extLst>
            <a:ext uri="{FF2B5EF4-FFF2-40B4-BE49-F238E27FC236}">
              <a16:creationId xmlns:a16="http://schemas.microsoft.com/office/drawing/2014/main" id="{84666FF7-DD82-450C-9B73-A7DA8D925D42}"/>
            </a:ext>
          </a:extLst>
        </xdr:cNvPr>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52E6F259-340F-4708-B70E-373641EAE3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22E37440-1F5B-4F2F-B849-F48149687B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E830F4EB-F838-4E30-9AC1-7E8AADA98B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ECD6F2F3-3285-4809-8D61-6A358080C7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B6A62509-2644-42A6-B169-FAFD884651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E4ECA9FF-5341-4DC5-AEBA-00CF229321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1AAE6163-E1F9-4A0F-B5FC-A0F8F4B534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F88B3E82-D012-410F-B59E-D758FC76B07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4A554133-77E0-45AE-8D90-E924ADDF09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3C25E3A3-64B6-4FD8-B1C1-D07D412606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4" name="直線コネクタ 423">
          <a:extLst>
            <a:ext uri="{FF2B5EF4-FFF2-40B4-BE49-F238E27FC236}">
              <a16:creationId xmlns:a16="http://schemas.microsoft.com/office/drawing/2014/main" id="{0E4F10EA-6E91-48DA-BEF5-0DF1EAAD1E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5" name="テキスト ボックス 424">
          <a:extLst>
            <a:ext uri="{FF2B5EF4-FFF2-40B4-BE49-F238E27FC236}">
              <a16:creationId xmlns:a16="http://schemas.microsoft.com/office/drawing/2014/main" id="{8D707346-8827-4EA1-A500-A9AEE90581D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6" name="直線コネクタ 425">
          <a:extLst>
            <a:ext uri="{FF2B5EF4-FFF2-40B4-BE49-F238E27FC236}">
              <a16:creationId xmlns:a16="http://schemas.microsoft.com/office/drawing/2014/main" id="{41EA0513-95AF-4579-8F5E-202B7AB08D9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7" name="テキスト ボックス 426">
          <a:extLst>
            <a:ext uri="{FF2B5EF4-FFF2-40B4-BE49-F238E27FC236}">
              <a16:creationId xmlns:a16="http://schemas.microsoft.com/office/drawing/2014/main" id="{BC0A1A48-1D9F-4A61-927E-297BB019ADA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8" name="直線コネクタ 427">
          <a:extLst>
            <a:ext uri="{FF2B5EF4-FFF2-40B4-BE49-F238E27FC236}">
              <a16:creationId xmlns:a16="http://schemas.microsoft.com/office/drawing/2014/main" id="{C92A5FE0-CCCE-4F1D-9CA8-2E13565DCFB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9" name="テキスト ボックス 428">
          <a:extLst>
            <a:ext uri="{FF2B5EF4-FFF2-40B4-BE49-F238E27FC236}">
              <a16:creationId xmlns:a16="http://schemas.microsoft.com/office/drawing/2014/main" id="{60846752-B61D-4ED1-8AA0-5370CC82C10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0" name="直線コネクタ 429">
          <a:extLst>
            <a:ext uri="{FF2B5EF4-FFF2-40B4-BE49-F238E27FC236}">
              <a16:creationId xmlns:a16="http://schemas.microsoft.com/office/drawing/2014/main" id="{F5B7A90D-20BF-4541-B56D-A4D3EF90A01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1" name="テキスト ボックス 430">
          <a:extLst>
            <a:ext uri="{FF2B5EF4-FFF2-40B4-BE49-F238E27FC236}">
              <a16:creationId xmlns:a16="http://schemas.microsoft.com/office/drawing/2014/main" id="{A9C0B548-7C38-42DE-B8B2-8ACA2E921CC3}"/>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624F198E-09DA-44C4-A4B0-EE333953D1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3" name="テキスト ボックス 432">
          <a:extLst>
            <a:ext uri="{FF2B5EF4-FFF2-40B4-BE49-F238E27FC236}">
              <a16:creationId xmlns:a16="http://schemas.microsoft.com/office/drawing/2014/main" id="{F543E6DE-6F9C-4E8E-B7AC-CB9E9047B91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港湾・漁港】&#10;一人当たり有形固定資産（償却資産）額グラフ枠">
          <a:extLst>
            <a:ext uri="{FF2B5EF4-FFF2-40B4-BE49-F238E27FC236}">
              <a16:creationId xmlns:a16="http://schemas.microsoft.com/office/drawing/2014/main" id="{360AD714-B62F-4138-93CD-EFF04A0092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35" name="直線コネクタ 434">
          <a:extLst>
            <a:ext uri="{FF2B5EF4-FFF2-40B4-BE49-F238E27FC236}">
              <a16:creationId xmlns:a16="http://schemas.microsoft.com/office/drawing/2014/main" id="{9320F1A0-C565-42CA-BEBC-30A5F817AD46}"/>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36" name="【港湾・漁港】&#10;一人当たり有形固定資産（償却資産）額最小値テキスト">
          <a:extLst>
            <a:ext uri="{FF2B5EF4-FFF2-40B4-BE49-F238E27FC236}">
              <a16:creationId xmlns:a16="http://schemas.microsoft.com/office/drawing/2014/main" id="{851DF13A-9446-4B40-AE22-C001609D0E7F}"/>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37" name="直線コネクタ 436">
          <a:extLst>
            <a:ext uri="{FF2B5EF4-FFF2-40B4-BE49-F238E27FC236}">
              <a16:creationId xmlns:a16="http://schemas.microsoft.com/office/drawing/2014/main" id="{C85AAFE9-90BB-4522-8BE9-6816C24DEBBF}"/>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38" name="【港湾・漁港】&#10;一人当たり有形固定資産（償却資産）額最大値テキスト">
          <a:extLst>
            <a:ext uri="{FF2B5EF4-FFF2-40B4-BE49-F238E27FC236}">
              <a16:creationId xmlns:a16="http://schemas.microsoft.com/office/drawing/2014/main" id="{7827509C-77E2-4843-AF42-C9E3C5B1E533}"/>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39" name="直線コネクタ 438">
          <a:extLst>
            <a:ext uri="{FF2B5EF4-FFF2-40B4-BE49-F238E27FC236}">
              <a16:creationId xmlns:a16="http://schemas.microsoft.com/office/drawing/2014/main" id="{44DB020B-CBB5-4724-8B53-16542E5A62DB}"/>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40" name="【港湾・漁港】&#10;一人当たり有形固定資産（償却資産）額平均値テキスト">
          <a:extLst>
            <a:ext uri="{FF2B5EF4-FFF2-40B4-BE49-F238E27FC236}">
              <a16:creationId xmlns:a16="http://schemas.microsoft.com/office/drawing/2014/main" id="{A65DF1DE-78C9-4C7B-844B-1F8348445427}"/>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41" name="フローチャート: 判断 440">
          <a:extLst>
            <a:ext uri="{FF2B5EF4-FFF2-40B4-BE49-F238E27FC236}">
              <a16:creationId xmlns:a16="http://schemas.microsoft.com/office/drawing/2014/main" id="{62D65E5B-0ACB-47A4-AA3A-7FD5504343E2}"/>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42" name="フローチャート: 判断 441">
          <a:extLst>
            <a:ext uri="{FF2B5EF4-FFF2-40B4-BE49-F238E27FC236}">
              <a16:creationId xmlns:a16="http://schemas.microsoft.com/office/drawing/2014/main" id="{582F8154-930C-4204-BAA2-43A8CCECBF31}"/>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43" name="フローチャート: 判断 442">
          <a:extLst>
            <a:ext uri="{FF2B5EF4-FFF2-40B4-BE49-F238E27FC236}">
              <a16:creationId xmlns:a16="http://schemas.microsoft.com/office/drawing/2014/main" id="{ABD0A8CA-092B-43A7-9522-B59FAA237F0B}"/>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44" name="フローチャート: 判断 443">
          <a:extLst>
            <a:ext uri="{FF2B5EF4-FFF2-40B4-BE49-F238E27FC236}">
              <a16:creationId xmlns:a16="http://schemas.microsoft.com/office/drawing/2014/main" id="{641EDD1C-62FE-4480-AE6D-844F2F857418}"/>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45" name="フローチャート: 判断 444">
          <a:extLst>
            <a:ext uri="{FF2B5EF4-FFF2-40B4-BE49-F238E27FC236}">
              <a16:creationId xmlns:a16="http://schemas.microsoft.com/office/drawing/2014/main" id="{ED15A2E7-A8B1-4AE9-A59D-D40E3ABD3BEC}"/>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CC430A2-482A-4B41-95CB-BAF4AE4080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45A5A999-9D91-4B41-A63A-E6F2EAC85C0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83887D87-7AEA-4C5F-AF00-DAAFEF320A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B7F4BFE6-24F5-4C2C-8BE9-D17E253364D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DA6E5157-D959-4A6F-A60B-D6AF2B8D87D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25209</xdr:rowOff>
    </xdr:from>
    <xdr:to>
      <xdr:col>55</xdr:col>
      <xdr:colOff>50800</xdr:colOff>
      <xdr:row>108</xdr:row>
      <xdr:rowOff>126809</xdr:rowOff>
    </xdr:to>
    <xdr:sp macro="" textlink="">
      <xdr:nvSpPr>
        <xdr:cNvPr id="451" name="楕円 450">
          <a:extLst>
            <a:ext uri="{FF2B5EF4-FFF2-40B4-BE49-F238E27FC236}">
              <a16:creationId xmlns:a16="http://schemas.microsoft.com/office/drawing/2014/main" id="{685314E4-1E97-4321-A360-3F0808D33DA6}"/>
            </a:ext>
          </a:extLst>
        </xdr:cNvPr>
        <xdr:cNvSpPr/>
      </xdr:nvSpPr>
      <xdr:spPr>
        <a:xfrm>
          <a:off x="10426700" y="18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111586</xdr:rowOff>
    </xdr:from>
    <xdr:ext cx="378565" cy="259045"/>
    <xdr:sp macro="" textlink="">
      <xdr:nvSpPr>
        <xdr:cNvPr id="452" name="【港湾・漁港】&#10;一人当たり有形固定資産（償却資産）額該当値テキスト">
          <a:extLst>
            <a:ext uri="{FF2B5EF4-FFF2-40B4-BE49-F238E27FC236}">
              <a16:creationId xmlns:a16="http://schemas.microsoft.com/office/drawing/2014/main" id="{D4A751D3-611B-4552-AB65-A2FDF116F6A7}"/>
            </a:ext>
          </a:extLst>
        </xdr:cNvPr>
        <xdr:cNvSpPr txBox="1"/>
      </xdr:nvSpPr>
      <xdr:spPr>
        <a:xfrm>
          <a:off x="10515600" y="18456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25211</xdr:rowOff>
    </xdr:from>
    <xdr:to>
      <xdr:col>50</xdr:col>
      <xdr:colOff>165100</xdr:colOff>
      <xdr:row>108</xdr:row>
      <xdr:rowOff>126811</xdr:rowOff>
    </xdr:to>
    <xdr:sp macro="" textlink="">
      <xdr:nvSpPr>
        <xdr:cNvPr id="453" name="楕円 452">
          <a:extLst>
            <a:ext uri="{FF2B5EF4-FFF2-40B4-BE49-F238E27FC236}">
              <a16:creationId xmlns:a16="http://schemas.microsoft.com/office/drawing/2014/main" id="{A89E1859-D3C9-47F5-B7F9-D3041782E56A}"/>
            </a:ext>
          </a:extLst>
        </xdr:cNvPr>
        <xdr:cNvSpPr/>
      </xdr:nvSpPr>
      <xdr:spPr>
        <a:xfrm>
          <a:off x="9588500" y="185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76009</xdr:rowOff>
    </xdr:from>
    <xdr:to>
      <xdr:col>55</xdr:col>
      <xdr:colOff>0</xdr:colOff>
      <xdr:row>108</xdr:row>
      <xdr:rowOff>76011</xdr:rowOff>
    </xdr:to>
    <xdr:cxnSp macro="">
      <xdr:nvCxnSpPr>
        <xdr:cNvPr id="454" name="直線コネクタ 453">
          <a:extLst>
            <a:ext uri="{FF2B5EF4-FFF2-40B4-BE49-F238E27FC236}">
              <a16:creationId xmlns:a16="http://schemas.microsoft.com/office/drawing/2014/main" id="{32985AD9-1EF5-44FB-B557-BF4C67997B41}"/>
            </a:ext>
          </a:extLst>
        </xdr:cNvPr>
        <xdr:cNvCxnSpPr/>
      </xdr:nvCxnSpPr>
      <xdr:spPr>
        <a:xfrm flipV="1">
          <a:off x="9639300" y="18592609"/>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25220</xdr:rowOff>
    </xdr:from>
    <xdr:to>
      <xdr:col>46</xdr:col>
      <xdr:colOff>38100</xdr:colOff>
      <xdr:row>108</xdr:row>
      <xdr:rowOff>126820</xdr:rowOff>
    </xdr:to>
    <xdr:sp macro="" textlink="">
      <xdr:nvSpPr>
        <xdr:cNvPr id="455" name="楕円 454">
          <a:extLst>
            <a:ext uri="{FF2B5EF4-FFF2-40B4-BE49-F238E27FC236}">
              <a16:creationId xmlns:a16="http://schemas.microsoft.com/office/drawing/2014/main" id="{0AD166A9-C589-4526-9A4B-6F61E56A8EAD}"/>
            </a:ext>
          </a:extLst>
        </xdr:cNvPr>
        <xdr:cNvSpPr/>
      </xdr:nvSpPr>
      <xdr:spPr>
        <a:xfrm>
          <a:off x="8699500" y="185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76011</xdr:rowOff>
    </xdr:from>
    <xdr:to>
      <xdr:col>50</xdr:col>
      <xdr:colOff>114300</xdr:colOff>
      <xdr:row>108</xdr:row>
      <xdr:rowOff>76020</xdr:rowOff>
    </xdr:to>
    <xdr:cxnSp macro="">
      <xdr:nvCxnSpPr>
        <xdr:cNvPr id="456" name="直線コネクタ 455">
          <a:extLst>
            <a:ext uri="{FF2B5EF4-FFF2-40B4-BE49-F238E27FC236}">
              <a16:creationId xmlns:a16="http://schemas.microsoft.com/office/drawing/2014/main" id="{ADA3BB1D-3305-4B81-A904-1855D74B62D5}"/>
            </a:ext>
          </a:extLst>
        </xdr:cNvPr>
        <xdr:cNvCxnSpPr/>
      </xdr:nvCxnSpPr>
      <xdr:spPr>
        <a:xfrm flipV="1">
          <a:off x="8750300" y="18592611"/>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25267</xdr:rowOff>
    </xdr:from>
    <xdr:to>
      <xdr:col>41</xdr:col>
      <xdr:colOff>101600</xdr:colOff>
      <xdr:row>108</xdr:row>
      <xdr:rowOff>126867</xdr:rowOff>
    </xdr:to>
    <xdr:sp macro="" textlink="">
      <xdr:nvSpPr>
        <xdr:cNvPr id="457" name="楕円 456">
          <a:extLst>
            <a:ext uri="{FF2B5EF4-FFF2-40B4-BE49-F238E27FC236}">
              <a16:creationId xmlns:a16="http://schemas.microsoft.com/office/drawing/2014/main" id="{DE34B729-9F14-445D-B661-3F4B3E2F8305}"/>
            </a:ext>
          </a:extLst>
        </xdr:cNvPr>
        <xdr:cNvSpPr/>
      </xdr:nvSpPr>
      <xdr:spPr>
        <a:xfrm>
          <a:off x="7810500" y="18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76020</xdr:rowOff>
    </xdr:from>
    <xdr:to>
      <xdr:col>45</xdr:col>
      <xdr:colOff>177800</xdr:colOff>
      <xdr:row>108</xdr:row>
      <xdr:rowOff>76067</xdr:rowOff>
    </xdr:to>
    <xdr:cxnSp macro="">
      <xdr:nvCxnSpPr>
        <xdr:cNvPr id="458" name="直線コネクタ 457">
          <a:extLst>
            <a:ext uri="{FF2B5EF4-FFF2-40B4-BE49-F238E27FC236}">
              <a16:creationId xmlns:a16="http://schemas.microsoft.com/office/drawing/2014/main" id="{44D49B34-5F69-4FE6-9990-C662461FA997}"/>
            </a:ext>
          </a:extLst>
        </xdr:cNvPr>
        <xdr:cNvCxnSpPr/>
      </xdr:nvCxnSpPr>
      <xdr:spPr>
        <a:xfrm flipV="1">
          <a:off x="7861300" y="1859262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A3FC4547-4FDA-40DA-AA3E-87D3328F0CF2}"/>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60" name="n_2aveValue【港湾・漁港】&#10;一人当たり有形固定資産（償却資産）額">
          <a:extLst>
            <a:ext uri="{FF2B5EF4-FFF2-40B4-BE49-F238E27FC236}">
              <a16:creationId xmlns:a16="http://schemas.microsoft.com/office/drawing/2014/main" id="{A7081CFA-5E6C-4F3B-ABD9-434001265E55}"/>
            </a:ext>
          </a:extLst>
        </xdr:cNvPr>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561BCFF4-7557-4B0B-833C-5D9369057C14}"/>
            </a:ext>
          </a:extLst>
        </xdr:cNvPr>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62" name="n_4aveValue【港湾・漁港】&#10;一人当たり有形固定資産（償却資産）額">
          <a:extLst>
            <a:ext uri="{FF2B5EF4-FFF2-40B4-BE49-F238E27FC236}">
              <a16:creationId xmlns:a16="http://schemas.microsoft.com/office/drawing/2014/main" id="{D628FBFB-7B80-48E8-B481-9BD0E59822BF}"/>
            </a:ext>
          </a:extLst>
        </xdr:cNvPr>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117938</xdr:rowOff>
    </xdr:from>
    <xdr:ext cx="378565" cy="259045"/>
    <xdr:sp macro="" textlink="">
      <xdr:nvSpPr>
        <xdr:cNvPr id="463" name="n_1mainValue【港湾・漁港】&#10;一人当たり有形固定資産（償却資産）額">
          <a:extLst>
            <a:ext uri="{FF2B5EF4-FFF2-40B4-BE49-F238E27FC236}">
              <a16:creationId xmlns:a16="http://schemas.microsoft.com/office/drawing/2014/main" id="{6F66FE52-E3B7-4485-B424-33D04BC8C878}"/>
            </a:ext>
          </a:extLst>
        </xdr:cNvPr>
        <xdr:cNvSpPr txBox="1"/>
      </xdr:nvSpPr>
      <xdr:spPr>
        <a:xfrm>
          <a:off x="9437317" y="1863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117947</xdr:rowOff>
    </xdr:from>
    <xdr:ext cx="378565" cy="259045"/>
    <xdr:sp macro="" textlink="">
      <xdr:nvSpPr>
        <xdr:cNvPr id="464" name="n_2mainValue【港湾・漁港】&#10;一人当たり有形固定資産（償却資産）額">
          <a:extLst>
            <a:ext uri="{FF2B5EF4-FFF2-40B4-BE49-F238E27FC236}">
              <a16:creationId xmlns:a16="http://schemas.microsoft.com/office/drawing/2014/main" id="{4C4638E7-1D2A-4B9D-953D-CA339467887B}"/>
            </a:ext>
          </a:extLst>
        </xdr:cNvPr>
        <xdr:cNvSpPr txBox="1"/>
      </xdr:nvSpPr>
      <xdr:spPr>
        <a:xfrm>
          <a:off x="8561017" y="1863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117994</xdr:rowOff>
    </xdr:from>
    <xdr:ext cx="378565" cy="259045"/>
    <xdr:sp macro="" textlink="">
      <xdr:nvSpPr>
        <xdr:cNvPr id="465" name="n_3mainValue【港湾・漁港】&#10;一人当たり有形固定資産（償却資産）額">
          <a:extLst>
            <a:ext uri="{FF2B5EF4-FFF2-40B4-BE49-F238E27FC236}">
              <a16:creationId xmlns:a16="http://schemas.microsoft.com/office/drawing/2014/main" id="{2AA773AA-E096-41EE-A60E-27A2B7DE36BA}"/>
            </a:ext>
          </a:extLst>
        </xdr:cNvPr>
        <xdr:cNvSpPr txBox="1"/>
      </xdr:nvSpPr>
      <xdr:spPr>
        <a:xfrm>
          <a:off x="7672017" y="1863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61BC11C4-765F-43E0-80CE-2C534376AF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875814D6-E9E6-4C86-BB22-84467610B9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7DFE3D65-63AF-4B02-BA89-925DCFD881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6E5D6741-C6F2-4D60-8010-A7DD4DE4BB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66EF2A9C-9658-4918-A7C4-4A4B4A2CEF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A10C495C-A12E-47D2-B6D8-85E68B8C48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8405D78D-CD29-4E01-BBA3-50DB862A83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AC70E66C-6682-4AC4-BE86-863A3D6D27C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a:extLst>
            <a:ext uri="{FF2B5EF4-FFF2-40B4-BE49-F238E27FC236}">
              <a16:creationId xmlns:a16="http://schemas.microsoft.com/office/drawing/2014/main" id="{B346A2A0-58EB-47C6-AA75-54C489B302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a:extLst>
            <a:ext uri="{FF2B5EF4-FFF2-40B4-BE49-F238E27FC236}">
              <a16:creationId xmlns:a16="http://schemas.microsoft.com/office/drawing/2014/main" id="{D7EC056B-1495-40D1-9119-EFDA2E160A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a:extLst>
            <a:ext uri="{FF2B5EF4-FFF2-40B4-BE49-F238E27FC236}">
              <a16:creationId xmlns:a16="http://schemas.microsoft.com/office/drawing/2014/main" id="{4F0BDD65-AA87-4FDF-98DE-9DED491322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a:extLst>
            <a:ext uri="{FF2B5EF4-FFF2-40B4-BE49-F238E27FC236}">
              <a16:creationId xmlns:a16="http://schemas.microsoft.com/office/drawing/2014/main" id="{8EBCE671-A492-4329-BDDB-E032697D35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a:extLst>
            <a:ext uri="{FF2B5EF4-FFF2-40B4-BE49-F238E27FC236}">
              <a16:creationId xmlns:a16="http://schemas.microsoft.com/office/drawing/2014/main" id="{EAA15906-80F5-49F9-82F8-030ACA2A8A0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a:extLst>
            <a:ext uri="{FF2B5EF4-FFF2-40B4-BE49-F238E27FC236}">
              <a16:creationId xmlns:a16="http://schemas.microsoft.com/office/drawing/2014/main" id="{CA1C2044-10CE-49CA-87EF-A25B433491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a:extLst>
            <a:ext uri="{FF2B5EF4-FFF2-40B4-BE49-F238E27FC236}">
              <a16:creationId xmlns:a16="http://schemas.microsoft.com/office/drawing/2014/main" id="{EA5ED543-1627-4C16-8067-D90523D984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a:extLst>
            <a:ext uri="{FF2B5EF4-FFF2-40B4-BE49-F238E27FC236}">
              <a16:creationId xmlns:a16="http://schemas.microsoft.com/office/drawing/2014/main" id="{DD3C8F99-C32E-4C68-B21E-9D2B971E9F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a:extLst>
            <a:ext uri="{FF2B5EF4-FFF2-40B4-BE49-F238E27FC236}">
              <a16:creationId xmlns:a16="http://schemas.microsoft.com/office/drawing/2014/main" id="{51103269-2222-49F6-AE49-7D499E44978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a:extLst>
            <a:ext uri="{FF2B5EF4-FFF2-40B4-BE49-F238E27FC236}">
              <a16:creationId xmlns:a16="http://schemas.microsoft.com/office/drawing/2014/main" id="{2E3AE1C2-0C41-4E3B-A508-73D9A2371C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a:extLst>
            <a:ext uri="{FF2B5EF4-FFF2-40B4-BE49-F238E27FC236}">
              <a16:creationId xmlns:a16="http://schemas.microsoft.com/office/drawing/2014/main" id="{7CCB5CCE-2994-4A32-B0A5-4982591C2A2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a:extLst>
            <a:ext uri="{FF2B5EF4-FFF2-40B4-BE49-F238E27FC236}">
              <a16:creationId xmlns:a16="http://schemas.microsoft.com/office/drawing/2014/main" id="{E25DF19D-0ED0-45D7-989B-479398F2D4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86" name="テキスト ボックス 485">
          <a:extLst>
            <a:ext uri="{FF2B5EF4-FFF2-40B4-BE49-F238E27FC236}">
              <a16:creationId xmlns:a16="http://schemas.microsoft.com/office/drawing/2014/main" id="{49A700A1-01FB-43DD-A2E6-5DD9E82FB54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0AA6D97A-3D80-49D1-9D99-31C80783F6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認定こども園・幼稚園・保育所】&#10;有形固定資産減価償却率グラフ枠">
          <a:extLst>
            <a:ext uri="{FF2B5EF4-FFF2-40B4-BE49-F238E27FC236}">
              <a16:creationId xmlns:a16="http://schemas.microsoft.com/office/drawing/2014/main" id="{3201387B-B57C-456B-9F15-F2F9F97B8B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89" name="直線コネクタ 488">
          <a:extLst>
            <a:ext uri="{FF2B5EF4-FFF2-40B4-BE49-F238E27FC236}">
              <a16:creationId xmlns:a16="http://schemas.microsoft.com/office/drawing/2014/main" id="{F4744947-AE97-4313-A118-DB6F15B0E77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0" name="【認定こども園・幼稚園・保育所】&#10;有形固定資産減価償却率最小値テキスト">
          <a:extLst>
            <a:ext uri="{FF2B5EF4-FFF2-40B4-BE49-F238E27FC236}">
              <a16:creationId xmlns:a16="http://schemas.microsoft.com/office/drawing/2014/main" id="{685979E2-1E6B-4B55-8CC9-15D1B0DE8B7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1" name="直線コネクタ 490">
          <a:extLst>
            <a:ext uri="{FF2B5EF4-FFF2-40B4-BE49-F238E27FC236}">
              <a16:creationId xmlns:a16="http://schemas.microsoft.com/office/drawing/2014/main" id="{9063517F-00CE-4E29-A1ED-CC6DBAB24AF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2" name="【認定こども園・幼稚園・保育所】&#10;有形固定資産減価償却率最大値テキスト">
          <a:extLst>
            <a:ext uri="{FF2B5EF4-FFF2-40B4-BE49-F238E27FC236}">
              <a16:creationId xmlns:a16="http://schemas.microsoft.com/office/drawing/2014/main" id="{472C499C-6E6C-4B18-A4B8-B744B0C125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93" name="直線コネクタ 492">
          <a:extLst>
            <a:ext uri="{FF2B5EF4-FFF2-40B4-BE49-F238E27FC236}">
              <a16:creationId xmlns:a16="http://schemas.microsoft.com/office/drawing/2014/main" id="{EC2CE2C9-5E00-4508-85B3-09FCC2EAB62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94" name="【認定こども園・幼稚園・保育所】&#10;有形固定資産減価償却率平均値テキスト">
          <a:extLst>
            <a:ext uri="{FF2B5EF4-FFF2-40B4-BE49-F238E27FC236}">
              <a16:creationId xmlns:a16="http://schemas.microsoft.com/office/drawing/2014/main" id="{CB6E8136-B069-45E9-9132-2531315AC3F2}"/>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95" name="フローチャート: 判断 494">
          <a:extLst>
            <a:ext uri="{FF2B5EF4-FFF2-40B4-BE49-F238E27FC236}">
              <a16:creationId xmlns:a16="http://schemas.microsoft.com/office/drawing/2014/main" id="{FF49D89E-741B-4C55-B02C-000A728B0DD2}"/>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96" name="フローチャート: 判断 495">
          <a:extLst>
            <a:ext uri="{FF2B5EF4-FFF2-40B4-BE49-F238E27FC236}">
              <a16:creationId xmlns:a16="http://schemas.microsoft.com/office/drawing/2014/main" id="{20520DCD-3DAC-4A0A-99A4-AB32F4C8EB61}"/>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97" name="フローチャート: 判断 496">
          <a:extLst>
            <a:ext uri="{FF2B5EF4-FFF2-40B4-BE49-F238E27FC236}">
              <a16:creationId xmlns:a16="http://schemas.microsoft.com/office/drawing/2014/main" id="{4F1E8A09-9E22-41F5-BDE9-D1B86CCB7C5D}"/>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98" name="フローチャート: 判断 497">
          <a:extLst>
            <a:ext uri="{FF2B5EF4-FFF2-40B4-BE49-F238E27FC236}">
              <a16:creationId xmlns:a16="http://schemas.microsoft.com/office/drawing/2014/main" id="{19F0B25E-C4CE-46A0-AD3E-88283F80C393}"/>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99" name="フローチャート: 判断 498">
          <a:extLst>
            <a:ext uri="{FF2B5EF4-FFF2-40B4-BE49-F238E27FC236}">
              <a16:creationId xmlns:a16="http://schemas.microsoft.com/office/drawing/2014/main" id="{7E27E924-2912-4DB6-A5E9-EDF11D767699}"/>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9ECD99BD-9804-460F-87AA-BC65BD9841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96407E4E-8853-4CF2-BDBD-75FCBFF91B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80D6B2E6-229D-435E-8776-17670B6C22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2241DFBA-31A9-43AE-890E-746F97563F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4A55ED5C-D4FC-46D4-97D9-CC1D345084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64770</xdr:rowOff>
    </xdr:from>
    <xdr:to>
      <xdr:col>85</xdr:col>
      <xdr:colOff>177800</xdr:colOff>
      <xdr:row>39</xdr:row>
      <xdr:rowOff>166370</xdr:rowOff>
    </xdr:to>
    <xdr:sp macro="" textlink="">
      <xdr:nvSpPr>
        <xdr:cNvPr id="505" name="楕円 504">
          <a:extLst>
            <a:ext uri="{FF2B5EF4-FFF2-40B4-BE49-F238E27FC236}">
              <a16:creationId xmlns:a16="http://schemas.microsoft.com/office/drawing/2014/main" id="{DA9AB1D6-762B-4F75-A11C-50BF7FFCBAD0}"/>
            </a:ext>
          </a:extLst>
        </xdr:cNvPr>
        <xdr:cNvSpPr/>
      </xdr:nvSpPr>
      <xdr:spPr>
        <a:xfrm>
          <a:off x="16268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43197</xdr:rowOff>
    </xdr:from>
    <xdr:ext cx="405111" cy="259045"/>
    <xdr:sp macro="" textlink="">
      <xdr:nvSpPr>
        <xdr:cNvPr id="506" name="【認定こども園・幼稚園・保育所】&#10;有形固定資産減価償却率該当値テキスト">
          <a:extLst>
            <a:ext uri="{FF2B5EF4-FFF2-40B4-BE49-F238E27FC236}">
              <a16:creationId xmlns:a16="http://schemas.microsoft.com/office/drawing/2014/main" id="{18FCD628-1297-4793-AFE7-D5AB7221BA40}"/>
            </a:ext>
          </a:extLst>
        </xdr:cNvPr>
        <xdr:cNvSpPr txBox="1"/>
      </xdr:nvSpPr>
      <xdr:spPr>
        <a:xfrm>
          <a:off x="16357600" y="672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43180</xdr:rowOff>
    </xdr:from>
    <xdr:to>
      <xdr:col>81</xdr:col>
      <xdr:colOff>101600</xdr:colOff>
      <xdr:row>39</xdr:row>
      <xdr:rowOff>144780</xdr:rowOff>
    </xdr:to>
    <xdr:sp macro="" textlink="">
      <xdr:nvSpPr>
        <xdr:cNvPr id="507" name="楕円 506">
          <a:extLst>
            <a:ext uri="{FF2B5EF4-FFF2-40B4-BE49-F238E27FC236}">
              <a16:creationId xmlns:a16="http://schemas.microsoft.com/office/drawing/2014/main" id="{EA77937A-55B9-4AFA-B764-6E4387A831AC}"/>
            </a:ext>
          </a:extLst>
        </xdr:cNvPr>
        <xdr:cNvSpPr/>
      </xdr:nvSpPr>
      <xdr:spPr>
        <a:xfrm>
          <a:off x="15430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93980</xdr:rowOff>
    </xdr:from>
    <xdr:to>
      <xdr:col>85</xdr:col>
      <xdr:colOff>127000</xdr:colOff>
      <xdr:row>39</xdr:row>
      <xdr:rowOff>115570</xdr:rowOff>
    </xdr:to>
    <xdr:cxnSp macro="">
      <xdr:nvCxnSpPr>
        <xdr:cNvPr id="508" name="直線コネクタ 507">
          <a:extLst>
            <a:ext uri="{FF2B5EF4-FFF2-40B4-BE49-F238E27FC236}">
              <a16:creationId xmlns:a16="http://schemas.microsoft.com/office/drawing/2014/main" id="{02F9B81B-88E5-4739-BD59-EBE5984C72D9}"/>
            </a:ext>
          </a:extLst>
        </xdr:cNvPr>
        <xdr:cNvCxnSpPr/>
      </xdr:nvCxnSpPr>
      <xdr:spPr>
        <a:xfrm>
          <a:off x="15481300" y="67805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96520</xdr:rowOff>
    </xdr:from>
    <xdr:to>
      <xdr:col>76</xdr:col>
      <xdr:colOff>165100</xdr:colOff>
      <xdr:row>38</xdr:row>
      <xdr:rowOff>26670</xdr:rowOff>
    </xdr:to>
    <xdr:sp macro="" textlink="">
      <xdr:nvSpPr>
        <xdr:cNvPr id="509" name="楕円 508">
          <a:extLst>
            <a:ext uri="{FF2B5EF4-FFF2-40B4-BE49-F238E27FC236}">
              <a16:creationId xmlns:a16="http://schemas.microsoft.com/office/drawing/2014/main" id="{056FFCEF-4F5D-4C7E-9882-6C4C7AFBC760}"/>
            </a:ext>
          </a:extLst>
        </xdr:cNvPr>
        <xdr:cNvSpPr/>
      </xdr:nvSpPr>
      <xdr:spPr>
        <a:xfrm>
          <a:off x="1454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147320</xdr:rowOff>
    </xdr:from>
    <xdr:to>
      <xdr:col>81</xdr:col>
      <xdr:colOff>50800</xdr:colOff>
      <xdr:row>39</xdr:row>
      <xdr:rowOff>93980</xdr:rowOff>
    </xdr:to>
    <xdr:cxnSp macro="">
      <xdr:nvCxnSpPr>
        <xdr:cNvPr id="510" name="直線コネクタ 509">
          <a:extLst>
            <a:ext uri="{FF2B5EF4-FFF2-40B4-BE49-F238E27FC236}">
              <a16:creationId xmlns:a16="http://schemas.microsoft.com/office/drawing/2014/main" id="{544E49CF-852E-46E5-8A26-91D0A070B5DC}"/>
            </a:ext>
          </a:extLst>
        </xdr:cNvPr>
        <xdr:cNvCxnSpPr/>
      </xdr:nvCxnSpPr>
      <xdr:spPr>
        <a:xfrm>
          <a:off x="14592300" y="64909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511" name="楕円 510">
          <a:extLst>
            <a:ext uri="{FF2B5EF4-FFF2-40B4-BE49-F238E27FC236}">
              <a16:creationId xmlns:a16="http://schemas.microsoft.com/office/drawing/2014/main" id="{7FBF442A-35B3-4EF4-993C-428906250563}"/>
            </a:ext>
          </a:extLst>
        </xdr:cNvPr>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147320</xdr:rowOff>
    </xdr:from>
    <xdr:to>
      <xdr:col>76</xdr:col>
      <xdr:colOff>114300</xdr:colOff>
      <xdr:row>39</xdr:row>
      <xdr:rowOff>72390</xdr:rowOff>
    </xdr:to>
    <xdr:cxnSp macro="">
      <xdr:nvCxnSpPr>
        <xdr:cNvPr id="512" name="直線コネクタ 511">
          <a:extLst>
            <a:ext uri="{FF2B5EF4-FFF2-40B4-BE49-F238E27FC236}">
              <a16:creationId xmlns:a16="http://schemas.microsoft.com/office/drawing/2014/main" id="{E942AD0A-AAD8-4C77-AE74-EE079333BDDB}"/>
            </a:ext>
          </a:extLst>
        </xdr:cNvPr>
        <xdr:cNvCxnSpPr/>
      </xdr:nvCxnSpPr>
      <xdr:spPr>
        <a:xfrm flipV="1">
          <a:off x="13703300" y="6490970"/>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13" name="n_1aveValue【認定こども園・幼稚園・保育所】&#10;有形固定資産減価償却率">
          <a:extLst>
            <a:ext uri="{FF2B5EF4-FFF2-40B4-BE49-F238E27FC236}">
              <a16:creationId xmlns:a16="http://schemas.microsoft.com/office/drawing/2014/main" id="{AC51D07A-A1B3-4813-AA51-096EBC4FCC22}"/>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14" name="n_2aveValue【認定こども園・幼稚園・保育所】&#10;有形固定資産減価償却率">
          <a:extLst>
            <a:ext uri="{FF2B5EF4-FFF2-40B4-BE49-F238E27FC236}">
              <a16:creationId xmlns:a16="http://schemas.microsoft.com/office/drawing/2014/main" id="{75DC491C-58B2-4258-B725-8B65790D7550}"/>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15" name="n_3aveValue【認定こども園・幼稚園・保育所】&#10;有形固定資産減価償却率">
          <a:extLst>
            <a:ext uri="{FF2B5EF4-FFF2-40B4-BE49-F238E27FC236}">
              <a16:creationId xmlns:a16="http://schemas.microsoft.com/office/drawing/2014/main" id="{5CE903D4-DBB1-47C2-9F08-32F8E059E634}"/>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16" name="n_4aveValue【認定こども園・幼稚園・保育所】&#10;有形固定資産減価償却率">
          <a:extLst>
            <a:ext uri="{FF2B5EF4-FFF2-40B4-BE49-F238E27FC236}">
              <a16:creationId xmlns:a16="http://schemas.microsoft.com/office/drawing/2014/main" id="{8073722C-8B4A-433B-8A84-F8EC1776781B}"/>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135907</xdr:rowOff>
    </xdr:from>
    <xdr:ext cx="405111" cy="259045"/>
    <xdr:sp macro="" textlink="">
      <xdr:nvSpPr>
        <xdr:cNvPr id="517" name="n_1mainValue【認定こども園・幼稚園・保育所】&#10;有形固定資産減価償却率">
          <a:extLst>
            <a:ext uri="{FF2B5EF4-FFF2-40B4-BE49-F238E27FC236}">
              <a16:creationId xmlns:a16="http://schemas.microsoft.com/office/drawing/2014/main" id="{4F010B97-18A0-4DB7-B552-36CA41597EB7}"/>
            </a:ext>
          </a:extLst>
        </xdr:cNvPr>
        <xdr:cNvSpPr txBox="1"/>
      </xdr:nvSpPr>
      <xdr:spPr>
        <a:xfrm>
          <a:off x="152660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17797</xdr:rowOff>
    </xdr:from>
    <xdr:ext cx="405111" cy="259045"/>
    <xdr:sp macro="" textlink="">
      <xdr:nvSpPr>
        <xdr:cNvPr id="518" name="n_2mainValue【認定こども園・幼稚園・保育所】&#10;有形固定資産減価償却率">
          <a:extLst>
            <a:ext uri="{FF2B5EF4-FFF2-40B4-BE49-F238E27FC236}">
              <a16:creationId xmlns:a16="http://schemas.microsoft.com/office/drawing/2014/main" id="{94A56697-13BD-49EC-8CDA-3FDD6212C0D4}"/>
            </a:ext>
          </a:extLst>
        </xdr:cNvPr>
        <xdr:cNvSpPr txBox="1"/>
      </xdr:nvSpPr>
      <xdr:spPr>
        <a:xfrm>
          <a:off x="14389744"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519" name="n_3mainValue【認定こども園・幼稚園・保育所】&#10;有形固定資産減価償却率">
          <a:extLst>
            <a:ext uri="{FF2B5EF4-FFF2-40B4-BE49-F238E27FC236}">
              <a16:creationId xmlns:a16="http://schemas.microsoft.com/office/drawing/2014/main" id="{D1A9DD35-806E-4F43-9668-5DBA494D9592}"/>
            </a:ext>
          </a:extLst>
        </xdr:cNvPr>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BCAD76A9-57FF-4F55-81FE-CBDC1DAE70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F8A6A983-DA0F-4E49-BBAC-287D04A662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1A7D9655-21CD-4FCC-BE29-3BE563479D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F1D243B3-60BE-4C8C-A999-8E583C134E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FBE87EAF-A030-434C-90DB-EE77E5C4A9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152C404E-7793-4738-A0CF-22C8BF2885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085BC404-D951-4726-932D-3C08852F34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20914B3E-5F4E-449E-BB62-3A6B6B5F03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B118AEEB-90B1-4DF4-A723-3DEE563FD3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A81A5BD5-1B28-49C0-91C1-9571ACF60F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ECC342C8-1824-4C95-9175-25D3BF7376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1" name="テキスト ボックス 530">
          <a:extLst>
            <a:ext uri="{FF2B5EF4-FFF2-40B4-BE49-F238E27FC236}">
              <a16:creationId xmlns:a16="http://schemas.microsoft.com/office/drawing/2014/main" id="{32C24184-15AA-44B0-A39E-15B66A26062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35980B62-8F59-4E73-975F-DA93F569121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3" name="テキスト ボックス 532">
          <a:extLst>
            <a:ext uri="{FF2B5EF4-FFF2-40B4-BE49-F238E27FC236}">
              <a16:creationId xmlns:a16="http://schemas.microsoft.com/office/drawing/2014/main" id="{37A6B574-5967-4CBE-9872-8BA77740ABF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A0F02D85-01AD-448A-86D2-59181A535C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5" name="テキスト ボックス 534">
          <a:extLst>
            <a:ext uri="{FF2B5EF4-FFF2-40B4-BE49-F238E27FC236}">
              <a16:creationId xmlns:a16="http://schemas.microsoft.com/office/drawing/2014/main" id="{B7FB224D-415C-48AD-9212-1DCC8882ED1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3E888BBC-EDB6-4781-80E1-963AC668A4C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7" name="テキスト ボックス 536">
          <a:extLst>
            <a:ext uri="{FF2B5EF4-FFF2-40B4-BE49-F238E27FC236}">
              <a16:creationId xmlns:a16="http://schemas.microsoft.com/office/drawing/2014/main" id="{265DB9FD-E2DB-46B5-8055-7378C58ABCD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51B2F2C0-66DB-47F4-A6B8-E6D55DE3CBB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9" name="テキスト ボックス 538">
          <a:extLst>
            <a:ext uri="{FF2B5EF4-FFF2-40B4-BE49-F238E27FC236}">
              <a16:creationId xmlns:a16="http://schemas.microsoft.com/office/drawing/2014/main" id="{30C2983C-0478-4DE2-9D4C-8917B20C98E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3B26A257-D710-437E-A149-A4E9B3F176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1F788C1A-9399-434D-9542-A2CB18E6C5C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875963B5-C08B-4A78-90A8-6DE8BCD1AA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43" name="直線コネクタ 542">
          <a:extLst>
            <a:ext uri="{FF2B5EF4-FFF2-40B4-BE49-F238E27FC236}">
              <a16:creationId xmlns:a16="http://schemas.microsoft.com/office/drawing/2014/main" id="{A58BFFCC-8E6F-42CA-92C3-C7A7F129518A}"/>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973F2D58-2A49-43A0-A4E1-3B8D1FAA7F21}"/>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45" name="直線コネクタ 544">
          <a:extLst>
            <a:ext uri="{FF2B5EF4-FFF2-40B4-BE49-F238E27FC236}">
              <a16:creationId xmlns:a16="http://schemas.microsoft.com/office/drawing/2014/main" id="{8F3C6340-082A-4F16-9009-40CB00EBD511}"/>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EDA443EE-D85F-4782-89A8-A63ED5C59EF4}"/>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47" name="直線コネクタ 546">
          <a:extLst>
            <a:ext uri="{FF2B5EF4-FFF2-40B4-BE49-F238E27FC236}">
              <a16:creationId xmlns:a16="http://schemas.microsoft.com/office/drawing/2014/main" id="{E81D76B3-9083-4E9D-BD11-38E4C30004F9}"/>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689059F5-7F51-4E35-B9C4-5AA0C7857A14}"/>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49" name="フローチャート: 判断 548">
          <a:extLst>
            <a:ext uri="{FF2B5EF4-FFF2-40B4-BE49-F238E27FC236}">
              <a16:creationId xmlns:a16="http://schemas.microsoft.com/office/drawing/2014/main" id="{500C8EFD-B828-4375-AFEE-0C383A43F2A1}"/>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50" name="フローチャート: 判断 549">
          <a:extLst>
            <a:ext uri="{FF2B5EF4-FFF2-40B4-BE49-F238E27FC236}">
              <a16:creationId xmlns:a16="http://schemas.microsoft.com/office/drawing/2014/main" id="{8C734544-DC01-430C-9D18-A5EA1FB3F82A}"/>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51" name="フローチャート: 判断 550">
          <a:extLst>
            <a:ext uri="{FF2B5EF4-FFF2-40B4-BE49-F238E27FC236}">
              <a16:creationId xmlns:a16="http://schemas.microsoft.com/office/drawing/2014/main" id="{B711ECDC-72B2-4A6B-B063-6A48C82B32BD}"/>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52" name="フローチャート: 判断 551">
          <a:extLst>
            <a:ext uri="{FF2B5EF4-FFF2-40B4-BE49-F238E27FC236}">
              <a16:creationId xmlns:a16="http://schemas.microsoft.com/office/drawing/2014/main" id="{4159F9D4-74F2-4874-9015-6A4346A109AC}"/>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53" name="フローチャート: 判断 552">
          <a:extLst>
            <a:ext uri="{FF2B5EF4-FFF2-40B4-BE49-F238E27FC236}">
              <a16:creationId xmlns:a16="http://schemas.microsoft.com/office/drawing/2014/main" id="{A29157BD-C915-43C1-9C50-BB4782EA8ED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C1856B1D-198A-44A9-B9A2-658D1E653D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DD4DD5CA-6042-4219-86A6-0A28EF7523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2EE196CC-841E-4E73-9CEE-C212C6FB1A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8FC88C9D-EDA9-489B-AE03-DD70718B24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1D9FBD41-14D7-42F2-B4D1-B5B39762F5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87630</xdr:rowOff>
    </xdr:from>
    <xdr:to>
      <xdr:col>116</xdr:col>
      <xdr:colOff>114300</xdr:colOff>
      <xdr:row>41</xdr:row>
      <xdr:rowOff>17780</xdr:rowOff>
    </xdr:to>
    <xdr:sp macro="" textlink="">
      <xdr:nvSpPr>
        <xdr:cNvPr id="559" name="楕円 558">
          <a:extLst>
            <a:ext uri="{FF2B5EF4-FFF2-40B4-BE49-F238E27FC236}">
              <a16:creationId xmlns:a16="http://schemas.microsoft.com/office/drawing/2014/main" id="{53BEE8EB-60CF-4B9C-902F-C7D445807CD8}"/>
            </a:ext>
          </a:extLst>
        </xdr:cNvPr>
        <xdr:cNvSpPr/>
      </xdr:nvSpPr>
      <xdr:spPr>
        <a:xfrm>
          <a:off x="221107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89DC1FC1-9E70-4C36-A3B1-2FC9DD461437}"/>
            </a:ext>
          </a:extLst>
        </xdr:cNvPr>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561" name="楕円 560">
          <a:extLst>
            <a:ext uri="{FF2B5EF4-FFF2-40B4-BE49-F238E27FC236}">
              <a16:creationId xmlns:a16="http://schemas.microsoft.com/office/drawing/2014/main" id="{7DEFD86E-2BA9-4A2F-A7D1-6B91CAAC5847}"/>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138430</xdr:rowOff>
    </xdr:from>
    <xdr:to>
      <xdr:col>116</xdr:col>
      <xdr:colOff>63500</xdr:colOff>
      <xdr:row>40</xdr:row>
      <xdr:rowOff>144780</xdr:rowOff>
    </xdr:to>
    <xdr:cxnSp macro="">
      <xdr:nvCxnSpPr>
        <xdr:cNvPr id="562" name="直線コネクタ 561">
          <a:extLst>
            <a:ext uri="{FF2B5EF4-FFF2-40B4-BE49-F238E27FC236}">
              <a16:creationId xmlns:a16="http://schemas.microsoft.com/office/drawing/2014/main" id="{4E621B0A-39E9-4F78-870D-6D2974BB9CDE}"/>
            </a:ext>
          </a:extLst>
        </xdr:cNvPr>
        <xdr:cNvCxnSpPr/>
      </xdr:nvCxnSpPr>
      <xdr:spPr>
        <a:xfrm flipV="1">
          <a:off x="21323300" y="69964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100330</xdr:rowOff>
    </xdr:from>
    <xdr:to>
      <xdr:col>107</xdr:col>
      <xdr:colOff>101600</xdr:colOff>
      <xdr:row>41</xdr:row>
      <xdr:rowOff>30480</xdr:rowOff>
    </xdr:to>
    <xdr:sp macro="" textlink="">
      <xdr:nvSpPr>
        <xdr:cNvPr id="563" name="楕円 562">
          <a:extLst>
            <a:ext uri="{FF2B5EF4-FFF2-40B4-BE49-F238E27FC236}">
              <a16:creationId xmlns:a16="http://schemas.microsoft.com/office/drawing/2014/main" id="{E568302C-B42C-44AC-9F7A-5C8B6D4E2D90}"/>
            </a:ext>
          </a:extLst>
        </xdr:cNvPr>
        <xdr:cNvSpPr/>
      </xdr:nvSpPr>
      <xdr:spPr>
        <a:xfrm>
          <a:off x="20383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151130</xdr:rowOff>
    </xdr:to>
    <xdr:cxnSp macro="">
      <xdr:nvCxnSpPr>
        <xdr:cNvPr id="564" name="直線コネクタ 563">
          <a:extLst>
            <a:ext uri="{FF2B5EF4-FFF2-40B4-BE49-F238E27FC236}">
              <a16:creationId xmlns:a16="http://schemas.microsoft.com/office/drawing/2014/main" id="{4E1C587B-FC66-4753-BCAA-5CF1BFA8D807}"/>
            </a:ext>
          </a:extLst>
        </xdr:cNvPr>
        <xdr:cNvCxnSpPr/>
      </xdr:nvCxnSpPr>
      <xdr:spPr>
        <a:xfrm flipV="1">
          <a:off x="20434300" y="70027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106680</xdr:rowOff>
    </xdr:from>
    <xdr:to>
      <xdr:col>102</xdr:col>
      <xdr:colOff>165100</xdr:colOff>
      <xdr:row>41</xdr:row>
      <xdr:rowOff>36830</xdr:rowOff>
    </xdr:to>
    <xdr:sp macro="" textlink="">
      <xdr:nvSpPr>
        <xdr:cNvPr id="565" name="楕円 564">
          <a:extLst>
            <a:ext uri="{FF2B5EF4-FFF2-40B4-BE49-F238E27FC236}">
              <a16:creationId xmlns:a16="http://schemas.microsoft.com/office/drawing/2014/main" id="{FF8D7EDC-C183-455E-8645-7376CEBBC89E}"/>
            </a:ext>
          </a:extLst>
        </xdr:cNvPr>
        <xdr:cNvSpPr/>
      </xdr:nvSpPr>
      <xdr:spPr>
        <a:xfrm>
          <a:off x="194945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151130</xdr:rowOff>
    </xdr:from>
    <xdr:to>
      <xdr:col>107</xdr:col>
      <xdr:colOff>50800</xdr:colOff>
      <xdr:row>40</xdr:row>
      <xdr:rowOff>157480</xdr:rowOff>
    </xdr:to>
    <xdr:cxnSp macro="">
      <xdr:nvCxnSpPr>
        <xdr:cNvPr id="566" name="直線コネクタ 565">
          <a:extLst>
            <a:ext uri="{FF2B5EF4-FFF2-40B4-BE49-F238E27FC236}">
              <a16:creationId xmlns:a16="http://schemas.microsoft.com/office/drawing/2014/main" id="{6542A8FA-D5BE-40D2-A113-10A6BEE1F16C}"/>
            </a:ext>
          </a:extLst>
        </xdr:cNvPr>
        <xdr:cNvCxnSpPr/>
      </xdr:nvCxnSpPr>
      <xdr:spPr>
        <a:xfrm flipV="1">
          <a:off x="19545300" y="7009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67" name="n_1aveValue【認定こども園・幼稚園・保育所】&#10;一人当たり面積">
          <a:extLst>
            <a:ext uri="{FF2B5EF4-FFF2-40B4-BE49-F238E27FC236}">
              <a16:creationId xmlns:a16="http://schemas.microsoft.com/office/drawing/2014/main" id="{4F49A35F-4D10-405E-9ADB-47990879FACF}"/>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68" name="n_2aveValue【認定こども園・幼稚園・保育所】&#10;一人当たり面積">
          <a:extLst>
            <a:ext uri="{FF2B5EF4-FFF2-40B4-BE49-F238E27FC236}">
              <a16:creationId xmlns:a16="http://schemas.microsoft.com/office/drawing/2014/main" id="{39BBBA0B-E364-42A9-AC1B-7A177EA16922}"/>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69" name="n_3aveValue【認定こども園・幼稚園・保育所】&#10;一人当たり面積">
          <a:extLst>
            <a:ext uri="{FF2B5EF4-FFF2-40B4-BE49-F238E27FC236}">
              <a16:creationId xmlns:a16="http://schemas.microsoft.com/office/drawing/2014/main" id="{F3B4ED60-96F0-49CC-9501-F3E469C589F8}"/>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70" name="n_4aveValue【認定こども園・幼稚園・保育所】&#10;一人当たり面積">
          <a:extLst>
            <a:ext uri="{FF2B5EF4-FFF2-40B4-BE49-F238E27FC236}">
              <a16:creationId xmlns:a16="http://schemas.microsoft.com/office/drawing/2014/main" id="{BCB9045C-7ECF-44E3-AD73-D9992DEE6BF1}"/>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71" name="n_1mainValue【認定こども園・幼稚園・保育所】&#10;一人当たり面積">
          <a:extLst>
            <a:ext uri="{FF2B5EF4-FFF2-40B4-BE49-F238E27FC236}">
              <a16:creationId xmlns:a16="http://schemas.microsoft.com/office/drawing/2014/main" id="{6E3DA145-B63E-45EC-98BA-8F08D8129C10}"/>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21607</xdr:rowOff>
    </xdr:from>
    <xdr:ext cx="469744" cy="259045"/>
    <xdr:sp macro="" textlink="">
      <xdr:nvSpPr>
        <xdr:cNvPr id="572" name="n_2mainValue【認定こども園・幼稚園・保育所】&#10;一人当たり面積">
          <a:extLst>
            <a:ext uri="{FF2B5EF4-FFF2-40B4-BE49-F238E27FC236}">
              <a16:creationId xmlns:a16="http://schemas.microsoft.com/office/drawing/2014/main" id="{F8B42831-3CAE-4C64-B242-BB0BC2413C7A}"/>
            </a:ext>
          </a:extLst>
        </xdr:cNvPr>
        <xdr:cNvSpPr txBox="1"/>
      </xdr:nvSpPr>
      <xdr:spPr>
        <a:xfrm>
          <a:off x="20199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27957</xdr:rowOff>
    </xdr:from>
    <xdr:ext cx="469744" cy="259045"/>
    <xdr:sp macro="" textlink="">
      <xdr:nvSpPr>
        <xdr:cNvPr id="573" name="n_3mainValue【認定こども園・幼稚園・保育所】&#10;一人当たり面積">
          <a:extLst>
            <a:ext uri="{FF2B5EF4-FFF2-40B4-BE49-F238E27FC236}">
              <a16:creationId xmlns:a16="http://schemas.microsoft.com/office/drawing/2014/main" id="{C58CD8A8-B296-4148-BC78-A6D0464183C7}"/>
            </a:ext>
          </a:extLst>
        </xdr:cNvPr>
        <xdr:cNvSpPr txBox="1"/>
      </xdr:nvSpPr>
      <xdr:spPr>
        <a:xfrm>
          <a:off x="19310427"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A3336FC-B233-483A-B99A-199F752BD8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74B10307-7BB3-413E-A39F-C17AB60EB7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4DF7446B-9C82-4775-A6F5-341B805D74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9C62FA01-EA1A-4308-AF33-E946E7E68D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83FFE15D-8216-49C8-964C-43083EF4A2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CFC61B39-F68E-4147-8A8B-C3346997EB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6F7CFDB2-AE90-4BC6-871B-1C96E7CCB0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F2BF058F-EF37-4643-85D3-7766998228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AD492307-6DE9-4810-B019-028BF43C76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17A7E167-02EA-4771-B6D9-A503D6E844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3FE0541-6BED-458A-A2F2-FC96EACA5C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E71B2A8B-C356-4C8C-BC2E-3BD3B57EBDD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6F9FC94D-35EC-47CD-9A10-98A9B51A4A5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24776DCC-C358-418B-8B58-738CA79C956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086209FC-B3AF-4E6F-93EE-AE6B106E6E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3360550C-00E3-4BB0-80C7-183EC8EC791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54317E01-B559-4799-BCA2-7720EF8C01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7DE3E9BF-755D-45F7-A7BE-8C029C7D1A1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DEB0EC99-00A0-4C56-AFD8-7DF1238907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70D143E2-8939-416A-AFAB-E05CB9AE205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9AF5F14E-A2B4-4294-A292-8B4C4E77CD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D082F028-4BB8-435C-B8A5-83BFEDC6C1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FAEFE9E1-469B-449B-8B58-ADFB71ADE4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2BFB9A19-A207-45B5-BFD4-83BA66003E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98" name="直線コネクタ 597">
          <a:extLst>
            <a:ext uri="{FF2B5EF4-FFF2-40B4-BE49-F238E27FC236}">
              <a16:creationId xmlns:a16="http://schemas.microsoft.com/office/drawing/2014/main" id="{6EFEDD8C-D5EC-4209-B40E-580F2B01BD8C}"/>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8BE1CE89-D4A4-4456-A333-2FC67EA0C67B}"/>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00" name="直線コネクタ 599">
          <a:extLst>
            <a:ext uri="{FF2B5EF4-FFF2-40B4-BE49-F238E27FC236}">
              <a16:creationId xmlns:a16="http://schemas.microsoft.com/office/drawing/2014/main" id="{EE98486D-3C1D-41CC-BA08-E5ED6D39FDCF}"/>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7ED247A4-4D01-403F-A82B-407ECC4AD50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02" name="直線コネクタ 601">
          <a:extLst>
            <a:ext uri="{FF2B5EF4-FFF2-40B4-BE49-F238E27FC236}">
              <a16:creationId xmlns:a16="http://schemas.microsoft.com/office/drawing/2014/main" id="{43417C30-DFF0-4EFA-945D-AE18E87981B5}"/>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1352D65D-DF6D-45C8-AD02-D1B72BCD629F}"/>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04" name="フローチャート: 判断 603">
          <a:extLst>
            <a:ext uri="{FF2B5EF4-FFF2-40B4-BE49-F238E27FC236}">
              <a16:creationId xmlns:a16="http://schemas.microsoft.com/office/drawing/2014/main" id="{51EC10F8-BB11-441C-AB5F-0B546D53F324}"/>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05" name="フローチャート: 判断 604">
          <a:extLst>
            <a:ext uri="{FF2B5EF4-FFF2-40B4-BE49-F238E27FC236}">
              <a16:creationId xmlns:a16="http://schemas.microsoft.com/office/drawing/2014/main" id="{98CBB81F-770E-47D7-8057-209B51FC08A4}"/>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06" name="フローチャート: 判断 605">
          <a:extLst>
            <a:ext uri="{FF2B5EF4-FFF2-40B4-BE49-F238E27FC236}">
              <a16:creationId xmlns:a16="http://schemas.microsoft.com/office/drawing/2014/main" id="{F4AC06B9-94F6-40B6-BB91-D2E769A6EBC1}"/>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07" name="フローチャート: 判断 606">
          <a:extLst>
            <a:ext uri="{FF2B5EF4-FFF2-40B4-BE49-F238E27FC236}">
              <a16:creationId xmlns:a16="http://schemas.microsoft.com/office/drawing/2014/main" id="{3599C4BE-B73A-4EB9-AFBC-6A0ADAC658FC}"/>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08" name="フローチャート: 判断 607">
          <a:extLst>
            <a:ext uri="{FF2B5EF4-FFF2-40B4-BE49-F238E27FC236}">
              <a16:creationId xmlns:a16="http://schemas.microsoft.com/office/drawing/2014/main" id="{0B640BE8-6B7C-4DC2-A5C1-954C4D2CEAC7}"/>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B321A08-481F-462C-A1F0-DDADB363484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AB38F28-96FD-4FCF-8F02-714D7D1C19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11D19D8-96B8-42D6-BD04-B0686A392A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CBAB837-0568-45CB-9882-CF1DBC7991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1058D86-E62A-42FA-A8C4-001B7B8AC9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53975</xdr:rowOff>
    </xdr:from>
    <xdr:to>
      <xdr:col>85</xdr:col>
      <xdr:colOff>177800</xdr:colOff>
      <xdr:row>63</xdr:row>
      <xdr:rowOff>155575</xdr:rowOff>
    </xdr:to>
    <xdr:sp macro="" textlink="">
      <xdr:nvSpPr>
        <xdr:cNvPr id="614" name="楕円 613">
          <a:extLst>
            <a:ext uri="{FF2B5EF4-FFF2-40B4-BE49-F238E27FC236}">
              <a16:creationId xmlns:a16="http://schemas.microsoft.com/office/drawing/2014/main" id="{CFA305E5-712F-4856-A88F-91098C1495E4}"/>
            </a:ext>
          </a:extLst>
        </xdr:cNvPr>
        <xdr:cNvSpPr/>
      </xdr:nvSpPr>
      <xdr:spPr>
        <a:xfrm>
          <a:off x="16268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140352</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17F0120D-10E0-4BA5-8DD8-43AD5464E99C}"/>
            </a:ext>
          </a:extLst>
        </xdr:cNvPr>
        <xdr:cNvSpPr txBox="1"/>
      </xdr:nvSpPr>
      <xdr:spPr>
        <a:xfrm>
          <a:off x="16357600" y="1077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25400</xdr:rowOff>
    </xdr:from>
    <xdr:to>
      <xdr:col>81</xdr:col>
      <xdr:colOff>101600</xdr:colOff>
      <xdr:row>63</xdr:row>
      <xdr:rowOff>127000</xdr:rowOff>
    </xdr:to>
    <xdr:sp macro="" textlink="">
      <xdr:nvSpPr>
        <xdr:cNvPr id="616" name="楕円 615">
          <a:extLst>
            <a:ext uri="{FF2B5EF4-FFF2-40B4-BE49-F238E27FC236}">
              <a16:creationId xmlns:a16="http://schemas.microsoft.com/office/drawing/2014/main" id="{7500AC76-2121-424E-97F4-D9951A208344}"/>
            </a:ext>
          </a:extLst>
        </xdr:cNvPr>
        <xdr:cNvSpPr/>
      </xdr:nvSpPr>
      <xdr:spPr>
        <a:xfrm>
          <a:off x="1543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76200</xdr:rowOff>
    </xdr:from>
    <xdr:to>
      <xdr:col>85</xdr:col>
      <xdr:colOff>127000</xdr:colOff>
      <xdr:row>63</xdr:row>
      <xdr:rowOff>104775</xdr:rowOff>
    </xdr:to>
    <xdr:cxnSp macro="">
      <xdr:nvCxnSpPr>
        <xdr:cNvPr id="617" name="直線コネクタ 616">
          <a:extLst>
            <a:ext uri="{FF2B5EF4-FFF2-40B4-BE49-F238E27FC236}">
              <a16:creationId xmlns:a16="http://schemas.microsoft.com/office/drawing/2014/main" id="{224503D1-AF52-4837-B300-E9141D12FB35}"/>
            </a:ext>
          </a:extLst>
        </xdr:cNvPr>
        <xdr:cNvCxnSpPr/>
      </xdr:nvCxnSpPr>
      <xdr:spPr>
        <a:xfrm>
          <a:off x="15481300" y="10877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126365</xdr:rowOff>
    </xdr:from>
    <xdr:to>
      <xdr:col>76</xdr:col>
      <xdr:colOff>165100</xdr:colOff>
      <xdr:row>63</xdr:row>
      <xdr:rowOff>56515</xdr:rowOff>
    </xdr:to>
    <xdr:sp macro="" textlink="">
      <xdr:nvSpPr>
        <xdr:cNvPr id="618" name="楕円 617">
          <a:extLst>
            <a:ext uri="{FF2B5EF4-FFF2-40B4-BE49-F238E27FC236}">
              <a16:creationId xmlns:a16="http://schemas.microsoft.com/office/drawing/2014/main" id="{C7097B26-F6D5-47FB-9782-2FBD6088F53C}"/>
            </a:ext>
          </a:extLst>
        </xdr:cNvPr>
        <xdr:cNvSpPr/>
      </xdr:nvSpPr>
      <xdr:spPr>
        <a:xfrm>
          <a:off x="14541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76200</xdr:rowOff>
    </xdr:to>
    <xdr:cxnSp macro="">
      <xdr:nvCxnSpPr>
        <xdr:cNvPr id="619" name="直線コネクタ 618">
          <a:extLst>
            <a:ext uri="{FF2B5EF4-FFF2-40B4-BE49-F238E27FC236}">
              <a16:creationId xmlns:a16="http://schemas.microsoft.com/office/drawing/2014/main" id="{F29984E9-B9EB-4AEB-9E18-2D4C6D3C5F5F}"/>
            </a:ext>
          </a:extLst>
        </xdr:cNvPr>
        <xdr:cNvCxnSpPr/>
      </xdr:nvCxnSpPr>
      <xdr:spPr>
        <a:xfrm>
          <a:off x="14592300" y="108070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128270</xdr:rowOff>
    </xdr:from>
    <xdr:to>
      <xdr:col>72</xdr:col>
      <xdr:colOff>38100</xdr:colOff>
      <xdr:row>63</xdr:row>
      <xdr:rowOff>58420</xdr:rowOff>
    </xdr:to>
    <xdr:sp macro="" textlink="">
      <xdr:nvSpPr>
        <xdr:cNvPr id="620" name="楕円 619">
          <a:extLst>
            <a:ext uri="{FF2B5EF4-FFF2-40B4-BE49-F238E27FC236}">
              <a16:creationId xmlns:a16="http://schemas.microsoft.com/office/drawing/2014/main" id="{B428EF7E-742D-4A5B-94AE-1A32EBB5276C}"/>
            </a:ext>
          </a:extLst>
        </xdr:cNvPr>
        <xdr:cNvSpPr/>
      </xdr:nvSpPr>
      <xdr:spPr>
        <a:xfrm>
          <a:off x="1365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xdr:rowOff>
    </xdr:from>
    <xdr:to>
      <xdr:col>76</xdr:col>
      <xdr:colOff>114300</xdr:colOff>
      <xdr:row>63</xdr:row>
      <xdr:rowOff>7620</xdr:rowOff>
    </xdr:to>
    <xdr:cxnSp macro="">
      <xdr:nvCxnSpPr>
        <xdr:cNvPr id="621" name="直線コネクタ 620">
          <a:extLst>
            <a:ext uri="{FF2B5EF4-FFF2-40B4-BE49-F238E27FC236}">
              <a16:creationId xmlns:a16="http://schemas.microsoft.com/office/drawing/2014/main" id="{B2FDE030-9895-4148-91BE-4BEE4DF52371}"/>
            </a:ext>
          </a:extLst>
        </xdr:cNvPr>
        <xdr:cNvCxnSpPr/>
      </xdr:nvCxnSpPr>
      <xdr:spPr>
        <a:xfrm flipV="1">
          <a:off x="13703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22" name="n_1aveValue【学校施設】&#10;有形固定資産減価償却率">
          <a:extLst>
            <a:ext uri="{FF2B5EF4-FFF2-40B4-BE49-F238E27FC236}">
              <a16:creationId xmlns:a16="http://schemas.microsoft.com/office/drawing/2014/main" id="{A564040B-73C4-45FF-9164-F045C43E0537}"/>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23" name="n_2aveValue【学校施設】&#10;有形固定資産減価償却率">
          <a:extLst>
            <a:ext uri="{FF2B5EF4-FFF2-40B4-BE49-F238E27FC236}">
              <a16:creationId xmlns:a16="http://schemas.microsoft.com/office/drawing/2014/main" id="{B1B11F94-9FE4-422F-B798-8F645856904C}"/>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24" name="n_3aveValue【学校施設】&#10;有形固定資産減価償却率">
          <a:extLst>
            <a:ext uri="{FF2B5EF4-FFF2-40B4-BE49-F238E27FC236}">
              <a16:creationId xmlns:a16="http://schemas.microsoft.com/office/drawing/2014/main" id="{2823F9D7-8C24-4111-996A-B27F32F74E77}"/>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25" name="n_4aveValue【学校施設】&#10;有形固定資産減価償却率">
          <a:extLst>
            <a:ext uri="{FF2B5EF4-FFF2-40B4-BE49-F238E27FC236}">
              <a16:creationId xmlns:a16="http://schemas.microsoft.com/office/drawing/2014/main" id="{8AA59FDD-F8BD-4005-815D-C3BED55AF759}"/>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118127</xdr:rowOff>
    </xdr:from>
    <xdr:ext cx="405111" cy="259045"/>
    <xdr:sp macro="" textlink="">
      <xdr:nvSpPr>
        <xdr:cNvPr id="626" name="n_1mainValue【学校施設】&#10;有形固定資産減価償却率">
          <a:extLst>
            <a:ext uri="{FF2B5EF4-FFF2-40B4-BE49-F238E27FC236}">
              <a16:creationId xmlns:a16="http://schemas.microsoft.com/office/drawing/2014/main" id="{F98F91ED-68DA-41A2-9C1A-A17AF9C03592}"/>
            </a:ext>
          </a:extLst>
        </xdr:cNvPr>
        <xdr:cNvSpPr txBox="1"/>
      </xdr:nvSpPr>
      <xdr:spPr>
        <a:xfrm>
          <a:off x="15266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47642</xdr:rowOff>
    </xdr:from>
    <xdr:ext cx="405111" cy="259045"/>
    <xdr:sp macro="" textlink="">
      <xdr:nvSpPr>
        <xdr:cNvPr id="627" name="n_2mainValue【学校施設】&#10;有形固定資産減価償却率">
          <a:extLst>
            <a:ext uri="{FF2B5EF4-FFF2-40B4-BE49-F238E27FC236}">
              <a16:creationId xmlns:a16="http://schemas.microsoft.com/office/drawing/2014/main" id="{41619501-04DA-446F-81CB-E7729C7EF147}"/>
            </a:ext>
          </a:extLst>
        </xdr:cNvPr>
        <xdr:cNvSpPr txBox="1"/>
      </xdr:nvSpPr>
      <xdr:spPr>
        <a:xfrm>
          <a:off x="14389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49547</xdr:rowOff>
    </xdr:from>
    <xdr:ext cx="405111" cy="259045"/>
    <xdr:sp macro="" textlink="">
      <xdr:nvSpPr>
        <xdr:cNvPr id="628" name="n_3mainValue【学校施設】&#10;有形固定資産減価償却率">
          <a:extLst>
            <a:ext uri="{FF2B5EF4-FFF2-40B4-BE49-F238E27FC236}">
              <a16:creationId xmlns:a16="http://schemas.microsoft.com/office/drawing/2014/main" id="{07C11FDA-1DC2-4931-A7B8-B4695DE74866}"/>
            </a:ext>
          </a:extLst>
        </xdr:cNvPr>
        <xdr:cNvSpPr txBox="1"/>
      </xdr:nvSpPr>
      <xdr:spPr>
        <a:xfrm>
          <a:off x="13500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925AA5C5-C7C6-46E4-A701-9AEF245FB7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E3FBB4F2-AC42-4CB5-B8F4-E078C6BFE5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9C8AC24D-B070-4FDA-A1E8-B9C3704484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1CFD4126-034D-4EE1-AC7C-AE10CCC8C0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2FD82052-DED5-48F7-8725-2B13348965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23344A7F-78E8-421E-A200-DB92DE660D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36F5B9BD-C992-4552-96C1-436DE639B3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00138206-7B5E-4440-8344-C32AE2B872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83FE9B7F-1C4D-4774-845E-D515CC408D8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C738B8F0-454E-4F42-B5D5-2CC1409F7E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10996E60-D16A-4628-B044-257A7857EF0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0" name="直線コネクタ 639">
          <a:extLst>
            <a:ext uri="{FF2B5EF4-FFF2-40B4-BE49-F238E27FC236}">
              <a16:creationId xmlns:a16="http://schemas.microsoft.com/office/drawing/2014/main" id="{DA5968D0-F963-44C4-81F6-E27D97DCEDD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1" name="テキスト ボックス 640">
          <a:extLst>
            <a:ext uri="{FF2B5EF4-FFF2-40B4-BE49-F238E27FC236}">
              <a16:creationId xmlns:a16="http://schemas.microsoft.com/office/drawing/2014/main" id="{56384835-03B8-4968-8FBC-362ADD35D1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2" name="直線コネクタ 641">
          <a:extLst>
            <a:ext uri="{FF2B5EF4-FFF2-40B4-BE49-F238E27FC236}">
              <a16:creationId xmlns:a16="http://schemas.microsoft.com/office/drawing/2014/main" id="{EF2CF92A-F187-407F-9829-D41ED6DE34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3" name="テキスト ボックス 642">
          <a:extLst>
            <a:ext uri="{FF2B5EF4-FFF2-40B4-BE49-F238E27FC236}">
              <a16:creationId xmlns:a16="http://schemas.microsoft.com/office/drawing/2014/main" id="{7735BDF2-F60E-4B29-BAF5-27929A72BF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4" name="直線コネクタ 643">
          <a:extLst>
            <a:ext uri="{FF2B5EF4-FFF2-40B4-BE49-F238E27FC236}">
              <a16:creationId xmlns:a16="http://schemas.microsoft.com/office/drawing/2014/main" id="{F3115B79-8170-4342-B0E0-9421A2752B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5" name="テキスト ボックス 644">
          <a:extLst>
            <a:ext uri="{FF2B5EF4-FFF2-40B4-BE49-F238E27FC236}">
              <a16:creationId xmlns:a16="http://schemas.microsoft.com/office/drawing/2014/main" id="{069C869E-2558-4C68-8FD6-59857423F6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6" name="直線コネクタ 645">
          <a:extLst>
            <a:ext uri="{FF2B5EF4-FFF2-40B4-BE49-F238E27FC236}">
              <a16:creationId xmlns:a16="http://schemas.microsoft.com/office/drawing/2014/main" id="{1800FA0D-8BB3-4AC8-8656-64D9F16974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7" name="テキスト ボックス 646">
          <a:extLst>
            <a:ext uri="{FF2B5EF4-FFF2-40B4-BE49-F238E27FC236}">
              <a16:creationId xmlns:a16="http://schemas.microsoft.com/office/drawing/2014/main" id="{8C92A260-5E1F-422D-8E5A-DF2EEE19EBB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8" name="直線コネクタ 647">
          <a:extLst>
            <a:ext uri="{FF2B5EF4-FFF2-40B4-BE49-F238E27FC236}">
              <a16:creationId xmlns:a16="http://schemas.microsoft.com/office/drawing/2014/main" id="{20D6FCC1-E3AA-4A49-885A-105432DD793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9" name="テキスト ボックス 648">
          <a:extLst>
            <a:ext uri="{FF2B5EF4-FFF2-40B4-BE49-F238E27FC236}">
              <a16:creationId xmlns:a16="http://schemas.microsoft.com/office/drawing/2014/main" id="{A0ABFE02-AD1F-4756-AE7F-DDA6249EC96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D54EA8D5-B684-46F9-A5C7-B913E66EC8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DEFE3249-E8AF-4691-8B50-928A9F3DFD0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9E56822E-F870-4E19-896E-1E8B7970DA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53" name="直線コネクタ 652">
          <a:extLst>
            <a:ext uri="{FF2B5EF4-FFF2-40B4-BE49-F238E27FC236}">
              <a16:creationId xmlns:a16="http://schemas.microsoft.com/office/drawing/2014/main" id="{DD4E8E2B-1E66-45BF-A44B-BE9E428FB3E2}"/>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54" name="【学校施設】&#10;一人当たり面積最小値テキスト">
          <a:extLst>
            <a:ext uri="{FF2B5EF4-FFF2-40B4-BE49-F238E27FC236}">
              <a16:creationId xmlns:a16="http://schemas.microsoft.com/office/drawing/2014/main" id="{B78B7BC0-3C40-4E5F-AF15-B6F017DD6573}"/>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55" name="直線コネクタ 654">
          <a:extLst>
            <a:ext uri="{FF2B5EF4-FFF2-40B4-BE49-F238E27FC236}">
              <a16:creationId xmlns:a16="http://schemas.microsoft.com/office/drawing/2014/main" id="{CA595FA9-9559-4DB8-B84F-D4F5A693597D}"/>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56" name="【学校施設】&#10;一人当たり面積最大値テキスト">
          <a:extLst>
            <a:ext uri="{FF2B5EF4-FFF2-40B4-BE49-F238E27FC236}">
              <a16:creationId xmlns:a16="http://schemas.microsoft.com/office/drawing/2014/main" id="{5E5B5859-D303-4029-B441-EF17099A840F}"/>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57" name="直線コネクタ 656">
          <a:extLst>
            <a:ext uri="{FF2B5EF4-FFF2-40B4-BE49-F238E27FC236}">
              <a16:creationId xmlns:a16="http://schemas.microsoft.com/office/drawing/2014/main" id="{A2115234-BFCF-4F97-B96D-C61B076F06C9}"/>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58" name="【学校施設】&#10;一人当たり面積平均値テキスト">
          <a:extLst>
            <a:ext uri="{FF2B5EF4-FFF2-40B4-BE49-F238E27FC236}">
              <a16:creationId xmlns:a16="http://schemas.microsoft.com/office/drawing/2014/main" id="{31781835-DFB2-4E3A-BDB3-0173D29D60D8}"/>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59" name="フローチャート: 判断 658">
          <a:extLst>
            <a:ext uri="{FF2B5EF4-FFF2-40B4-BE49-F238E27FC236}">
              <a16:creationId xmlns:a16="http://schemas.microsoft.com/office/drawing/2014/main" id="{D92587B1-07ED-4D2F-BC0F-AF87CA08FC08}"/>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0" name="フローチャート: 判断 659">
          <a:extLst>
            <a:ext uri="{FF2B5EF4-FFF2-40B4-BE49-F238E27FC236}">
              <a16:creationId xmlns:a16="http://schemas.microsoft.com/office/drawing/2014/main" id="{E614C411-5DCA-4A8D-9368-B2B1FB00A2D8}"/>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61" name="フローチャート: 判断 660">
          <a:extLst>
            <a:ext uri="{FF2B5EF4-FFF2-40B4-BE49-F238E27FC236}">
              <a16:creationId xmlns:a16="http://schemas.microsoft.com/office/drawing/2014/main" id="{1A94F9A2-891F-4218-A74B-404943ADAB75}"/>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62" name="フローチャート: 判断 661">
          <a:extLst>
            <a:ext uri="{FF2B5EF4-FFF2-40B4-BE49-F238E27FC236}">
              <a16:creationId xmlns:a16="http://schemas.microsoft.com/office/drawing/2014/main" id="{8C1342BD-EA72-4DAA-B44D-3FCC55BCFE6D}"/>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63" name="フローチャート: 判断 662">
          <a:extLst>
            <a:ext uri="{FF2B5EF4-FFF2-40B4-BE49-F238E27FC236}">
              <a16:creationId xmlns:a16="http://schemas.microsoft.com/office/drawing/2014/main" id="{F7B6EFE3-D68A-4CDF-8D44-2E0375118773}"/>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369720A6-F064-4C3F-A13C-AAC2D6F85E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31A42D0A-1205-4DBF-9135-DD2C3E76A2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B7A626CD-5AF4-48BC-A838-3EDB8D0AE9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EF1B6B95-B948-4B1A-A6D3-F1EFC4C9FB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E1EBF2EA-D5EF-442C-9D34-4758805D77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61595</xdr:rowOff>
    </xdr:from>
    <xdr:to>
      <xdr:col>116</xdr:col>
      <xdr:colOff>114300</xdr:colOff>
      <xdr:row>61</xdr:row>
      <xdr:rowOff>163195</xdr:rowOff>
    </xdr:to>
    <xdr:sp macro="" textlink="">
      <xdr:nvSpPr>
        <xdr:cNvPr id="669" name="楕円 668">
          <a:extLst>
            <a:ext uri="{FF2B5EF4-FFF2-40B4-BE49-F238E27FC236}">
              <a16:creationId xmlns:a16="http://schemas.microsoft.com/office/drawing/2014/main" id="{95FACED9-5AB1-4E7E-978C-CA26FBF5F9F1}"/>
            </a:ext>
          </a:extLst>
        </xdr:cNvPr>
        <xdr:cNvSpPr/>
      </xdr:nvSpPr>
      <xdr:spPr>
        <a:xfrm>
          <a:off x="22110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84472</xdr:rowOff>
    </xdr:from>
    <xdr:ext cx="469744" cy="259045"/>
    <xdr:sp macro="" textlink="">
      <xdr:nvSpPr>
        <xdr:cNvPr id="670" name="【学校施設】&#10;一人当たり面積該当値テキスト">
          <a:extLst>
            <a:ext uri="{FF2B5EF4-FFF2-40B4-BE49-F238E27FC236}">
              <a16:creationId xmlns:a16="http://schemas.microsoft.com/office/drawing/2014/main" id="{2C6BCEC2-2938-4049-944C-2990D484A8B4}"/>
            </a:ext>
          </a:extLst>
        </xdr:cNvPr>
        <xdr:cNvSpPr txBox="1"/>
      </xdr:nvSpPr>
      <xdr:spPr>
        <a:xfrm>
          <a:off x="22199600"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84836</xdr:rowOff>
    </xdr:from>
    <xdr:to>
      <xdr:col>112</xdr:col>
      <xdr:colOff>38100</xdr:colOff>
      <xdr:row>62</xdr:row>
      <xdr:rowOff>14986</xdr:rowOff>
    </xdr:to>
    <xdr:sp macro="" textlink="">
      <xdr:nvSpPr>
        <xdr:cNvPr id="671" name="楕円 670">
          <a:extLst>
            <a:ext uri="{FF2B5EF4-FFF2-40B4-BE49-F238E27FC236}">
              <a16:creationId xmlns:a16="http://schemas.microsoft.com/office/drawing/2014/main" id="{D9BE89E6-A9DF-481B-8A4B-F0B79534A2B8}"/>
            </a:ext>
          </a:extLst>
        </xdr:cNvPr>
        <xdr:cNvSpPr/>
      </xdr:nvSpPr>
      <xdr:spPr>
        <a:xfrm>
          <a:off x="21272500" y="10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112395</xdr:rowOff>
    </xdr:from>
    <xdr:to>
      <xdr:col>116</xdr:col>
      <xdr:colOff>63500</xdr:colOff>
      <xdr:row>61</xdr:row>
      <xdr:rowOff>135636</xdr:rowOff>
    </xdr:to>
    <xdr:cxnSp macro="">
      <xdr:nvCxnSpPr>
        <xdr:cNvPr id="672" name="直線コネクタ 671">
          <a:extLst>
            <a:ext uri="{FF2B5EF4-FFF2-40B4-BE49-F238E27FC236}">
              <a16:creationId xmlns:a16="http://schemas.microsoft.com/office/drawing/2014/main" id="{75287C86-11A6-4ABD-A1B2-C826FDB4767A}"/>
            </a:ext>
          </a:extLst>
        </xdr:cNvPr>
        <xdr:cNvCxnSpPr/>
      </xdr:nvCxnSpPr>
      <xdr:spPr>
        <a:xfrm flipV="1">
          <a:off x="21323300" y="10570845"/>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107315</xdr:rowOff>
    </xdr:from>
    <xdr:to>
      <xdr:col>107</xdr:col>
      <xdr:colOff>101600</xdr:colOff>
      <xdr:row>62</xdr:row>
      <xdr:rowOff>37465</xdr:rowOff>
    </xdr:to>
    <xdr:sp macro="" textlink="">
      <xdr:nvSpPr>
        <xdr:cNvPr id="673" name="楕円 672">
          <a:extLst>
            <a:ext uri="{FF2B5EF4-FFF2-40B4-BE49-F238E27FC236}">
              <a16:creationId xmlns:a16="http://schemas.microsoft.com/office/drawing/2014/main" id="{791F99F5-14D4-46AD-96E1-A3D6145892AC}"/>
            </a:ext>
          </a:extLst>
        </xdr:cNvPr>
        <xdr:cNvSpPr/>
      </xdr:nvSpPr>
      <xdr:spPr>
        <a:xfrm>
          <a:off x="20383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135636</xdr:rowOff>
    </xdr:from>
    <xdr:to>
      <xdr:col>111</xdr:col>
      <xdr:colOff>177800</xdr:colOff>
      <xdr:row>61</xdr:row>
      <xdr:rowOff>158115</xdr:rowOff>
    </xdr:to>
    <xdr:cxnSp macro="">
      <xdr:nvCxnSpPr>
        <xdr:cNvPr id="674" name="直線コネクタ 673">
          <a:extLst>
            <a:ext uri="{FF2B5EF4-FFF2-40B4-BE49-F238E27FC236}">
              <a16:creationId xmlns:a16="http://schemas.microsoft.com/office/drawing/2014/main" id="{5435EBC0-F3C9-48E5-A0C3-CE0ED78D547C}"/>
            </a:ext>
          </a:extLst>
        </xdr:cNvPr>
        <xdr:cNvCxnSpPr/>
      </xdr:nvCxnSpPr>
      <xdr:spPr>
        <a:xfrm flipV="1">
          <a:off x="20434300" y="1059408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127127</xdr:rowOff>
    </xdr:from>
    <xdr:to>
      <xdr:col>102</xdr:col>
      <xdr:colOff>165100</xdr:colOff>
      <xdr:row>62</xdr:row>
      <xdr:rowOff>57277</xdr:rowOff>
    </xdr:to>
    <xdr:sp macro="" textlink="">
      <xdr:nvSpPr>
        <xdr:cNvPr id="675" name="楕円 674">
          <a:extLst>
            <a:ext uri="{FF2B5EF4-FFF2-40B4-BE49-F238E27FC236}">
              <a16:creationId xmlns:a16="http://schemas.microsoft.com/office/drawing/2014/main" id="{64DA5213-2603-484B-A179-DE31F0823426}"/>
            </a:ext>
          </a:extLst>
        </xdr:cNvPr>
        <xdr:cNvSpPr/>
      </xdr:nvSpPr>
      <xdr:spPr>
        <a:xfrm>
          <a:off x="19494500" y="10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158115</xdr:rowOff>
    </xdr:from>
    <xdr:to>
      <xdr:col>107</xdr:col>
      <xdr:colOff>50800</xdr:colOff>
      <xdr:row>62</xdr:row>
      <xdr:rowOff>6477</xdr:rowOff>
    </xdr:to>
    <xdr:cxnSp macro="">
      <xdr:nvCxnSpPr>
        <xdr:cNvPr id="676" name="直線コネクタ 675">
          <a:extLst>
            <a:ext uri="{FF2B5EF4-FFF2-40B4-BE49-F238E27FC236}">
              <a16:creationId xmlns:a16="http://schemas.microsoft.com/office/drawing/2014/main" id="{92844AE4-E1C2-47B8-AEDA-B19AAE138DA1}"/>
            </a:ext>
          </a:extLst>
        </xdr:cNvPr>
        <xdr:cNvCxnSpPr/>
      </xdr:nvCxnSpPr>
      <xdr:spPr>
        <a:xfrm flipV="1">
          <a:off x="19545300" y="1061656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7" name="n_1aveValue【学校施設】&#10;一人当たり面積">
          <a:extLst>
            <a:ext uri="{FF2B5EF4-FFF2-40B4-BE49-F238E27FC236}">
              <a16:creationId xmlns:a16="http://schemas.microsoft.com/office/drawing/2014/main" id="{040462CD-0A74-4B96-86A3-865C2A556584}"/>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78" name="n_2aveValue【学校施設】&#10;一人当たり面積">
          <a:extLst>
            <a:ext uri="{FF2B5EF4-FFF2-40B4-BE49-F238E27FC236}">
              <a16:creationId xmlns:a16="http://schemas.microsoft.com/office/drawing/2014/main" id="{D1093171-0F97-41C6-8508-902F69CA81C6}"/>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79" name="n_3aveValue【学校施設】&#10;一人当たり面積">
          <a:extLst>
            <a:ext uri="{FF2B5EF4-FFF2-40B4-BE49-F238E27FC236}">
              <a16:creationId xmlns:a16="http://schemas.microsoft.com/office/drawing/2014/main" id="{5130A59F-1BBD-41C8-92C5-6F81ED416206}"/>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80" name="n_4aveValue【学校施設】&#10;一人当たり面積">
          <a:extLst>
            <a:ext uri="{FF2B5EF4-FFF2-40B4-BE49-F238E27FC236}">
              <a16:creationId xmlns:a16="http://schemas.microsoft.com/office/drawing/2014/main" id="{6D33515C-384A-4B2D-AF3D-686C17C1AE77}"/>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31513</xdr:rowOff>
    </xdr:from>
    <xdr:ext cx="469744" cy="259045"/>
    <xdr:sp macro="" textlink="">
      <xdr:nvSpPr>
        <xdr:cNvPr id="681" name="n_1mainValue【学校施設】&#10;一人当たり面積">
          <a:extLst>
            <a:ext uri="{FF2B5EF4-FFF2-40B4-BE49-F238E27FC236}">
              <a16:creationId xmlns:a16="http://schemas.microsoft.com/office/drawing/2014/main" id="{A1739106-9C9E-4566-83DB-568A998F92B4}"/>
            </a:ext>
          </a:extLst>
        </xdr:cNvPr>
        <xdr:cNvSpPr txBox="1"/>
      </xdr:nvSpPr>
      <xdr:spPr>
        <a:xfrm>
          <a:off x="21075727" y="103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53992</xdr:rowOff>
    </xdr:from>
    <xdr:ext cx="469744" cy="259045"/>
    <xdr:sp macro="" textlink="">
      <xdr:nvSpPr>
        <xdr:cNvPr id="682" name="n_2mainValue【学校施設】&#10;一人当たり面積">
          <a:extLst>
            <a:ext uri="{FF2B5EF4-FFF2-40B4-BE49-F238E27FC236}">
              <a16:creationId xmlns:a16="http://schemas.microsoft.com/office/drawing/2014/main" id="{E5162A9B-49F1-4930-8F96-18C49874E62C}"/>
            </a:ext>
          </a:extLst>
        </xdr:cNvPr>
        <xdr:cNvSpPr txBox="1"/>
      </xdr:nvSpPr>
      <xdr:spPr>
        <a:xfrm>
          <a:off x="20199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73804</xdr:rowOff>
    </xdr:from>
    <xdr:ext cx="469744" cy="259045"/>
    <xdr:sp macro="" textlink="">
      <xdr:nvSpPr>
        <xdr:cNvPr id="683" name="n_3mainValue【学校施設】&#10;一人当たり面積">
          <a:extLst>
            <a:ext uri="{FF2B5EF4-FFF2-40B4-BE49-F238E27FC236}">
              <a16:creationId xmlns:a16="http://schemas.microsoft.com/office/drawing/2014/main" id="{0763D334-5968-4731-B981-A5FA852607FD}"/>
            </a:ext>
          </a:extLst>
        </xdr:cNvPr>
        <xdr:cNvSpPr txBox="1"/>
      </xdr:nvSpPr>
      <xdr:spPr>
        <a:xfrm>
          <a:off x="19310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428DC2F6-0D67-49F8-966A-DED03D1A2D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BD042743-64C2-486C-83B2-DF0E687C80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44FF572A-1A37-4430-B5E2-8C27DBD9A8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8368227A-C0FD-4D7F-A644-02557F2B74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2BF45260-E8C5-4855-A4E8-C58983D419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99DA1B65-A7BC-4929-8323-6480571C08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67D4F135-942B-4D01-BFED-DD1E8B10E3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A0D271EC-CBA2-4184-9770-408D92B01B0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4BB1ADFD-2C31-4950-9DE8-DFDD1E88DE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1A226721-54BE-4420-AE84-CA6B53774D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76ACB161-7865-4061-AB5F-90C5CB952A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9215FD20-C73A-4378-AA67-5D3F097086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8D1266CB-7BC7-4882-82F4-F926D2D174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8400ECA6-1868-43E5-8E84-BD5FBD8FAD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40AB2623-F348-4F9A-B159-A67AA0907D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40B2445A-0EA1-4F00-837F-D6669F48D47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A6EF8B60-2939-4B56-8E78-EE83EF0932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B21FDF7-FB04-4474-8D6E-9B71C734C1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DB292513-FFB5-4864-AF92-3604ADFE6D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12DC383-271C-41E7-B72B-B4B9C2E96F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710E235E-D4D3-4179-9F70-6DACF8D646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9E0AD26F-920F-44B2-A7FF-C7D9283CCC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19015175-9BCF-4F78-B6A7-FEFAA667EB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E5DEB961-E764-4086-B2C5-27914378331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42BDCF39-86EB-4261-A7DD-F4085EF1BD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A1450FE1-A9FC-4527-90F1-CD30241D6D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96C549C3-C87A-4473-A41C-F1151A01AF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1E7022D0-1B9E-4F89-AEBB-702BD3A9EA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74701C19-A806-482C-B5E6-F6E3E60347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49F18978-C37B-459D-AB99-DBF4517EEA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2CF07980-6532-4A1D-AC5D-5049515DF4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E6B81F2E-35E4-4E0E-9386-AC7288D6E11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F9EC3730-7904-4CC8-9C43-C9DFC0EBEA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E6030C96-0188-4FC6-9BBA-8CB03D0C5C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B795CDEF-6938-4048-9B46-EFE2088D49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類似団体と比較して特に有形固定資産減価償却率が高くなっている施設は、学校施設と認定こども園・幼稚園・保育所である。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学校施設については、小学校２校中学校２校の４施設あるが、いずれも昭和４０、５０年代に建設された施設で老朽化が進んでいることから、４施設を集約し、義務教育学校の整備を進めている。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保育所については、３施設あるうちの２施設の統合を決定し、令和２年度から令和４年度にかけて新保育所の整備事業を実施している。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9E52FF-1BBD-4AE9-AF12-359D8B35D6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C56237-00FF-4C16-8AF3-672E130F17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DB0347-F528-45A9-B866-42591C53F9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71B714-164F-4D9D-B347-9E304BA74C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B5E0CE-88CA-4968-8459-BB6E0C369F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F5423-322F-4CC8-9BE4-676EFEC1F4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AD745B-0279-4676-87D3-01EB7FFEEC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09BDAF-0A4D-4038-A634-AAEBAE94CA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A6CBAB-FE85-4BA8-8F39-7245DC1E3A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F38BAC-CBD2-4821-AE4B-99645AC2C9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11,658
11,608
70.60
9,065,508
8,452,378
611,288
4,602,499
9,338,401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33F9D6-C3C2-4D67-A210-1447F45E4A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B093F0-0216-4A47-8309-294B54D3FB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CF6330-87AD-498C-A92E-17AA3D5CA3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2F63C2-673C-4E0A-BB77-CB852410F5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E9E9C3-10E3-495D-B71C-A10E92DB99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4E6047-B6A6-4473-AE95-A7EC98B7D7F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D514AF-96A4-418E-A8A7-52048D8284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737143-83CA-463C-9715-22399C84D4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B2B26C-AB50-4A17-AD4E-0315B7EE28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26A59D-C507-481F-81D8-AA90E0DE89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C7F755-241F-44DC-A699-4F90E67EA7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EBBB84-CD08-49B0-9FCE-4C11C659DD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42AB35-81E4-4897-90A1-86C3EF4D86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ABEC84-CD58-4451-820A-C0216D7A94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1F144B-617B-429A-A3D4-BCC9490BF0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E007B5-8EF6-4BE3-B1D6-8541E3BBFD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32113C-6B22-4CC9-8B12-E2ADC5134D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F77BEC-AD46-4174-8123-71C6EA934C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CD086D-9039-47BB-8A7B-B31F8E7486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B2E1EB-A789-42A6-908F-B40ACBEE16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B27C5B-3B57-4DE2-A504-9EDE027A75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FEE7CA-18BE-4A1D-93EE-690CED8AEF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73655D-53C1-425A-9CFB-2B2535DC92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82481A-BC13-4F6C-9BE1-88C379028D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8414A0-B37F-4C7E-A193-CD7F173824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3ABCF2-D050-406C-8146-0696CE6D81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20E374-55EC-4A20-B621-D32229D4AB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FC45FE-588F-44B2-9902-3C1F711793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BBE2AB-62C9-4398-8160-A8EC7124393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2FBB45E-2230-4175-96AE-F100FFDACE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D8E0FF-2943-4186-B659-8F7EA210FD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1D2ABF7-7A2E-4DD9-9E78-B8A47C11E5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8880EDE-A26F-4F0B-B0F7-04111ED5C2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54C64B5-DCE2-4CED-A53C-9DF7F882C1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46E6065-A439-4AE4-AC15-54539F998F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AC3EB23-EF95-4CB8-885E-9D8B615F78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FFA0A96-E938-434D-909A-AEADFAA8DAF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C7337D7-E3D8-4AE2-862B-5B2BF5CA2C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CC55E4F-4AA9-4B14-967C-F20E16BE69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C110EAC-AE13-496A-993E-CD826E0421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AD18C76-73CA-49EB-93C4-AC12AF04AB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A3A3CEB-11E0-4408-BFCD-3413B59EA0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9587FC1-F8CF-4A17-8789-C56C00A133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BF4B4C6-EF35-41A3-90A3-3E317BA22A0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D11BD3B-6765-4DF1-B32D-9F3EB2EA2D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C4FFE1B-5816-4A7E-8DE9-7FB656C443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687FF56-B90C-4C0B-BFA7-7B7F697156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A91114D-C50F-4F02-ABC8-DD0B233DE1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F275FEF-32A7-47AB-B603-5D88FF1C26A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B6C00CD-1472-4F29-8759-D8C6A1B432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E843D2A-1313-4ABA-A65E-F8FF75C923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E363BCA-8A7C-4EFC-AA95-CDF6BC448C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AB21F23-62D2-4415-BA04-E7CD9C8D5AB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18C7CF1-BB2B-4F65-9E85-2FE81D4A1A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E44B370-1FB3-4C67-8ED3-CFCAC5DD3A0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0B213E9-DA98-4DE0-A4F2-20443708C0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3A67B5D-DA6D-4311-B506-AE3B1C20D05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9147F9E-E58A-4A3D-B393-D182A67643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277E63C-FFFE-4196-83A5-F993DDB087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D5AC5DC-1201-4942-A5C2-B71A91668F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AED157A-0824-4FC4-BE91-C9ACCEF416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9448810-2299-46E9-931F-ABF6D9841A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2985120-9C21-48E7-AF3B-BDA1589281B2}"/>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B2D61AC-371D-4F92-86CB-7B7653DF05B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1EC1B79-0DA9-439D-8C02-9FD99ECCC3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D9D166F-1B9B-4A5B-9614-17846FF635C9}"/>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EE2B4FC5-1E72-46DF-9FCD-2E8D675D2FA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3F8D937-6A58-4527-88B9-A1384387123E}"/>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9BF679A4-C603-4D4A-991C-9E7A3674F6C9}"/>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989B750C-7B89-471D-9521-945A58FCA714}"/>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EF22FA2C-75A8-46FE-8DE5-F46E59351F4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7998C125-3203-4543-BD88-AE7F42CC50C7}"/>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4F357144-7F87-4A26-BABB-B79A3787901B}"/>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313E42F-8D35-4DF7-989F-0D0734AE25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2E173B3-7014-4270-92AC-2C98488CB2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EE21648-AD8F-4DDC-A8B0-0BF827D753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DABE6C0-55D5-4912-995D-3D2D0BAE57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263C007-C12C-4979-8420-F592BA3F1F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90" name="楕円 89">
          <a:extLst>
            <a:ext uri="{FF2B5EF4-FFF2-40B4-BE49-F238E27FC236}">
              <a16:creationId xmlns:a16="http://schemas.microsoft.com/office/drawing/2014/main" id="{84BA8B80-48FA-494A-95E1-ED0E5E621817}"/>
            </a:ext>
          </a:extLst>
        </xdr:cNvPr>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E9E3877-1E45-4E88-8A0B-0073B367116E}"/>
            </a:ext>
          </a:extLst>
        </xdr:cNvPr>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92" name="楕円 91">
          <a:extLst>
            <a:ext uri="{FF2B5EF4-FFF2-40B4-BE49-F238E27FC236}">
              <a16:creationId xmlns:a16="http://schemas.microsoft.com/office/drawing/2014/main" id="{73001892-B8AF-4504-9CA7-FAE981A8CA5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24493</xdr:rowOff>
    </xdr:to>
    <xdr:cxnSp macro="">
      <xdr:nvCxnSpPr>
        <xdr:cNvPr id="93" name="直線コネクタ 92">
          <a:extLst>
            <a:ext uri="{FF2B5EF4-FFF2-40B4-BE49-F238E27FC236}">
              <a16:creationId xmlns:a16="http://schemas.microsoft.com/office/drawing/2014/main" id="{A5AA4252-0E5C-4717-B06D-48706E2ACBE5}"/>
            </a:ext>
          </a:extLst>
        </xdr:cNvPr>
        <xdr:cNvCxnSpPr/>
      </xdr:nvCxnSpPr>
      <xdr:spPr>
        <a:xfrm>
          <a:off x="3797300" y="107899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94" name="楕円 93">
          <a:extLst>
            <a:ext uri="{FF2B5EF4-FFF2-40B4-BE49-F238E27FC236}">
              <a16:creationId xmlns:a16="http://schemas.microsoft.com/office/drawing/2014/main" id="{526F9C92-46F3-4D6C-B465-B399ACF7E457}"/>
            </a:ext>
          </a:extLst>
        </xdr:cNvPr>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160020</xdr:rowOff>
    </xdr:to>
    <xdr:cxnSp macro="">
      <xdr:nvCxnSpPr>
        <xdr:cNvPr id="95" name="直線コネクタ 94">
          <a:extLst>
            <a:ext uri="{FF2B5EF4-FFF2-40B4-BE49-F238E27FC236}">
              <a16:creationId xmlns:a16="http://schemas.microsoft.com/office/drawing/2014/main" id="{B820DA3E-A492-45D4-8FAB-2A14C3E3EC59}"/>
            </a:ext>
          </a:extLst>
        </xdr:cNvPr>
        <xdr:cNvCxnSpPr/>
      </xdr:nvCxnSpPr>
      <xdr:spPr>
        <a:xfrm>
          <a:off x="2908300" y="107507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96" name="楕円 95">
          <a:extLst>
            <a:ext uri="{FF2B5EF4-FFF2-40B4-BE49-F238E27FC236}">
              <a16:creationId xmlns:a16="http://schemas.microsoft.com/office/drawing/2014/main" id="{48F727D6-7EE4-4168-9AD6-906D45918B99}"/>
            </a:ext>
          </a:extLst>
        </xdr:cNvPr>
        <xdr:cNvSpPr/>
      </xdr:nvSpPr>
      <xdr:spPr>
        <a:xfrm>
          <a:off x="196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122465</xdr:rowOff>
    </xdr:to>
    <xdr:cxnSp macro="">
      <xdr:nvCxnSpPr>
        <xdr:cNvPr id="97" name="直線コネクタ 96">
          <a:extLst>
            <a:ext uri="{FF2B5EF4-FFF2-40B4-BE49-F238E27FC236}">
              <a16:creationId xmlns:a16="http://schemas.microsoft.com/office/drawing/2014/main" id="{56A38A11-2CDB-4F00-BE06-0ABF39620160}"/>
            </a:ext>
          </a:extLst>
        </xdr:cNvPr>
        <xdr:cNvCxnSpPr/>
      </xdr:nvCxnSpPr>
      <xdr:spPr>
        <a:xfrm flipV="1">
          <a:off x="2019300" y="107507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98" name="n_1aveValue【体育館・プール】&#10;有形固定資産減価償却率">
          <a:extLst>
            <a:ext uri="{FF2B5EF4-FFF2-40B4-BE49-F238E27FC236}">
              <a16:creationId xmlns:a16="http://schemas.microsoft.com/office/drawing/2014/main" id="{EE2D0D2A-032A-4200-8997-74B27D3A43B7}"/>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99" name="n_2aveValue【体育館・プール】&#10;有形固定資産減価償却率">
          <a:extLst>
            <a:ext uri="{FF2B5EF4-FFF2-40B4-BE49-F238E27FC236}">
              <a16:creationId xmlns:a16="http://schemas.microsoft.com/office/drawing/2014/main" id="{FC259DB3-5BEB-420C-949D-08D2A714EFCC}"/>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0" name="n_3aveValue【体育館・プール】&#10;有形固定資産減価償却率">
          <a:extLst>
            <a:ext uri="{FF2B5EF4-FFF2-40B4-BE49-F238E27FC236}">
              <a16:creationId xmlns:a16="http://schemas.microsoft.com/office/drawing/2014/main" id="{0001B267-6953-4AEE-AB66-FA327B908B59}"/>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1" name="n_4aveValue【体育館・プール】&#10;有形固定資産減価償却率">
          <a:extLst>
            <a:ext uri="{FF2B5EF4-FFF2-40B4-BE49-F238E27FC236}">
              <a16:creationId xmlns:a16="http://schemas.microsoft.com/office/drawing/2014/main" id="{98A06DC5-45FC-4753-AF04-9316DA9DC4E5}"/>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02" name="n_1mainValue【体育館・プール】&#10;有形固定資産減価償却率">
          <a:extLst>
            <a:ext uri="{FF2B5EF4-FFF2-40B4-BE49-F238E27FC236}">
              <a16:creationId xmlns:a16="http://schemas.microsoft.com/office/drawing/2014/main" id="{A195573C-B948-428F-89AA-69B8F2534E6E}"/>
            </a:ext>
          </a:extLst>
        </xdr:cNvPr>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103" name="n_2mainValue【体育館・プール】&#10;有形固定資産減価償却率">
          <a:extLst>
            <a:ext uri="{FF2B5EF4-FFF2-40B4-BE49-F238E27FC236}">
              <a16:creationId xmlns:a16="http://schemas.microsoft.com/office/drawing/2014/main" id="{E4E45D47-7D7C-4F8F-99A1-8E400E083D67}"/>
            </a:ext>
          </a:extLst>
        </xdr:cNvPr>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104" name="n_3mainValue【体育館・プール】&#10;有形固定資産減価償却率">
          <a:extLst>
            <a:ext uri="{FF2B5EF4-FFF2-40B4-BE49-F238E27FC236}">
              <a16:creationId xmlns:a16="http://schemas.microsoft.com/office/drawing/2014/main" id="{9D0BDA4A-3827-4478-A167-7FD04FC22742}"/>
            </a:ext>
          </a:extLst>
        </xdr:cNvPr>
        <xdr:cNvSpPr txBox="1"/>
      </xdr:nvSpPr>
      <xdr:spPr>
        <a:xfrm>
          <a:off x="1816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9809B49E-4F9F-40D1-904F-E7C4C5DF6A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C7532C98-335A-40FB-AF5B-FBB571C3CA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4C576FA6-D639-432F-B37D-CBA80B8D63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9A5EF956-98D5-48DA-A509-3F4E1DAF9E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12703740-996E-47B9-A33F-EB7FBF4F80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50CD9E23-34E5-47B4-AF2E-9A622640AF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4AD52E95-834E-4294-BD5E-21ABBE87C5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7DFCA5E4-8CA8-4940-9644-DBF15FEB58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CCB47923-9598-4D7F-8BE5-C0ECD23385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F3C2E39C-F469-4DD6-B76F-D1A255E330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9A00C372-F1D5-4A5C-8B00-45CEFF6F43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876E9AB5-D335-431F-A36B-7D13E4023DD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EEA654D4-2ADD-42C5-8A74-1A5A2557405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7004148F-7245-40B9-9493-7D260436E3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D9A4E1D4-EF01-4D83-BE81-1743BDB5D5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2BBCB241-90A9-47E0-A0BA-ABDFB915A4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1FA2FD8D-2EDD-4693-B448-BF18AC53C3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6050C0C4-6839-4398-8835-6B44DAA669E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69E0B86E-6C67-48EB-A9E8-D87B108940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6565420C-14D6-4615-909E-CD4B312BE5C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0BD7320-6FBF-4D5E-9810-95365866FE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2FF0C02-4604-4658-AE6F-02BE382E01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87CC397C-8468-4FB1-B0FF-B245E0FEE0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28" name="直線コネクタ 127">
          <a:extLst>
            <a:ext uri="{FF2B5EF4-FFF2-40B4-BE49-F238E27FC236}">
              <a16:creationId xmlns:a16="http://schemas.microsoft.com/office/drawing/2014/main" id="{78AF5E58-A375-489A-B266-4F261BCFFE69}"/>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29" name="【体育館・プール】&#10;一人当たり面積最小値テキスト">
          <a:extLst>
            <a:ext uri="{FF2B5EF4-FFF2-40B4-BE49-F238E27FC236}">
              <a16:creationId xmlns:a16="http://schemas.microsoft.com/office/drawing/2014/main" id="{6F5A2759-A4C7-4AF6-A327-DBC019F9C007}"/>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0" name="直線コネクタ 129">
          <a:extLst>
            <a:ext uri="{FF2B5EF4-FFF2-40B4-BE49-F238E27FC236}">
              <a16:creationId xmlns:a16="http://schemas.microsoft.com/office/drawing/2014/main" id="{E3F5D22D-D7CA-4567-BB1A-0D2F458E9F1C}"/>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1" name="【体育館・プール】&#10;一人当たり面積最大値テキスト">
          <a:extLst>
            <a:ext uri="{FF2B5EF4-FFF2-40B4-BE49-F238E27FC236}">
              <a16:creationId xmlns:a16="http://schemas.microsoft.com/office/drawing/2014/main" id="{8F2917F5-4078-4908-99A4-A708CEA1B5BD}"/>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2" name="直線コネクタ 131">
          <a:extLst>
            <a:ext uri="{FF2B5EF4-FFF2-40B4-BE49-F238E27FC236}">
              <a16:creationId xmlns:a16="http://schemas.microsoft.com/office/drawing/2014/main" id="{FB09844C-34A3-4062-AD8F-87E466A88063}"/>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3" name="【体育館・プール】&#10;一人当たり面積平均値テキスト">
          <a:extLst>
            <a:ext uri="{FF2B5EF4-FFF2-40B4-BE49-F238E27FC236}">
              <a16:creationId xmlns:a16="http://schemas.microsoft.com/office/drawing/2014/main" id="{F143AECF-DD58-4CC7-9854-0595400FBB1E}"/>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4" name="フローチャート: 判断 133">
          <a:extLst>
            <a:ext uri="{FF2B5EF4-FFF2-40B4-BE49-F238E27FC236}">
              <a16:creationId xmlns:a16="http://schemas.microsoft.com/office/drawing/2014/main" id="{D2F88D74-35B9-4FBF-BE04-A4B1336DAFCB}"/>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5" name="フローチャート: 判断 134">
          <a:extLst>
            <a:ext uri="{FF2B5EF4-FFF2-40B4-BE49-F238E27FC236}">
              <a16:creationId xmlns:a16="http://schemas.microsoft.com/office/drawing/2014/main" id="{DC689B56-4911-405C-BDA0-73C1586553FD}"/>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6" name="フローチャート: 判断 135">
          <a:extLst>
            <a:ext uri="{FF2B5EF4-FFF2-40B4-BE49-F238E27FC236}">
              <a16:creationId xmlns:a16="http://schemas.microsoft.com/office/drawing/2014/main" id="{59054451-219B-413B-8451-75527DCA3694}"/>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37" name="フローチャート: 判断 136">
          <a:extLst>
            <a:ext uri="{FF2B5EF4-FFF2-40B4-BE49-F238E27FC236}">
              <a16:creationId xmlns:a16="http://schemas.microsoft.com/office/drawing/2014/main" id="{BB35E3F4-3D79-477D-BBAB-FBAB481744E9}"/>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38" name="フローチャート: 判断 137">
          <a:extLst>
            <a:ext uri="{FF2B5EF4-FFF2-40B4-BE49-F238E27FC236}">
              <a16:creationId xmlns:a16="http://schemas.microsoft.com/office/drawing/2014/main" id="{C37F7F8B-20C2-4BC2-879D-C176EAD8FFA4}"/>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43826AE-C6C1-42C7-A4BB-9F72195BF2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5BF2067-B6DA-46F5-96DF-89001A68F7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A6AB402-9B72-4311-9D09-CCF51A78710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D372DA4-2C8A-467A-9292-FAE60E4979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CA12490-88AE-44A1-B9C2-F174F96B35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121920</xdr:rowOff>
    </xdr:from>
    <xdr:to>
      <xdr:col>55</xdr:col>
      <xdr:colOff>50800</xdr:colOff>
      <xdr:row>62</xdr:row>
      <xdr:rowOff>52070</xdr:rowOff>
    </xdr:to>
    <xdr:sp macro="" textlink="">
      <xdr:nvSpPr>
        <xdr:cNvPr id="144" name="楕円 143">
          <a:extLst>
            <a:ext uri="{FF2B5EF4-FFF2-40B4-BE49-F238E27FC236}">
              <a16:creationId xmlns:a16="http://schemas.microsoft.com/office/drawing/2014/main" id="{470850BA-C97B-45DA-A85A-CD6BA923A9F0}"/>
            </a:ext>
          </a:extLst>
        </xdr:cNvPr>
        <xdr:cNvSpPr/>
      </xdr:nvSpPr>
      <xdr:spPr>
        <a:xfrm>
          <a:off x="104267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100347</xdr:rowOff>
    </xdr:from>
    <xdr:ext cx="469744" cy="259045"/>
    <xdr:sp macro="" textlink="">
      <xdr:nvSpPr>
        <xdr:cNvPr id="145" name="【体育館・プール】&#10;一人当たり面積該当値テキスト">
          <a:extLst>
            <a:ext uri="{FF2B5EF4-FFF2-40B4-BE49-F238E27FC236}">
              <a16:creationId xmlns:a16="http://schemas.microsoft.com/office/drawing/2014/main" id="{CC3384A5-A24E-48C4-B6FC-F1FCD5F22BBE}"/>
            </a:ext>
          </a:extLst>
        </xdr:cNvPr>
        <xdr:cNvSpPr txBox="1"/>
      </xdr:nvSpPr>
      <xdr:spPr>
        <a:xfrm>
          <a:off x="1051560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133350</xdr:rowOff>
    </xdr:from>
    <xdr:to>
      <xdr:col>50</xdr:col>
      <xdr:colOff>165100</xdr:colOff>
      <xdr:row>62</xdr:row>
      <xdr:rowOff>63500</xdr:rowOff>
    </xdr:to>
    <xdr:sp macro="" textlink="">
      <xdr:nvSpPr>
        <xdr:cNvPr id="146" name="楕円 145">
          <a:extLst>
            <a:ext uri="{FF2B5EF4-FFF2-40B4-BE49-F238E27FC236}">
              <a16:creationId xmlns:a16="http://schemas.microsoft.com/office/drawing/2014/main" id="{20A3C13A-5D63-4877-BC65-8CEAF5554AAF}"/>
            </a:ext>
          </a:extLst>
        </xdr:cNvPr>
        <xdr:cNvSpPr/>
      </xdr:nvSpPr>
      <xdr:spPr>
        <a:xfrm>
          <a:off x="9588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1270</xdr:rowOff>
    </xdr:from>
    <xdr:to>
      <xdr:col>55</xdr:col>
      <xdr:colOff>0</xdr:colOff>
      <xdr:row>62</xdr:row>
      <xdr:rowOff>12700</xdr:rowOff>
    </xdr:to>
    <xdr:cxnSp macro="">
      <xdr:nvCxnSpPr>
        <xdr:cNvPr id="147" name="直線コネクタ 146">
          <a:extLst>
            <a:ext uri="{FF2B5EF4-FFF2-40B4-BE49-F238E27FC236}">
              <a16:creationId xmlns:a16="http://schemas.microsoft.com/office/drawing/2014/main" id="{4E21CD05-98A1-483C-8BDF-F92A58B8322F}"/>
            </a:ext>
          </a:extLst>
        </xdr:cNvPr>
        <xdr:cNvCxnSpPr/>
      </xdr:nvCxnSpPr>
      <xdr:spPr>
        <a:xfrm flipV="1">
          <a:off x="9639300" y="10631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144780</xdr:rowOff>
    </xdr:from>
    <xdr:to>
      <xdr:col>46</xdr:col>
      <xdr:colOff>38100</xdr:colOff>
      <xdr:row>62</xdr:row>
      <xdr:rowOff>74930</xdr:rowOff>
    </xdr:to>
    <xdr:sp macro="" textlink="">
      <xdr:nvSpPr>
        <xdr:cNvPr id="148" name="楕円 147">
          <a:extLst>
            <a:ext uri="{FF2B5EF4-FFF2-40B4-BE49-F238E27FC236}">
              <a16:creationId xmlns:a16="http://schemas.microsoft.com/office/drawing/2014/main" id="{EFCCF8D6-8147-4FE5-A07B-81438B513691}"/>
            </a:ext>
          </a:extLst>
        </xdr:cNvPr>
        <xdr:cNvSpPr/>
      </xdr:nvSpPr>
      <xdr:spPr>
        <a:xfrm>
          <a:off x="8699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12700</xdr:rowOff>
    </xdr:from>
    <xdr:to>
      <xdr:col>50</xdr:col>
      <xdr:colOff>114300</xdr:colOff>
      <xdr:row>62</xdr:row>
      <xdr:rowOff>24130</xdr:rowOff>
    </xdr:to>
    <xdr:cxnSp macro="">
      <xdr:nvCxnSpPr>
        <xdr:cNvPr id="149" name="直線コネクタ 148">
          <a:extLst>
            <a:ext uri="{FF2B5EF4-FFF2-40B4-BE49-F238E27FC236}">
              <a16:creationId xmlns:a16="http://schemas.microsoft.com/office/drawing/2014/main" id="{2EB3FD61-B7DC-40CB-8003-8E561885C881}"/>
            </a:ext>
          </a:extLst>
        </xdr:cNvPr>
        <xdr:cNvCxnSpPr/>
      </xdr:nvCxnSpPr>
      <xdr:spPr>
        <a:xfrm flipV="1">
          <a:off x="8750300" y="10642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154940</xdr:rowOff>
    </xdr:from>
    <xdr:to>
      <xdr:col>41</xdr:col>
      <xdr:colOff>101600</xdr:colOff>
      <xdr:row>62</xdr:row>
      <xdr:rowOff>85090</xdr:rowOff>
    </xdr:to>
    <xdr:sp macro="" textlink="">
      <xdr:nvSpPr>
        <xdr:cNvPr id="150" name="楕円 149">
          <a:extLst>
            <a:ext uri="{FF2B5EF4-FFF2-40B4-BE49-F238E27FC236}">
              <a16:creationId xmlns:a16="http://schemas.microsoft.com/office/drawing/2014/main" id="{E5796A15-3901-4489-87CA-F4D30BD0EFBB}"/>
            </a:ext>
          </a:extLst>
        </xdr:cNvPr>
        <xdr:cNvSpPr/>
      </xdr:nvSpPr>
      <xdr:spPr>
        <a:xfrm>
          <a:off x="781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24130</xdr:rowOff>
    </xdr:from>
    <xdr:to>
      <xdr:col>45</xdr:col>
      <xdr:colOff>177800</xdr:colOff>
      <xdr:row>62</xdr:row>
      <xdr:rowOff>34290</xdr:rowOff>
    </xdr:to>
    <xdr:cxnSp macro="">
      <xdr:nvCxnSpPr>
        <xdr:cNvPr id="151" name="直線コネクタ 150">
          <a:extLst>
            <a:ext uri="{FF2B5EF4-FFF2-40B4-BE49-F238E27FC236}">
              <a16:creationId xmlns:a16="http://schemas.microsoft.com/office/drawing/2014/main" id="{22D444B8-B232-47C9-8387-71621279DEEA}"/>
            </a:ext>
          </a:extLst>
        </xdr:cNvPr>
        <xdr:cNvCxnSpPr/>
      </xdr:nvCxnSpPr>
      <xdr:spPr>
        <a:xfrm flipV="1">
          <a:off x="7861300" y="106540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2" name="n_1aveValue【体育館・プール】&#10;一人当たり面積">
          <a:extLst>
            <a:ext uri="{FF2B5EF4-FFF2-40B4-BE49-F238E27FC236}">
              <a16:creationId xmlns:a16="http://schemas.microsoft.com/office/drawing/2014/main" id="{16EB614D-5333-4D52-8879-A9BD44617432}"/>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3" name="n_2aveValue【体育館・プール】&#10;一人当たり面積">
          <a:extLst>
            <a:ext uri="{FF2B5EF4-FFF2-40B4-BE49-F238E27FC236}">
              <a16:creationId xmlns:a16="http://schemas.microsoft.com/office/drawing/2014/main" id="{299652F1-C039-4BC7-9992-107AF5344696}"/>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4" name="n_3aveValue【体育館・プール】&#10;一人当たり面積">
          <a:extLst>
            <a:ext uri="{FF2B5EF4-FFF2-40B4-BE49-F238E27FC236}">
              <a16:creationId xmlns:a16="http://schemas.microsoft.com/office/drawing/2014/main" id="{C768C570-F8DD-46A9-9850-9EF9F5080A12}"/>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55" name="n_4aveValue【体育館・プール】&#10;一人当たり面積">
          <a:extLst>
            <a:ext uri="{FF2B5EF4-FFF2-40B4-BE49-F238E27FC236}">
              <a16:creationId xmlns:a16="http://schemas.microsoft.com/office/drawing/2014/main" id="{0AA655F1-889A-4DA0-80D9-9B461EA64E62}"/>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54627</xdr:rowOff>
    </xdr:from>
    <xdr:ext cx="469744" cy="259045"/>
    <xdr:sp macro="" textlink="">
      <xdr:nvSpPr>
        <xdr:cNvPr id="156" name="n_1mainValue【体育館・プール】&#10;一人当たり面積">
          <a:extLst>
            <a:ext uri="{FF2B5EF4-FFF2-40B4-BE49-F238E27FC236}">
              <a16:creationId xmlns:a16="http://schemas.microsoft.com/office/drawing/2014/main" id="{F96FD844-C6F1-4D79-9DCF-22B0D169E93E}"/>
            </a:ext>
          </a:extLst>
        </xdr:cNvPr>
        <xdr:cNvSpPr txBox="1"/>
      </xdr:nvSpPr>
      <xdr:spPr>
        <a:xfrm>
          <a:off x="93917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66057</xdr:rowOff>
    </xdr:from>
    <xdr:ext cx="469744" cy="259045"/>
    <xdr:sp macro="" textlink="">
      <xdr:nvSpPr>
        <xdr:cNvPr id="157" name="n_2mainValue【体育館・プール】&#10;一人当たり面積">
          <a:extLst>
            <a:ext uri="{FF2B5EF4-FFF2-40B4-BE49-F238E27FC236}">
              <a16:creationId xmlns:a16="http://schemas.microsoft.com/office/drawing/2014/main" id="{6442828F-03E0-4323-A386-3A937A4D067C}"/>
            </a:ext>
          </a:extLst>
        </xdr:cNvPr>
        <xdr:cNvSpPr txBox="1"/>
      </xdr:nvSpPr>
      <xdr:spPr>
        <a:xfrm>
          <a:off x="8515427"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76217</xdr:rowOff>
    </xdr:from>
    <xdr:ext cx="469744" cy="259045"/>
    <xdr:sp macro="" textlink="">
      <xdr:nvSpPr>
        <xdr:cNvPr id="158" name="n_3mainValue【体育館・プール】&#10;一人当たり面積">
          <a:extLst>
            <a:ext uri="{FF2B5EF4-FFF2-40B4-BE49-F238E27FC236}">
              <a16:creationId xmlns:a16="http://schemas.microsoft.com/office/drawing/2014/main" id="{D136DE60-1FCF-4775-8B9B-977C6285DAC8}"/>
            </a:ext>
          </a:extLst>
        </xdr:cNvPr>
        <xdr:cNvSpPr txBox="1"/>
      </xdr:nvSpPr>
      <xdr:spPr>
        <a:xfrm>
          <a:off x="7626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6D34EC2F-5BF6-4C0F-BD64-6E993571AD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CDA22E8C-4ABA-4AA3-B571-C4213CB6504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92F134C3-8F5C-41AF-BBB2-EF4136073C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C86AA612-D5DF-4BBD-BEB2-8AE08C626D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32AD9C51-DC21-4013-B5E2-3DACD045C8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772BA81E-115F-4D9C-AC0A-04FAA9B339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6C44948D-9AB7-43E6-90A0-4421376BA1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D714955C-51F1-4F99-9E4A-A582DE2793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E55C362E-DC15-40FA-81F2-DA56ABEDD4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D4A4DF6D-3E90-41C8-A721-9FEDC9B77E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4B964636-7F47-4E42-8AEE-256BD93E39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0" name="直線コネクタ 169">
          <a:extLst>
            <a:ext uri="{FF2B5EF4-FFF2-40B4-BE49-F238E27FC236}">
              <a16:creationId xmlns:a16="http://schemas.microsoft.com/office/drawing/2014/main" id="{45839565-338B-4C16-841C-BF669D6A2FB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1" name="テキスト ボックス 170">
          <a:extLst>
            <a:ext uri="{FF2B5EF4-FFF2-40B4-BE49-F238E27FC236}">
              <a16:creationId xmlns:a16="http://schemas.microsoft.com/office/drawing/2014/main" id="{9348A673-77B7-452E-AE7E-77DD5E2A489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2" name="直線コネクタ 171">
          <a:extLst>
            <a:ext uri="{FF2B5EF4-FFF2-40B4-BE49-F238E27FC236}">
              <a16:creationId xmlns:a16="http://schemas.microsoft.com/office/drawing/2014/main" id="{04DAD745-757A-4FDE-B8F8-A71163D9BE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3" name="テキスト ボックス 172">
          <a:extLst>
            <a:ext uri="{FF2B5EF4-FFF2-40B4-BE49-F238E27FC236}">
              <a16:creationId xmlns:a16="http://schemas.microsoft.com/office/drawing/2014/main" id="{34C7B22F-3476-4C83-8DB9-6AA25A8EE35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4" name="直線コネクタ 173">
          <a:extLst>
            <a:ext uri="{FF2B5EF4-FFF2-40B4-BE49-F238E27FC236}">
              <a16:creationId xmlns:a16="http://schemas.microsoft.com/office/drawing/2014/main" id="{9C371D1C-093A-4DA1-B141-8C194250D62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5" name="テキスト ボックス 174">
          <a:extLst>
            <a:ext uri="{FF2B5EF4-FFF2-40B4-BE49-F238E27FC236}">
              <a16:creationId xmlns:a16="http://schemas.microsoft.com/office/drawing/2014/main" id="{7B798412-5015-44E1-8F03-3C5BEF736A4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6" name="直線コネクタ 175">
          <a:extLst>
            <a:ext uri="{FF2B5EF4-FFF2-40B4-BE49-F238E27FC236}">
              <a16:creationId xmlns:a16="http://schemas.microsoft.com/office/drawing/2014/main" id="{3975EDC6-4823-458F-925B-711F77B1AFE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7" name="テキスト ボックス 176">
          <a:extLst>
            <a:ext uri="{FF2B5EF4-FFF2-40B4-BE49-F238E27FC236}">
              <a16:creationId xmlns:a16="http://schemas.microsoft.com/office/drawing/2014/main" id="{5F32AD8B-619E-499E-9BBA-7772B6B4455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8C1E3785-F2B9-4D59-9DBC-8F3B1C756D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9" name="テキスト ボックス 178">
          <a:extLst>
            <a:ext uri="{FF2B5EF4-FFF2-40B4-BE49-F238E27FC236}">
              <a16:creationId xmlns:a16="http://schemas.microsoft.com/office/drawing/2014/main" id="{638C63F4-E9D2-4083-8F0D-BCB5F1F9DB4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a:extLst>
            <a:ext uri="{FF2B5EF4-FFF2-40B4-BE49-F238E27FC236}">
              <a16:creationId xmlns:a16="http://schemas.microsoft.com/office/drawing/2014/main" id="{DE7A90B9-1FD0-4714-A366-72F2B8D60E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1" name="直線コネクタ 180">
          <a:extLst>
            <a:ext uri="{FF2B5EF4-FFF2-40B4-BE49-F238E27FC236}">
              <a16:creationId xmlns:a16="http://schemas.microsoft.com/office/drawing/2014/main" id="{A224DC49-B9C8-438C-98F2-20AA00BCA08E}"/>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2" name="【福祉施設】&#10;有形固定資産減価償却率最小値テキスト">
          <a:extLst>
            <a:ext uri="{FF2B5EF4-FFF2-40B4-BE49-F238E27FC236}">
              <a16:creationId xmlns:a16="http://schemas.microsoft.com/office/drawing/2014/main" id="{E3DE88EC-09BF-4A14-B864-CDB89716A81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3" name="直線コネクタ 182">
          <a:extLst>
            <a:ext uri="{FF2B5EF4-FFF2-40B4-BE49-F238E27FC236}">
              <a16:creationId xmlns:a16="http://schemas.microsoft.com/office/drawing/2014/main" id="{1B19116E-6347-4E3E-B76F-CC36C232426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84" name="【福祉施設】&#10;有形固定資産減価償却率最大値テキスト">
          <a:extLst>
            <a:ext uri="{FF2B5EF4-FFF2-40B4-BE49-F238E27FC236}">
              <a16:creationId xmlns:a16="http://schemas.microsoft.com/office/drawing/2014/main" id="{EF8F5C0E-1012-4D7F-99CB-7070A1A1EF4C}"/>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85" name="直線コネクタ 184">
          <a:extLst>
            <a:ext uri="{FF2B5EF4-FFF2-40B4-BE49-F238E27FC236}">
              <a16:creationId xmlns:a16="http://schemas.microsoft.com/office/drawing/2014/main" id="{363C9C8D-95E1-4F21-AE09-398CF42CBBA8}"/>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186" name="【福祉施設】&#10;有形固定資産減価償却率平均値テキスト">
          <a:extLst>
            <a:ext uri="{FF2B5EF4-FFF2-40B4-BE49-F238E27FC236}">
              <a16:creationId xmlns:a16="http://schemas.microsoft.com/office/drawing/2014/main" id="{C6303C19-CD51-4002-A985-14E35CE629B1}"/>
            </a:ext>
          </a:extLst>
        </xdr:cNvPr>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87" name="フローチャート: 判断 186">
          <a:extLst>
            <a:ext uri="{FF2B5EF4-FFF2-40B4-BE49-F238E27FC236}">
              <a16:creationId xmlns:a16="http://schemas.microsoft.com/office/drawing/2014/main" id="{9044A401-4CF6-4F96-961F-45F2A975EF42}"/>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88" name="フローチャート: 判断 187">
          <a:extLst>
            <a:ext uri="{FF2B5EF4-FFF2-40B4-BE49-F238E27FC236}">
              <a16:creationId xmlns:a16="http://schemas.microsoft.com/office/drawing/2014/main" id="{B4D8B7C7-52C2-44DC-B913-74CC64B14695}"/>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189" name="フローチャート: 判断 188">
          <a:extLst>
            <a:ext uri="{FF2B5EF4-FFF2-40B4-BE49-F238E27FC236}">
              <a16:creationId xmlns:a16="http://schemas.microsoft.com/office/drawing/2014/main" id="{688675DF-C7B0-4808-84E1-401D315176CF}"/>
            </a:ext>
          </a:extLst>
        </xdr:cNvPr>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190" name="フローチャート: 判断 189">
          <a:extLst>
            <a:ext uri="{FF2B5EF4-FFF2-40B4-BE49-F238E27FC236}">
              <a16:creationId xmlns:a16="http://schemas.microsoft.com/office/drawing/2014/main" id="{F82C7C3A-85C8-4656-BA95-F9248DF9692E}"/>
            </a:ext>
          </a:extLst>
        </xdr:cNvPr>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191" name="フローチャート: 判断 190">
          <a:extLst>
            <a:ext uri="{FF2B5EF4-FFF2-40B4-BE49-F238E27FC236}">
              <a16:creationId xmlns:a16="http://schemas.microsoft.com/office/drawing/2014/main" id="{7AC50A4E-4D7D-42A8-8A92-62CF81F8D9A5}"/>
            </a:ext>
          </a:extLst>
        </xdr:cNvPr>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7BC1CA7-5452-42A0-97C0-4ADE6B27B8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8FCCCD79-AC6F-43B6-9C22-ACCAC4A10E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64AC913-01B5-405A-8619-863E8D47C5C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CFEB0021-1670-48BD-B39B-644CF7AA4F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33E54D6-13A5-4AD4-AEC3-076E1E9BF0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69596</xdr:rowOff>
    </xdr:from>
    <xdr:to>
      <xdr:col>24</xdr:col>
      <xdr:colOff>114300</xdr:colOff>
      <xdr:row>83</xdr:row>
      <xdr:rowOff>171196</xdr:rowOff>
    </xdr:to>
    <xdr:sp macro="" textlink="">
      <xdr:nvSpPr>
        <xdr:cNvPr id="197" name="楕円 196">
          <a:extLst>
            <a:ext uri="{FF2B5EF4-FFF2-40B4-BE49-F238E27FC236}">
              <a16:creationId xmlns:a16="http://schemas.microsoft.com/office/drawing/2014/main" id="{42A8B4ED-7A28-4725-A16B-2D1F9B9E3817}"/>
            </a:ext>
          </a:extLst>
        </xdr:cNvPr>
        <xdr:cNvSpPr/>
      </xdr:nvSpPr>
      <xdr:spPr>
        <a:xfrm>
          <a:off x="45847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48023</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3DBDD614-AC5A-4E82-B94D-6D11FA8A3189}"/>
            </a:ext>
          </a:extLst>
        </xdr:cNvPr>
        <xdr:cNvSpPr txBox="1"/>
      </xdr:nvSpPr>
      <xdr:spPr>
        <a:xfrm>
          <a:off x="4673600"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199" name="楕円 198">
          <a:extLst>
            <a:ext uri="{FF2B5EF4-FFF2-40B4-BE49-F238E27FC236}">
              <a16:creationId xmlns:a16="http://schemas.microsoft.com/office/drawing/2014/main" id="{1E551DBC-5A8B-4235-9D36-E17BE9737A33}"/>
            </a:ext>
          </a:extLst>
        </xdr:cNvPr>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83</xdr:row>
      <xdr:rowOff>120396</xdr:rowOff>
    </xdr:to>
    <xdr:cxnSp macro="">
      <xdr:nvCxnSpPr>
        <xdr:cNvPr id="200" name="直線コネクタ 199">
          <a:extLst>
            <a:ext uri="{FF2B5EF4-FFF2-40B4-BE49-F238E27FC236}">
              <a16:creationId xmlns:a16="http://schemas.microsoft.com/office/drawing/2014/main" id="{EF02A3BF-D7F8-4E8E-9500-73B405325047}"/>
            </a:ext>
          </a:extLst>
        </xdr:cNvPr>
        <xdr:cNvCxnSpPr/>
      </xdr:nvCxnSpPr>
      <xdr:spPr>
        <a:xfrm>
          <a:off x="3797300" y="142935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01" name="楕円 200">
          <a:extLst>
            <a:ext uri="{FF2B5EF4-FFF2-40B4-BE49-F238E27FC236}">
              <a16:creationId xmlns:a16="http://schemas.microsoft.com/office/drawing/2014/main" id="{E0D18F98-AE7D-493D-8E60-6D0CA3211118}"/>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63246</xdr:rowOff>
    </xdr:to>
    <xdr:cxnSp macro="">
      <xdr:nvCxnSpPr>
        <xdr:cNvPr id="202" name="直線コネクタ 201">
          <a:extLst>
            <a:ext uri="{FF2B5EF4-FFF2-40B4-BE49-F238E27FC236}">
              <a16:creationId xmlns:a16="http://schemas.microsoft.com/office/drawing/2014/main" id="{DFDCED3F-0D48-4103-A46B-8579A7393A26}"/>
            </a:ext>
          </a:extLst>
        </xdr:cNvPr>
        <xdr:cNvCxnSpPr/>
      </xdr:nvCxnSpPr>
      <xdr:spPr>
        <a:xfrm>
          <a:off x="2908300" y="14211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3" name="楕円 202">
          <a:extLst>
            <a:ext uri="{FF2B5EF4-FFF2-40B4-BE49-F238E27FC236}">
              <a16:creationId xmlns:a16="http://schemas.microsoft.com/office/drawing/2014/main" id="{30D7664C-4C40-4D71-B92F-8E08E85E461D}"/>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82</xdr:row>
      <xdr:rowOff>152400</xdr:rowOff>
    </xdr:to>
    <xdr:cxnSp macro="">
      <xdr:nvCxnSpPr>
        <xdr:cNvPr id="204" name="直線コネクタ 203">
          <a:extLst>
            <a:ext uri="{FF2B5EF4-FFF2-40B4-BE49-F238E27FC236}">
              <a16:creationId xmlns:a16="http://schemas.microsoft.com/office/drawing/2014/main" id="{B9160342-A938-4CDB-A235-FDAAD626574B}"/>
            </a:ext>
          </a:extLst>
        </xdr:cNvPr>
        <xdr:cNvCxnSpPr/>
      </xdr:nvCxnSpPr>
      <xdr:spPr>
        <a:xfrm>
          <a:off x="2019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05" name="n_1aveValue【福祉施設】&#10;有形固定資産減価償却率">
          <a:extLst>
            <a:ext uri="{FF2B5EF4-FFF2-40B4-BE49-F238E27FC236}">
              <a16:creationId xmlns:a16="http://schemas.microsoft.com/office/drawing/2014/main" id="{D461267C-3B24-4CA7-BA35-18FE7720AA03}"/>
            </a:ext>
          </a:extLst>
        </xdr:cNvPr>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06" name="n_2aveValue【福祉施設】&#10;有形固定資産減価償却率">
          <a:extLst>
            <a:ext uri="{FF2B5EF4-FFF2-40B4-BE49-F238E27FC236}">
              <a16:creationId xmlns:a16="http://schemas.microsoft.com/office/drawing/2014/main" id="{9C9FC4E3-0CEF-4726-8DF1-15AD9A3D0C0E}"/>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207" name="n_3aveValue【福祉施設】&#10;有形固定資産減価償却率">
          <a:extLst>
            <a:ext uri="{FF2B5EF4-FFF2-40B4-BE49-F238E27FC236}">
              <a16:creationId xmlns:a16="http://schemas.microsoft.com/office/drawing/2014/main" id="{420625A1-1D78-4607-B2C5-82E9E3EED6E0}"/>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208" name="n_4aveValue【福祉施設】&#10;有形固定資産減価償却率">
          <a:extLst>
            <a:ext uri="{FF2B5EF4-FFF2-40B4-BE49-F238E27FC236}">
              <a16:creationId xmlns:a16="http://schemas.microsoft.com/office/drawing/2014/main" id="{6AAB8B2F-6057-4F92-BC65-96D6694017B0}"/>
            </a:ext>
          </a:extLst>
        </xdr:cNvPr>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209" name="n_1mainValue【福祉施設】&#10;有形固定資産減価償却率">
          <a:extLst>
            <a:ext uri="{FF2B5EF4-FFF2-40B4-BE49-F238E27FC236}">
              <a16:creationId xmlns:a16="http://schemas.microsoft.com/office/drawing/2014/main" id="{AAB772C9-8CCF-4E99-8A10-F537AC7333F4}"/>
            </a:ext>
          </a:extLst>
        </xdr:cNvPr>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10" name="n_2mainValue【福祉施設】&#10;有形固定資産減価償却率">
          <a:extLst>
            <a:ext uri="{FF2B5EF4-FFF2-40B4-BE49-F238E27FC236}">
              <a16:creationId xmlns:a16="http://schemas.microsoft.com/office/drawing/2014/main" id="{1228616B-323E-4A71-86FC-B4BBD550569B}"/>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11" name="n_3mainValue【福祉施設】&#10;有形固定資産減価償却率">
          <a:extLst>
            <a:ext uri="{FF2B5EF4-FFF2-40B4-BE49-F238E27FC236}">
              <a16:creationId xmlns:a16="http://schemas.microsoft.com/office/drawing/2014/main" id="{37AEE819-F840-46F8-8C5F-2205B2B572CD}"/>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CD4ECEB5-A525-4C35-91A4-E61C909E38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FAC2E0C3-6ECB-4EDA-BB52-E45988702D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8D81B56B-5101-4E92-98D5-90B9476E61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812E1F78-3094-43D5-B63B-2B8EBEDD6D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F204F985-E473-43C2-8906-A51B9587AF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F4D726FF-3600-4770-8894-2963DC37BC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F87EF7D6-516D-43CF-AFE0-E4FFC67A84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F405898F-2048-47EE-882C-2F74148616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6F184BC1-50EC-4A75-8FCE-C7FE48A6544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34D654B5-8D09-45B4-B6A4-60D56448B5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2" name="直線コネクタ 221">
          <a:extLst>
            <a:ext uri="{FF2B5EF4-FFF2-40B4-BE49-F238E27FC236}">
              <a16:creationId xmlns:a16="http://schemas.microsoft.com/office/drawing/2014/main" id="{76E2AACA-96F4-4C8E-8CC2-DD807B98930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3" name="テキスト ボックス 222">
          <a:extLst>
            <a:ext uri="{FF2B5EF4-FFF2-40B4-BE49-F238E27FC236}">
              <a16:creationId xmlns:a16="http://schemas.microsoft.com/office/drawing/2014/main" id="{52856E54-6449-4058-AFD1-45EAE093260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4" name="直線コネクタ 223">
          <a:extLst>
            <a:ext uri="{FF2B5EF4-FFF2-40B4-BE49-F238E27FC236}">
              <a16:creationId xmlns:a16="http://schemas.microsoft.com/office/drawing/2014/main" id="{FA0FE25C-92E1-411A-9B64-7BF990B1FD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5" name="テキスト ボックス 224">
          <a:extLst>
            <a:ext uri="{FF2B5EF4-FFF2-40B4-BE49-F238E27FC236}">
              <a16:creationId xmlns:a16="http://schemas.microsoft.com/office/drawing/2014/main" id="{7EB6F5C9-F794-451D-9138-8CD2DBFC133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a:extLst>
            <a:ext uri="{FF2B5EF4-FFF2-40B4-BE49-F238E27FC236}">
              <a16:creationId xmlns:a16="http://schemas.microsoft.com/office/drawing/2014/main" id="{CAF66F6A-BED4-438F-BD70-FABC6C2D282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a:extLst>
            <a:ext uri="{FF2B5EF4-FFF2-40B4-BE49-F238E27FC236}">
              <a16:creationId xmlns:a16="http://schemas.microsoft.com/office/drawing/2014/main" id="{C01228DA-3848-4809-9AF4-419DD83654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8" name="直線コネクタ 227">
          <a:extLst>
            <a:ext uri="{FF2B5EF4-FFF2-40B4-BE49-F238E27FC236}">
              <a16:creationId xmlns:a16="http://schemas.microsoft.com/office/drawing/2014/main" id="{421FC8B1-B8C8-4FF7-93BD-F4597843E1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9" name="テキスト ボックス 228">
          <a:extLst>
            <a:ext uri="{FF2B5EF4-FFF2-40B4-BE49-F238E27FC236}">
              <a16:creationId xmlns:a16="http://schemas.microsoft.com/office/drawing/2014/main" id="{72DA1D97-126B-4A62-8C94-01901633816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0" name="直線コネクタ 229">
          <a:extLst>
            <a:ext uri="{FF2B5EF4-FFF2-40B4-BE49-F238E27FC236}">
              <a16:creationId xmlns:a16="http://schemas.microsoft.com/office/drawing/2014/main" id="{56F04384-D547-40F9-8E75-1728DD0DA7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833BBF0E-CE11-4EA9-BB92-A4CAAF7DFC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06FBF7E7-0008-4B3E-B15A-2104213C41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DDE5D22A-FD88-4A8C-BD20-130BAA0A03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a:extLst>
            <a:ext uri="{FF2B5EF4-FFF2-40B4-BE49-F238E27FC236}">
              <a16:creationId xmlns:a16="http://schemas.microsoft.com/office/drawing/2014/main" id="{7DFE7149-FE5C-4053-919E-D09E423456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35" name="直線コネクタ 234">
          <a:extLst>
            <a:ext uri="{FF2B5EF4-FFF2-40B4-BE49-F238E27FC236}">
              <a16:creationId xmlns:a16="http://schemas.microsoft.com/office/drawing/2014/main" id="{F6D75A9C-1002-4F4E-A9C7-22E0A00EFE9A}"/>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36" name="【福祉施設】&#10;一人当たり面積最小値テキスト">
          <a:extLst>
            <a:ext uri="{FF2B5EF4-FFF2-40B4-BE49-F238E27FC236}">
              <a16:creationId xmlns:a16="http://schemas.microsoft.com/office/drawing/2014/main" id="{7E237437-FE33-4853-A401-9F043C47DB27}"/>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37" name="直線コネクタ 236">
          <a:extLst>
            <a:ext uri="{FF2B5EF4-FFF2-40B4-BE49-F238E27FC236}">
              <a16:creationId xmlns:a16="http://schemas.microsoft.com/office/drawing/2014/main" id="{F0707DC9-589F-4549-868A-CD9C4753174E}"/>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38" name="【福祉施設】&#10;一人当たり面積最大値テキスト">
          <a:extLst>
            <a:ext uri="{FF2B5EF4-FFF2-40B4-BE49-F238E27FC236}">
              <a16:creationId xmlns:a16="http://schemas.microsoft.com/office/drawing/2014/main" id="{DDEB428D-0CFE-4643-B818-F441FA7E8154}"/>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39" name="直線コネクタ 238">
          <a:extLst>
            <a:ext uri="{FF2B5EF4-FFF2-40B4-BE49-F238E27FC236}">
              <a16:creationId xmlns:a16="http://schemas.microsoft.com/office/drawing/2014/main" id="{FAEE48C3-51DB-4C7D-A365-8572D6754729}"/>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240" name="【福祉施設】&#10;一人当たり面積平均値テキスト">
          <a:extLst>
            <a:ext uri="{FF2B5EF4-FFF2-40B4-BE49-F238E27FC236}">
              <a16:creationId xmlns:a16="http://schemas.microsoft.com/office/drawing/2014/main" id="{0450D4D5-4276-4599-8987-BDC2D4CEB095}"/>
            </a:ext>
          </a:extLst>
        </xdr:cNvPr>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41" name="フローチャート: 判断 240">
          <a:extLst>
            <a:ext uri="{FF2B5EF4-FFF2-40B4-BE49-F238E27FC236}">
              <a16:creationId xmlns:a16="http://schemas.microsoft.com/office/drawing/2014/main" id="{BDA23B79-9393-469C-A30D-53E72F70D44B}"/>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42" name="フローチャート: 判断 241">
          <a:extLst>
            <a:ext uri="{FF2B5EF4-FFF2-40B4-BE49-F238E27FC236}">
              <a16:creationId xmlns:a16="http://schemas.microsoft.com/office/drawing/2014/main" id="{B08DAA83-1036-44FC-A02A-FC9079609FDD}"/>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43" name="フローチャート: 判断 242">
          <a:extLst>
            <a:ext uri="{FF2B5EF4-FFF2-40B4-BE49-F238E27FC236}">
              <a16:creationId xmlns:a16="http://schemas.microsoft.com/office/drawing/2014/main" id="{813F0981-B574-41A5-B968-B29EE0BB6FA8}"/>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244" name="フローチャート: 判断 243">
          <a:extLst>
            <a:ext uri="{FF2B5EF4-FFF2-40B4-BE49-F238E27FC236}">
              <a16:creationId xmlns:a16="http://schemas.microsoft.com/office/drawing/2014/main" id="{CB21F51C-F95E-4AFF-8C1B-BC06F4DAF2D7}"/>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245" name="フローチャート: 判断 244">
          <a:extLst>
            <a:ext uri="{FF2B5EF4-FFF2-40B4-BE49-F238E27FC236}">
              <a16:creationId xmlns:a16="http://schemas.microsoft.com/office/drawing/2014/main" id="{33C1C771-5C71-4385-8729-C46BEAEA916A}"/>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5709D376-E665-4B9F-A4CA-A4CD0FD5AC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A6FA0C8C-737F-4D18-B365-1AB90A9159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ABD7A59B-CC44-4EA3-B59D-42DF36D2AA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11DFE978-4466-4A06-87B0-807DDA81FF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0477F3B-42E9-49C6-A2EF-BB4984126E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30480</xdr:rowOff>
    </xdr:from>
    <xdr:to>
      <xdr:col>55</xdr:col>
      <xdr:colOff>50800</xdr:colOff>
      <xdr:row>85</xdr:row>
      <xdr:rowOff>132080</xdr:rowOff>
    </xdr:to>
    <xdr:sp macro="" textlink="">
      <xdr:nvSpPr>
        <xdr:cNvPr id="251" name="楕円 250">
          <a:extLst>
            <a:ext uri="{FF2B5EF4-FFF2-40B4-BE49-F238E27FC236}">
              <a16:creationId xmlns:a16="http://schemas.microsoft.com/office/drawing/2014/main" id="{108B965A-8FEB-43AB-94D4-F26D20C0772A}"/>
            </a:ext>
          </a:extLst>
        </xdr:cNvPr>
        <xdr:cNvSpPr/>
      </xdr:nvSpPr>
      <xdr:spPr>
        <a:xfrm>
          <a:off x="10426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252" name="【福祉施設】&#10;一人当たり面積該当値テキスト">
          <a:extLst>
            <a:ext uri="{FF2B5EF4-FFF2-40B4-BE49-F238E27FC236}">
              <a16:creationId xmlns:a16="http://schemas.microsoft.com/office/drawing/2014/main" id="{DCAA0E30-42A8-4DAB-9F28-E36B39B9F272}"/>
            </a:ext>
          </a:extLst>
        </xdr:cNvPr>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35561</xdr:rowOff>
    </xdr:from>
    <xdr:to>
      <xdr:col>50</xdr:col>
      <xdr:colOff>165100</xdr:colOff>
      <xdr:row>85</xdr:row>
      <xdr:rowOff>137161</xdr:rowOff>
    </xdr:to>
    <xdr:sp macro="" textlink="">
      <xdr:nvSpPr>
        <xdr:cNvPr id="253" name="楕円 252">
          <a:extLst>
            <a:ext uri="{FF2B5EF4-FFF2-40B4-BE49-F238E27FC236}">
              <a16:creationId xmlns:a16="http://schemas.microsoft.com/office/drawing/2014/main" id="{9FC30E27-6CEF-468B-9EB7-CFAB957A831C}"/>
            </a:ext>
          </a:extLst>
        </xdr:cNvPr>
        <xdr:cNvSpPr/>
      </xdr:nvSpPr>
      <xdr:spPr>
        <a:xfrm>
          <a:off x="9588500" y="146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81280</xdr:rowOff>
    </xdr:from>
    <xdr:to>
      <xdr:col>55</xdr:col>
      <xdr:colOff>0</xdr:colOff>
      <xdr:row>85</xdr:row>
      <xdr:rowOff>86361</xdr:rowOff>
    </xdr:to>
    <xdr:cxnSp macro="">
      <xdr:nvCxnSpPr>
        <xdr:cNvPr id="254" name="直線コネクタ 253">
          <a:extLst>
            <a:ext uri="{FF2B5EF4-FFF2-40B4-BE49-F238E27FC236}">
              <a16:creationId xmlns:a16="http://schemas.microsoft.com/office/drawing/2014/main" id="{8AEC1CF9-AB2F-45F8-ACDF-C8894B7AFEC6}"/>
            </a:ext>
          </a:extLst>
        </xdr:cNvPr>
        <xdr:cNvCxnSpPr/>
      </xdr:nvCxnSpPr>
      <xdr:spPr>
        <a:xfrm flipV="1">
          <a:off x="9639300" y="146545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5" name="楕円 254">
          <a:extLst>
            <a:ext uri="{FF2B5EF4-FFF2-40B4-BE49-F238E27FC236}">
              <a16:creationId xmlns:a16="http://schemas.microsoft.com/office/drawing/2014/main" id="{21FB6F4F-9655-4A58-A1AE-C094A383D480}"/>
            </a:ext>
          </a:extLst>
        </xdr:cNvPr>
        <xdr:cNvSpPr/>
      </xdr:nvSpPr>
      <xdr:spPr>
        <a:xfrm>
          <a:off x="8699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86361</xdr:rowOff>
    </xdr:from>
    <xdr:to>
      <xdr:col>50</xdr:col>
      <xdr:colOff>114300</xdr:colOff>
      <xdr:row>85</xdr:row>
      <xdr:rowOff>92711</xdr:rowOff>
    </xdr:to>
    <xdr:cxnSp macro="">
      <xdr:nvCxnSpPr>
        <xdr:cNvPr id="256" name="直線コネクタ 255">
          <a:extLst>
            <a:ext uri="{FF2B5EF4-FFF2-40B4-BE49-F238E27FC236}">
              <a16:creationId xmlns:a16="http://schemas.microsoft.com/office/drawing/2014/main" id="{FCB26FDC-1B31-4EEE-8D72-F2FFB670CFBE}"/>
            </a:ext>
          </a:extLst>
        </xdr:cNvPr>
        <xdr:cNvCxnSpPr/>
      </xdr:nvCxnSpPr>
      <xdr:spPr>
        <a:xfrm flipV="1">
          <a:off x="8750300" y="146596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45720</xdr:rowOff>
    </xdr:from>
    <xdr:to>
      <xdr:col>41</xdr:col>
      <xdr:colOff>101600</xdr:colOff>
      <xdr:row>85</xdr:row>
      <xdr:rowOff>147320</xdr:rowOff>
    </xdr:to>
    <xdr:sp macro="" textlink="">
      <xdr:nvSpPr>
        <xdr:cNvPr id="257" name="楕円 256">
          <a:extLst>
            <a:ext uri="{FF2B5EF4-FFF2-40B4-BE49-F238E27FC236}">
              <a16:creationId xmlns:a16="http://schemas.microsoft.com/office/drawing/2014/main" id="{6B25E79C-5190-4FA3-8A78-49E90F3F9448}"/>
            </a:ext>
          </a:extLst>
        </xdr:cNvPr>
        <xdr:cNvSpPr/>
      </xdr:nvSpPr>
      <xdr:spPr>
        <a:xfrm>
          <a:off x="7810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92711</xdr:rowOff>
    </xdr:from>
    <xdr:to>
      <xdr:col>45</xdr:col>
      <xdr:colOff>177800</xdr:colOff>
      <xdr:row>85</xdr:row>
      <xdr:rowOff>96520</xdr:rowOff>
    </xdr:to>
    <xdr:cxnSp macro="">
      <xdr:nvCxnSpPr>
        <xdr:cNvPr id="258" name="直線コネクタ 257">
          <a:extLst>
            <a:ext uri="{FF2B5EF4-FFF2-40B4-BE49-F238E27FC236}">
              <a16:creationId xmlns:a16="http://schemas.microsoft.com/office/drawing/2014/main" id="{05C30B88-6C3F-4808-9F01-E1CC2CA29311}"/>
            </a:ext>
          </a:extLst>
        </xdr:cNvPr>
        <xdr:cNvCxnSpPr/>
      </xdr:nvCxnSpPr>
      <xdr:spPr>
        <a:xfrm flipV="1">
          <a:off x="7861300" y="14665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59" name="n_1aveValue【福祉施設】&#10;一人当たり面積">
          <a:extLst>
            <a:ext uri="{FF2B5EF4-FFF2-40B4-BE49-F238E27FC236}">
              <a16:creationId xmlns:a16="http://schemas.microsoft.com/office/drawing/2014/main" id="{4FEDDBD3-3C9C-4EAD-9BC6-0149D855B0FC}"/>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60" name="n_2aveValue【福祉施設】&#10;一人当たり面積">
          <a:extLst>
            <a:ext uri="{FF2B5EF4-FFF2-40B4-BE49-F238E27FC236}">
              <a16:creationId xmlns:a16="http://schemas.microsoft.com/office/drawing/2014/main" id="{55C2A6A5-1A1B-4483-84EB-6CAB3F0B50E0}"/>
            </a:ext>
          </a:extLst>
        </xdr:cNvPr>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261" name="n_3aveValue【福祉施設】&#10;一人当たり面積">
          <a:extLst>
            <a:ext uri="{FF2B5EF4-FFF2-40B4-BE49-F238E27FC236}">
              <a16:creationId xmlns:a16="http://schemas.microsoft.com/office/drawing/2014/main" id="{A4F5050A-F070-4C68-ABBD-189A483036CA}"/>
            </a:ext>
          </a:extLst>
        </xdr:cNvPr>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262" name="n_4aveValue【福祉施設】&#10;一人当たり面積">
          <a:extLst>
            <a:ext uri="{FF2B5EF4-FFF2-40B4-BE49-F238E27FC236}">
              <a16:creationId xmlns:a16="http://schemas.microsoft.com/office/drawing/2014/main" id="{681761DA-F9C0-4C87-A2EF-66FC3C366190}"/>
            </a:ext>
          </a:extLst>
        </xdr:cNvPr>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128288</xdr:rowOff>
    </xdr:from>
    <xdr:ext cx="469744" cy="259045"/>
    <xdr:sp macro="" textlink="">
      <xdr:nvSpPr>
        <xdr:cNvPr id="263" name="n_1mainValue【福祉施設】&#10;一人当たり面積">
          <a:extLst>
            <a:ext uri="{FF2B5EF4-FFF2-40B4-BE49-F238E27FC236}">
              <a16:creationId xmlns:a16="http://schemas.microsoft.com/office/drawing/2014/main" id="{2B5C5F99-0167-4E3C-904A-93A9AE64C8A8}"/>
            </a:ext>
          </a:extLst>
        </xdr:cNvPr>
        <xdr:cNvSpPr txBox="1"/>
      </xdr:nvSpPr>
      <xdr:spPr>
        <a:xfrm>
          <a:off x="9391727"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264" name="n_2mainValue【福祉施設】&#10;一人当たり面積">
          <a:extLst>
            <a:ext uri="{FF2B5EF4-FFF2-40B4-BE49-F238E27FC236}">
              <a16:creationId xmlns:a16="http://schemas.microsoft.com/office/drawing/2014/main" id="{19D8E525-FD29-43CE-AF23-3F505C54DA73}"/>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138447</xdr:rowOff>
    </xdr:from>
    <xdr:ext cx="469744" cy="259045"/>
    <xdr:sp macro="" textlink="">
      <xdr:nvSpPr>
        <xdr:cNvPr id="265" name="n_3mainValue【福祉施設】&#10;一人当たり面積">
          <a:extLst>
            <a:ext uri="{FF2B5EF4-FFF2-40B4-BE49-F238E27FC236}">
              <a16:creationId xmlns:a16="http://schemas.microsoft.com/office/drawing/2014/main" id="{CF086C96-A2F2-4396-93C6-E65D63BE36E4}"/>
            </a:ext>
          </a:extLst>
        </xdr:cNvPr>
        <xdr:cNvSpPr txBox="1"/>
      </xdr:nvSpPr>
      <xdr:spPr>
        <a:xfrm>
          <a:off x="7626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a:extLst>
            <a:ext uri="{FF2B5EF4-FFF2-40B4-BE49-F238E27FC236}">
              <a16:creationId xmlns:a16="http://schemas.microsoft.com/office/drawing/2014/main" id="{09ABB6F4-30DD-4EC2-BFD3-FBEB0366EE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a:extLst>
            <a:ext uri="{FF2B5EF4-FFF2-40B4-BE49-F238E27FC236}">
              <a16:creationId xmlns:a16="http://schemas.microsoft.com/office/drawing/2014/main" id="{7590F8E6-8F38-4079-9DD9-948B5F135C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a:extLst>
            <a:ext uri="{FF2B5EF4-FFF2-40B4-BE49-F238E27FC236}">
              <a16:creationId xmlns:a16="http://schemas.microsoft.com/office/drawing/2014/main" id="{C2DB14A7-DC36-4B49-A772-6BC763A43D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a:extLst>
            <a:ext uri="{FF2B5EF4-FFF2-40B4-BE49-F238E27FC236}">
              <a16:creationId xmlns:a16="http://schemas.microsoft.com/office/drawing/2014/main" id="{EC1940C3-E472-4E56-9E58-B47E1DD5DD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a:extLst>
            <a:ext uri="{FF2B5EF4-FFF2-40B4-BE49-F238E27FC236}">
              <a16:creationId xmlns:a16="http://schemas.microsoft.com/office/drawing/2014/main" id="{E4565EAC-95D4-42FB-A5D1-6C11EAFCD6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a:extLst>
            <a:ext uri="{FF2B5EF4-FFF2-40B4-BE49-F238E27FC236}">
              <a16:creationId xmlns:a16="http://schemas.microsoft.com/office/drawing/2014/main" id="{76003BF7-838B-4DC9-A20E-42FE67A734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a:extLst>
            <a:ext uri="{FF2B5EF4-FFF2-40B4-BE49-F238E27FC236}">
              <a16:creationId xmlns:a16="http://schemas.microsoft.com/office/drawing/2014/main" id="{9ED65EA7-BDC5-4B64-81CF-1F91842E1B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9BE86179-FB7E-4A5C-822B-2117486C58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362C78E5-0975-4703-AA4C-143D74B7F7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a:extLst>
            <a:ext uri="{FF2B5EF4-FFF2-40B4-BE49-F238E27FC236}">
              <a16:creationId xmlns:a16="http://schemas.microsoft.com/office/drawing/2014/main" id="{FDEDA613-2A32-4DC0-9D3C-700A9DA7907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a:extLst>
            <a:ext uri="{FF2B5EF4-FFF2-40B4-BE49-F238E27FC236}">
              <a16:creationId xmlns:a16="http://schemas.microsoft.com/office/drawing/2014/main" id="{5F659D8C-BF6C-4BD3-B83A-CF64C06D53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7" name="直線コネクタ 276">
          <a:extLst>
            <a:ext uri="{FF2B5EF4-FFF2-40B4-BE49-F238E27FC236}">
              <a16:creationId xmlns:a16="http://schemas.microsoft.com/office/drawing/2014/main" id="{D3D29EBF-E6F5-436D-B62C-D427375CA3A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8" name="テキスト ボックス 277">
          <a:extLst>
            <a:ext uri="{FF2B5EF4-FFF2-40B4-BE49-F238E27FC236}">
              <a16:creationId xmlns:a16="http://schemas.microsoft.com/office/drawing/2014/main" id="{A733298B-FBA4-4010-A8CD-86D46EA33E3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9" name="直線コネクタ 278">
          <a:extLst>
            <a:ext uri="{FF2B5EF4-FFF2-40B4-BE49-F238E27FC236}">
              <a16:creationId xmlns:a16="http://schemas.microsoft.com/office/drawing/2014/main" id="{EFC48775-BCE3-4046-B216-603838F5BF8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0" name="テキスト ボックス 279">
          <a:extLst>
            <a:ext uri="{FF2B5EF4-FFF2-40B4-BE49-F238E27FC236}">
              <a16:creationId xmlns:a16="http://schemas.microsoft.com/office/drawing/2014/main" id="{0F4D2EB1-9A39-4F12-B7FD-45C4E85F6A4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1" name="直線コネクタ 280">
          <a:extLst>
            <a:ext uri="{FF2B5EF4-FFF2-40B4-BE49-F238E27FC236}">
              <a16:creationId xmlns:a16="http://schemas.microsoft.com/office/drawing/2014/main" id="{1A9A61C7-3A66-46AE-B297-6519CC1FE4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2" name="テキスト ボックス 281">
          <a:extLst>
            <a:ext uri="{FF2B5EF4-FFF2-40B4-BE49-F238E27FC236}">
              <a16:creationId xmlns:a16="http://schemas.microsoft.com/office/drawing/2014/main" id="{8DD9DE9F-6FA4-4964-A222-3FD55C0A589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3" name="直線コネクタ 282">
          <a:extLst>
            <a:ext uri="{FF2B5EF4-FFF2-40B4-BE49-F238E27FC236}">
              <a16:creationId xmlns:a16="http://schemas.microsoft.com/office/drawing/2014/main" id="{9B3B7DEE-213A-480C-BCA6-18C192A14CB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4" name="テキスト ボックス 283">
          <a:extLst>
            <a:ext uri="{FF2B5EF4-FFF2-40B4-BE49-F238E27FC236}">
              <a16:creationId xmlns:a16="http://schemas.microsoft.com/office/drawing/2014/main" id="{981C30DC-9FC6-493E-B04C-AA4158EB68D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5" name="直線コネクタ 284">
          <a:extLst>
            <a:ext uri="{FF2B5EF4-FFF2-40B4-BE49-F238E27FC236}">
              <a16:creationId xmlns:a16="http://schemas.microsoft.com/office/drawing/2014/main" id="{D2BEDDB4-4A6F-4D18-A79E-4807DBD7470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6" name="テキスト ボックス 285">
          <a:extLst>
            <a:ext uri="{FF2B5EF4-FFF2-40B4-BE49-F238E27FC236}">
              <a16:creationId xmlns:a16="http://schemas.microsoft.com/office/drawing/2014/main" id="{B19390BB-7D37-49C4-9E66-24D81A686A0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7" name="直線コネクタ 286">
          <a:extLst>
            <a:ext uri="{FF2B5EF4-FFF2-40B4-BE49-F238E27FC236}">
              <a16:creationId xmlns:a16="http://schemas.microsoft.com/office/drawing/2014/main" id="{318992A9-43DA-40C0-926C-122D7AA019D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8" name="テキスト ボックス 287">
          <a:extLst>
            <a:ext uri="{FF2B5EF4-FFF2-40B4-BE49-F238E27FC236}">
              <a16:creationId xmlns:a16="http://schemas.microsoft.com/office/drawing/2014/main" id="{A6C5550B-9645-4B8F-9F3A-AAE147A722F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515575AC-7D4B-454C-83DA-322641BC21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90" name="直線コネクタ 289">
          <a:extLst>
            <a:ext uri="{FF2B5EF4-FFF2-40B4-BE49-F238E27FC236}">
              <a16:creationId xmlns:a16="http://schemas.microsoft.com/office/drawing/2014/main" id="{9924C7E5-2B24-42CB-A2E6-4B1EDB1CC9E7}"/>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91" name="【市民会館】&#10;有形固定資産減価償却率最小値テキスト">
          <a:extLst>
            <a:ext uri="{FF2B5EF4-FFF2-40B4-BE49-F238E27FC236}">
              <a16:creationId xmlns:a16="http://schemas.microsoft.com/office/drawing/2014/main" id="{9B961EDA-111D-49EB-B710-EF2702047D95}"/>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92" name="直線コネクタ 291">
          <a:extLst>
            <a:ext uri="{FF2B5EF4-FFF2-40B4-BE49-F238E27FC236}">
              <a16:creationId xmlns:a16="http://schemas.microsoft.com/office/drawing/2014/main" id="{CF6A0E89-A8E0-4394-A248-A245976A541D}"/>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93" name="【市民会館】&#10;有形固定資産減価償却率最大値テキスト">
          <a:extLst>
            <a:ext uri="{FF2B5EF4-FFF2-40B4-BE49-F238E27FC236}">
              <a16:creationId xmlns:a16="http://schemas.microsoft.com/office/drawing/2014/main" id="{4E278D59-D491-4473-A234-C1E2D9F09F79}"/>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94" name="直線コネクタ 293">
          <a:extLst>
            <a:ext uri="{FF2B5EF4-FFF2-40B4-BE49-F238E27FC236}">
              <a16:creationId xmlns:a16="http://schemas.microsoft.com/office/drawing/2014/main" id="{A76C7E61-9104-4E32-8502-921E3B90EA2C}"/>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295" name="【市民会館】&#10;有形固定資産減価償却率平均値テキスト">
          <a:extLst>
            <a:ext uri="{FF2B5EF4-FFF2-40B4-BE49-F238E27FC236}">
              <a16:creationId xmlns:a16="http://schemas.microsoft.com/office/drawing/2014/main" id="{8A0258CB-4C34-4025-9398-683ACA1487D7}"/>
            </a:ext>
          </a:extLst>
        </xdr:cNvPr>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96" name="フローチャート: 判断 295">
          <a:extLst>
            <a:ext uri="{FF2B5EF4-FFF2-40B4-BE49-F238E27FC236}">
              <a16:creationId xmlns:a16="http://schemas.microsoft.com/office/drawing/2014/main" id="{5C7F28B5-D6D1-44F2-8A5E-89BA7B6FB369}"/>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97" name="フローチャート: 判断 296">
          <a:extLst>
            <a:ext uri="{FF2B5EF4-FFF2-40B4-BE49-F238E27FC236}">
              <a16:creationId xmlns:a16="http://schemas.microsoft.com/office/drawing/2014/main" id="{BE625949-13DA-48AA-9443-C5273BE38501}"/>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298" name="フローチャート: 判断 297">
          <a:extLst>
            <a:ext uri="{FF2B5EF4-FFF2-40B4-BE49-F238E27FC236}">
              <a16:creationId xmlns:a16="http://schemas.microsoft.com/office/drawing/2014/main" id="{6CC6ABE9-7D29-4347-883C-44435C490742}"/>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299" name="フローチャート: 判断 298">
          <a:extLst>
            <a:ext uri="{FF2B5EF4-FFF2-40B4-BE49-F238E27FC236}">
              <a16:creationId xmlns:a16="http://schemas.microsoft.com/office/drawing/2014/main" id="{D746CB62-5617-46A3-8AC0-2FD8E8202F27}"/>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00" name="フローチャート: 判断 299">
          <a:extLst>
            <a:ext uri="{FF2B5EF4-FFF2-40B4-BE49-F238E27FC236}">
              <a16:creationId xmlns:a16="http://schemas.microsoft.com/office/drawing/2014/main" id="{676A56B0-E826-404F-95EF-CD368630D0BC}"/>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11008079-9D71-47CD-9A2D-9D2BEAEFCD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207619F-1C02-4D4A-89D9-B7CD1D22E5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E3D75EC5-6EB3-44EB-86F5-1841205EE51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695A0CD9-556D-4396-B495-AA039A11DD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D7E8939C-5660-40DB-87EA-6D1E431C839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6" name="楕円 305">
          <a:extLst>
            <a:ext uri="{FF2B5EF4-FFF2-40B4-BE49-F238E27FC236}">
              <a16:creationId xmlns:a16="http://schemas.microsoft.com/office/drawing/2014/main" id="{E2E8EC62-866D-45A3-A1F6-C300F70EBB4C}"/>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307" name="【市民会館】&#10;有形固定資産減価償却率該当値テキスト">
          <a:extLst>
            <a:ext uri="{FF2B5EF4-FFF2-40B4-BE49-F238E27FC236}">
              <a16:creationId xmlns:a16="http://schemas.microsoft.com/office/drawing/2014/main" id="{15FA5E58-5FCF-4C92-9D01-F73878C4D1B0}"/>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308" name="楕円 307">
          <a:extLst>
            <a:ext uri="{FF2B5EF4-FFF2-40B4-BE49-F238E27FC236}">
              <a16:creationId xmlns:a16="http://schemas.microsoft.com/office/drawing/2014/main" id="{7FF3FE31-7526-4556-B65C-77C8BEA4488A}"/>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146686</xdr:rowOff>
    </xdr:from>
    <xdr:to>
      <xdr:col>24</xdr:col>
      <xdr:colOff>63500</xdr:colOff>
      <xdr:row>104</xdr:row>
      <xdr:rowOff>22861</xdr:rowOff>
    </xdr:to>
    <xdr:cxnSp macro="">
      <xdr:nvCxnSpPr>
        <xdr:cNvPr id="309" name="直線コネクタ 308">
          <a:extLst>
            <a:ext uri="{FF2B5EF4-FFF2-40B4-BE49-F238E27FC236}">
              <a16:creationId xmlns:a16="http://schemas.microsoft.com/office/drawing/2014/main" id="{A005D5B9-49EC-483E-8BF3-7A7F91AD60DF}"/>
            </a:ext>
          </a:extLst>
        </xdr:cNvPr>
        <xdr:cNvCxnSpPr/>
      </xdr:nvCxnSpPr>
      <xdr:spPr>
        <a:xfrm>
          <a:off x="3797300" y="178060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10" name="楕円 309">
          <a:extLst>
            <a:ext uri="{FF2B5EF4-FFF2-40B4-BE49-F238E27FC236}">
              <a16:creationId xmlns:a16="http://schemas.microsoft.com/office/drawing/2014/main" id="{8F7CE258-C2CE-4C1B-9DB6-6F265BB12370}"/>
            </a:ext>
          </a:extLst>
        </xdr:cNvPr>
        <xdr:cNvSpPr/>
      </xdr:nvSpPr>
      <xdr:spPr>
        <a:xfrm>
          <a:off x="2857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146686</xdr:rowOff>
    </xdr:to>
    <xdr:cxnSp macro="">
      <xdr:nvCxnSpPr>
        <xdr:cNvPr id="311" name="直線コネクタ 310">
          <a:extLst>
            <a:ext uri="{FF2B5EF4-FFF2-40B4-BE49-F238E27FC236}">
              <a16:creationId xmlns:a16="http://schemas.microsoft.com/office/drawing/2014/main" id="{8F59C205-5D44-4CC8-9FE6-27F9421EBBE3}"/>
            </a:ext>
          </a:extLst>
        </xdr:cNvPr>
        <xdr:cNvCxnSpPr/>
      </xdr:nvCxnSpPr>
      <xdr:spPr>
        <a:xfrm>
          <a:off x="2908300" y="177622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12" name="楕円 311">
          <a:extLst>
            <a:ext uri="{FF2B5EF4-FFF2-40B4-BE49-F238E27FC236}">
              <a16:creationId xmlns:a16="http://schemas.microsoft.com/office/drawing/2014/main" id="{7BEEDCBB-B1D1-4E04-AF00-7A274F70679B}"/>
            </a:ext>
          </a:extLst>
        </xdr:cNvPr>
        <xdr:cNvSpPr/>
      </xdr:nvSpPr>
      <xdr:spPr>
        <a:xfrm>
          <a:off x="1968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102870</xdr:rowOff>
    </xdr:from>
    <xdr:to>
      <xdr:col>15</xdr:col>
      <xdr:colOff>50800</xdr:colOff>
      <xdr:row>103</xdr:row>
      <xdr:rowOff>102870</xdr:rowOff>
    </xdr:to>
    <xdr:cxnSp macro="">
      <xdr:nvCxnSpPr>
        <xdr:cNvPr id="313" name="直線コネクタ 312">
          <a:extLst>
            <a:ext uri="{FF2B5EF4-FFF2-40B4-BE49-F238E27FC236}">
              <a16:creationId xmlns:a16="http://schemas.microsoft.com/office/drawing/2014/main" id="{A4EA7910-9BE5-4556-BC09-AB4D1B935168}"/>
            </a:ext>
          </a:extLst>
        </xdr:cNvPr>
        <xdr:cNvCxnSpPr/>
      </xdr:nvCxnSpPr>
      <xdr:spPr>
        <a:xfrm>
          <a:off x="2019300" y="17762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314" name="n_1aveValue【市民会館】&#10;有形固定資産減価償却率">
          <a:extLst>
            <a:ext uri="{FF2B5EF4-FFF2-40B4-BE49-F238E27FC236}">
              <a16:creationId xmlns:a16="http://schemas.microsoft.com/office/drawing/2014/main" id="{A0B31164-7770-4B0D-86E1-B1A4BAFD20DE}"/>
            </a:ext>
          </a:extLst>
        </xdr:cNvPr>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15" name="n_2aveValue【市民会館】&#10;有形固定資産減価償却率">
          <a:extLst>
            <a:ext uri="{FF2B5EF4-FFF2-40B4-BE49-F238E27FC236}">
              <a16:creationId xmlns:a16="http://schemas.microsoft.com/office/drawing/2014/main" id="{EC8F9BEF-FB81-46F2-8BBC-C49110C0DE8A}"/>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16" name="n_3aveValue【市民会館】&#10;有形固定資産減価償却率">
          <a:extLst>
            <a:ext uri="{FF2B5EF4-FFF2-40B4-BE49-F238E27FC236}">
              <a16:creationId xmlns:a16="http://schemas.microsoft.com/office/drawing/2014/main" id="{4B88B375-A486-4042-880E-0479D898BAE9}"/>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17" name="n_4aveValue【市民会館】&#10;有形固定資産減価償却率">
          <a:extLst>
            <a:ext uri="{FF2B5EF4-FFF2-40B4-BE49-F238E27FC236}">
              <a16:creationId xmlns:a16="http://schemas.microsoft.com/office/drawing/2014/main" id="{A892FE02-068F-4649-8F93-F9489B7C45D0}"/>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318" name="n_1mainValue【市民会館】&#10;有形固定資産減価償却率">
          <a:extLst>
            <a:ext uri="{FF2B5EF4-FFF2-40B4-BE49-F238E27FC236}">
              <a16:creationId xmlns:a16="http://schemas.microsoft.com/office/drawing/2014/main" id="{70F7D06B-FBFC-4DE9-815F-D74CFFCF821B}"/>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319" name="n_2mainValue【市民会館】&#10;有形固定資産減価償却率">
          <a:extLst>
            <a:ext uri="{FF2B5EF4-FFF2-40B4-BE49-F238E27FC236}">
              <a16:creationId xmlns:a16="http://schemas.microsoft.com/office/drawing/2014/main" id="{0B1083B7-6019-4207-8669-FE6542FAF5DF}"/>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0" name="n_3mainValue【市民会館】&#10;有形固定資産減価償却率">
          <a:extLst>
            <a:ext uri="{FF2B5EF4-FFF2-40B4-BE49-F238E27FC236}">
              <a16:creationId xmlns:a16="http://schemas.microsoft.com/office/drawing/2014/main" id="{7738AE31-324C-4DC1-9A1A-2D6F917AE2A9}"/>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B166AADA-80AB-41BB-950B-990F624EDF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D8A15AED-3BE9-4EB0-BC6E-C430261632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E18203E3-F2F9-4C78-96F4-CBADC094B9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85903AA3-E72B-44EA-9C8E-EFB22A8928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B8D530A9-B07F-4A2D-AB23-B04ACAE042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FEF2D192-B286-46AC-ABB7-7DDFA62CFB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6C70A080-A6A4-410F-B74F-493EBBADAA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ECA0FE6D-18BD-4438-9735-A030EADA167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57A1AB2B-0F18-46D9-93FD-0BF76ABC798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B792D87A-9C81-4996-B3D2-8DCC7B15AAA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1" name="直線コネクタ 330">
          <a:extLst>
            <a:ext uri="{FF2B5EF4-FFF2-40B4-BE49-F238E27FC236}">
              <a16:creationId xmlns:a16="http://schemas.microsoft.com/office/drawing/2014/main" id="{EECF187D-A78D-4928-BCA2-F27892B1A8A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2" name="テキスト ボックス 331">
          <a:extLst>
            <a:ext uri="{FF2B5EF4-FFF2-40B4-BE49-F238E27FC236}">
              <a16:creationId xmlns:a16="http://schemas.microsoft.com/office/drawing/2014/main" id="{57D0C067-BE07-4E6D-9FA8-B0CDA51F265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3" name="直線コネクタ 332">
          <a:extLst>
            <a:ext uri="{FF2B5EF4-FFF2-40B4-BE49-F238E27FC236}">
              <a16:creationId xmlns:a16="http://schemas.microsoft.com/office/drawing/2014/main" id="{4BD6E59A-7A40-4D5C-9E69-3E7B3F4C88A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4" name="テキスト ボックス 333">
          <a:extLst>
            <a:ext uri="{FF2B5EF4-FFF2-40B4-BE49-F238E27FC236}">
              <a16:creationId xmlns:a16="http://schemas.microsoft.com/office/drawing/2014/main" id="{9851F989-FBF5-4BFE-A8D9-9ED080957EA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5" name="直線コネクタ 334">
          <a:extLst>
            <a:ext uri="{FF2B5EF4-FFF2-40B4-BE49-F238E27FC236}">
              <a16:creationId xmlns:a16="http://schemas.microsoft.com/office/drawing/2014/main" id="{2698F029-3E14-4CE0-BCE0-1BF0489E1CF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6" name="テキスト ボックス 335">
          <a:extLst>
            <a:ext uri="{FF2B5EF4-FFF2-40B4-BE49-F238E27FC236}">
              <a16:creationId xmlns:a16="http://schemas.microsoft.com/office/drawing/2014/main" id="{228356B2-FB34-4998-A07D-BE037FC49AF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7" name="直線コネクタ 336">
          <a:extLst>
            <a:ext uri="{FF2B5EF4-FFF2-40B4-BE49-F238E27FC236}">
              <a16:creationId xmlns:a16="http://schemas.microsoft.com/office/drawing/2014/main" id="{14727A1D-D2BF-4343-82E0-5D5A6831F12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8" name="テキスト ボックス 337">
          <a:extLst>
            <a:ext uri="{FF2B5EF4-FFF2-40B4-BE49-F238E27FC236}">
              <a16:creationId xmlns:a16="http://schemas.microsoft.com/office/drawing/2014/main" id="{D59AD23F-F4F0-406B-894F-16BCEE9D439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9" name="直線コネクタ 338">
          <a:extLst>
            <a:ext uri="{FF2B5EF4-FFF2-40B4-BE49-F238E27FC236}">
              <a16:creationId xmlns:a16="http://schemas.microsoft.com/office/drawing/2014/main" id="{6DDA8E12-E6A7-44AD-A79C-71D690A61B7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0" name="テキスト ボックス 339">
          <a:extLst>
            <a:ext uri="{FF2B5EF4-FFF2-40B4-BE49-F238E27FC236}">
              <a16:creationId xmlns:a16="http://schemas.microsoft.com/office/drawing/2014/main" id="{C5590CBF-9299-4B33-91A8-FB9E4584C2C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1" name="直線コネクタ 340">
          <a:extLst>
            <a:ext uri="{FF2B5EF4-FFF2-40B4-BE49-F238E27FC236}">
              <a16:creationId xmlns:a16="http://schemas.microsoft.com/office/drawing/2014/main" id="{FFCACAEA-30F1-4511-8BD9-C0635350267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A1EE1DFE-96BD-4DC4-9D04-AEE8A575F04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71999C1B-76E7-4B83-8F87-3D14349929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AEAEDCFD-5A64-4D1B-96E4-411A93B197B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4B4BB723-F905-4641-82C1-5107898F40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46" name="直線コネクタ 345">
          <a:extLst>
            <a:ext uri="{FF2B5EF4-FFF2-40B4-BE49-F238E27FC236}">
              <a16:creationId xmlns:a16="http://schemas.microsoft.com/office/drawing/2014/main" id="{473B2AD0-1E7D-4006-BA1A-C6408B1D1712}"/>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47" name="【市民会館】&#10;一人当たり面積最小値テキスト">
          <a:extLst>
            <a:ext uri="{FF2B5EF4-FFF2-40B4-BE49-F238E27FC236}">
              <a16:creationId xmlns:a16="http://schemas.microsoft.com/office/drawing/2014/main" id="{23638290-C278-4972-B9AE-A73F3757E653}"/>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48" name="直線コネクタ 347">
          <a:extLst>
            <a:ext uri="{FF2B5EF4-FFF2-40B4-BE49-F238E27FC236}">
              <a16:creationId xmlns:a16="http://schemas.microsoft.com/office/drawing/2014/main" id="{36052E61-40F3-471F-A02C-08897FBDD792}"/>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49" name="【市民会館】&#10;一人当たり面積最大値テキスト">
          <a:extLst>
            <a:ext uri="{FF2B5EF4-FFF2-40B4-BE49-F238E27FC236}">
              <a16:creationId xmlns:a16="http://schemas.microsoft.com/office/drawing/2014/main" id="{052666DA-E5D9-40BD-9BA8-C774FBAC531D}"/>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0" name="直線コネクタ 349">
          <a:extLst>
            <a:ext uri="{FF2B5EF4-FFF2-40B4-BE49-F238E27FC236}">
              <a16:creationId xmlns:a16="http://schemas.microsoft.com/office/drawing/2014/main" id="{7E0D4156-42A4-4D72-8E59-156A80EBE24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351" name="【市民会館】&#10;一人当たり面積平均値テキスト">
          <a:extLst>
            <a:ext uri="{FF2B5EF4-FFF2-40B4-BE49-F238E27FC236}">
              <a16:creationId xmlns:a16="http://schemas.microsoft.com/office/drawing/2014/main" id="{BB57234B-BAFE-4351-9C39-AF934DA3FCBE}"/>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52" name="フローチャート: 判断 351">
          <a:extLst>
            <a:ext uri="{FF2B5EF4-FFF2-40B4-BE49-F238E27FC236}">
              <a16:creationId xmlns:a16="http://schemas.microsoft.com/office/drawing/2014/main" id="{3D4C3C07-1845-40C2-AF04-0FE4A8A3F615}"/>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53" name="フローチャート: 判断 352">
          <a:extLst>
            <a:ext uri="{FF2B5EF4-FFF2-40B4-BE49-F238E27FC236}">
              <a16:creationId xmlns:a16="http://schemas.microsoft.com/office/drawing/2014/main" id="{0A6C026F-EC94-4C06-898A-FA97021E29F6}"/>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54" name="フローチャート: 判断 353">
          <a:extLst>
            <a:ext uri="{FF2B5EF4-FFF2-40B4-BE49-F238E27FC236}">
              <a16:creationId xmlns:a16="http://schemas.microsoft.com/office/drawing/2014/main" id="{AA73F778-FD13-4948-8F2C-8EA0F0398657}"/>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55" name="フローチャート: 判断 354">
          <a:extLst>
            <a:ext uri="{FF2B5EF4-FFF2-40B4-BE49-F238E27FC236}">
              <a16:creationId xmlns:a16="http://schemas.microsoft.com/office/drawing/2014/main" id="{4125D716-F105-45E1-9C70-525471D9F3F5}"/>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56" name="フローチャート: 判断 355">
          <a:extLst>
            <a:ext uri="{FF2B5EF4-FFF2-40B4-BE49-F238E27FC236}">
              <a16:creationId xmlns:a16="http://schemas.microsoft.com/office/drawing/2014/main" id="{89A2051E-C47B-46FE-827B-8A75937B6818}"/>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5F00E00-6C17-43E4-9703-7580D7DA2D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C6FC41AD-9EFD-45F4-8887-EA8E85A1E2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9D7F2EC8-9C02-4A66-8BD1-6A34847456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3C60D6DA-1529-4DFE-A7AF-5C31339D4B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48A70EF4-B7B0-469B-9EB3-DD84C496B0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33564</xdr:rowOff>
    </xdr:from>
    <xdr:to>
      <xdr:col>55</xdr:col>
      <xdr:colOff>50800</xdr:colOff>
      <xdr:row>104</xdr:row>
      <xdr:rowOff>135164</xdr:rowOff>
    </xdr:to>
    <xdr:sp macro="" textlink="">
      <xdr:nvSpPr>
        <xdr:cNvPr id="362" name="楕円 361">
          <a:extLst>
            <a:ext uri="{FF2B5EF4-FFF2-40B4-BE49-F238E27FC236}">
              <a16:creationId xmlns:a16="http://schemas.microsoft.com/office/drawing/2014/main" id="{391DCE61-5FB9-4C33-AD83-FC43840836C9}"/>
            </a:ext>
          </a:extLst>
        </xdr:cNvPr>
        <xdr:cNvSpPr/>
      </xdr:nvSpPr>
      <xdr:spPr>
        <a:xfrm>
          <a:off x="10426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56441</xdr:rowOff>
    </xdr:from>
    <xdr:ext cx="469744" cy="259045"/>
    <xdr:sp macro="" textlink="">
      <xdr:nvSpPr>
        <xdr:cNvPr id="363" name="【市民会館】&#10;一人当たり面積該当値テキスト">
          <a:extLst>
            <a:ext uri="{FF2B5EF4-FFF2-40B4-BE49-F238E27FC236}">
              <a16:creationId xmlns:a16="http://schemas.microsoft.com/office/drawing/2014/main" id="{D3500EB7-2232-4AB8-9030-9040A69564A5}"/>
            </a:ext>
          </a:extLst>
        </xdr:cNvPr>
        <xdr:cNvSpPr txBox="1"/>
      </xdr:nvSpPr>
      <xdr:spPr>
        <a:xfrm>
          <a:off x="10515600" y="177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54792</xdr:rowOff>
    </xdr:from>
    <xdr:to>
      <xdr:col>50</xdr:col>
      <xdr:colOff>165100</xdr:colOff>
      <xdr:row>104</xdr:row>
      <xdr:rowOff>156392</xdr:rowOff>
    </xdr:to>
    <xdr:sp macro="" textlink="">
      <xdr:nvSpPr>
        <xdr:cNvPr id="364" name="楕円 363">
          <a:extLst>
            <a:ext uri="{FF2B5EF4-FFF2-40B4-BE49-F238E27FC236}">
              <a16:creationId xmlns:a16="http://schemas.microsoft.com/office/drawing/2014/main" id="{A9C46603-FD45-4408-A1D3-99276C577EBD}"/>
            </a:ext>
          </a:extLst>
        </xdr:cNvPr>
        <xdr:cNvSpPr/>
      </xdr:nvSpPr>
      <xdr:spPr>
        <a:xfrm>
          <a:off x="9588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84364</xdr:rowOff>
    </xdr:from>
    <xdr:to>
      <xdr:col>55</xdr:col>
      <xdr:colOff>0</xdr:colOff>
      <xdr:row>104</xdr:row>
      <xdr:rowOff>105592</xdr:rowOff>
    </xdr:to>
    <xdr:cxnSp macro="">
      <xdr:nvCxnSpPr>
        <xdr:cNvPr id="365" name="直線コネクタ 364">
          <a:extLst>
            <a:ext uri="{FF2B5EF4-FFF2-40B4-BE49-F238E27FC236}">
              <a16:creationId xmlns:a16="http://schemas.microsoft.com/office/drawing/2014/main" id="{D55F0DBA-195C-4A06-98B9-5B42C689F61E}"/>
            </a:ext>
          </a:extLst>
        </xdr:cNvPr>
        <xdr:cNvCxnSpPr/>
      </xdr:nvCxnSpPr>
      <xdr:spPr>
        <a:xfrm flipV="1">
          <a:off x="9639300" y="1791516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76019</xdr:rowOff>
    </xdr:from>
    <xdr:to>
      <xdr:col>46</xdr:col>
      <xdr:colOff>38100</xdr:colOff>
      <xdr:row>105</xdr:row>
      <xdr:rowOff>6169</xdr:rowOff>
    </xdr:to>
    <xdr:sp macro="" textlink="">
      <xdr:nvSpPr>
        <xdr:cNvPr id="366" name="楕円 365">
          <a:extLst>
            <a:ext uri="{FF2B5EF4-FFF2-40B4-BE49-F238E27FC236}">
              <a16:creationId xmlns:a16="http://schemas.microsoft.com/office/drawing/2014/main" id="{A78AF16D-A4CE-4170-9815-5BCDC5174C77}"/>
            </a:ext>
          </a:extLst>
        </xdr:cNvPr>
        <xdr:cNvSpPr/>
      </xdr:nvSpPr>
      <xdr:spPr>
        <a:xfrm>
          <a:off x="869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105592</xdr:rowOff>
    </xdr:from>
    <xdr:to>
      <xdr:col>50</xdr:col>
      <xdr:colOff>114300</xdr:colOff>
      <xdr:row>104</xdr:row>
      <xdr:rowOff>126819</xdr:rowOff>
    </xdr:to>
    <xdr:cxnSp macro="">
      <xdr:nvCxnSpPr>
        <xdr:cNvPr id="367" name="直線コネクタ 366">
          <a:extLst>
            <a:ext uri="{FF2B5EF4-FFF2-40B4-BE49-F238E27FC236}">
              <a16:creationId xmlns:a16="http://schemas.microsoft.com/office/drawing/2014/main" id="{126BD6EC-97B5-4739-8BF9-397E661F9059}"/>
            </a:ext>
          </a:extLst>
        </xdr:cNvPr>
        <xdr:cNvCxnSpPr/>
      </xdr:nvCxnSpPr>
      <xdr:spPr>
        <a:xfrm flipV="1">
          <a:off x="8750300" y="179363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95613</xdr:rowOff>
    </xdr:from>
    <xdr:to>
      <xdr:col>41</xdr:col>
      <xdr:colOff>101600</xdr:colOff>
      <xdr:row>105</xdr:row>
      <xdr:rowOff>25763</xdr:rowOff>
    </xdr:to>
    <xdr:sp macro="" textlink="">
      <xdr:nvSpPr>
        <xdr:cNvPr id="368" name="楕円 367">
          <a:extLst>
            <a:ext uri="{FF2B5EF4-FFF2-40B4-BE49-F238E27FC236}">
              <a16:creationId xmlns:a16="http://schemas.microsoft.com/office/drawing/2014/main" id="{0FE4711B-04FF-4E5D-A84F-88114DC63A7D}"/>
            </a:ext>
          </a:extLst>
        </xdr:cNvPr>
        <xdr:cNvSpPr/>
      </xdr:nvSpPr>
      <xdr:spPr>
        <a:xfrm>
          <a:off x="781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126819</xdr:rowOff>
    </xdr:from>
    <xdr:to>
      <xdr:col>45</xdr:col>
      <xdr:colOff>177800</xdr:colOff>
      <xdr:row>104</xdr:row>
      <xdr:rowOff>146413</xdr:rowOff>
    </xdr:to>
    <xdr:cxnSp macro="">
      <xdr:nvCxnSpPr>
        <xdr:cNvPr id="369" name="直線コネクタ 368">
          <a:extLst>
            <a:ext uri="{FF2B5EF4-FFF2-40B4-BE49-F238E27FC236}">
              <a16:creationId xmlns:a16="http://schemas.microsoft.com/office/drawing/2014/main" id="{D1D46F98-4389-4054-9760-22F6C5F812FC}"/>
            </a:ext>
          </a:extLst>
        </xdr:cNvPr>
        <xdr:cNvCxnSpPr/>
      </xdr:nvCxnSpPr>
      <xdr:spPr>
        <a:xfrm flipV="1">
          <a:off x="7861300" y="179576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370" name="n_1aveValue【市民会館】&#10;一人当たり面積">
          <a:extLst>
            <a:ext uri="{FF2B5EF4-FFF2-40B4-BE49-F238E27FC236}">
              <a16:creationId xmlns:a16="http://schemas.microsoft.com/office/drawing/2014/main" id="{87A74AC4-E709-4E18-B74C-859618E27F8F}"/>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371" name="n_2aveValue【市民会館】&#10;一人当たり面積">
          <a:extLst>
            <a:ext uri="{FF2B5EF4-FFF2-40B4-BE49-F238E27FC236}">
              <a16:creationId xmlns:a16="http://schemas.microsoft.com/office/drawing/2014/main" id="{D973DC4B-3AEF-48E3-A574-28EB55246EE5}"/>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372" name="n_3aveValue【市民会館】&#10;一人当たり面積">
          <a:extLst>
            <a:ext uri="{FF2B5EF4-FFF2-40B4-BE49-F238E27FC236}">
              <a16:creationId xmlns:a16="http://schemas.microsoft.com/office/drawing/2014/main" id="{4C1223C6-3868-402A-8E65-A80BB884A564}"/>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73" name="n_4aveValue【市民会館】&#10;一人当たり面積">
          <a:extLst>
            <a:ext uri="{FF2B5EF4-FFF2-40B4-BE49-F238E27FC236}">
              <a16:creationId xmlns:a16="http://schemas.microsoft.com/office/drawing/2014/main" id="{B0FAD7A9-54DC-4318-86E7-ADE56ABCB8C3}"/>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1469</xdr:rowOff>
    </xdr:from>
    <xdr:ext cx="469744" cy="259045"/>
    <xdr:sp macro="" textlink="">
      <xdr:nvSpPr>
        <xdr:cNvPr id="374" name="n_1mainValue【市民会館】&#10;一人当たり面積">
          <a:extLst>
            <a:ext uri="{FF2B5EF4-FFF2-40B4-BE49-F238E27FC236}">
              <a16:creationId xmlns:a16="http://schemas.microsoft.com/office/drawing/2014/main" id="{CDFCFAE3-B5AD-454A-BE6A-26FD73862C39}"/>
            </a:ext>
          </a:extLst>
        </xdr:cNvPr>
        <xdr:cNvSpPr txBox="1"/>
      </xdr:nvSpPr>
      <xdr:spPr>
        <a:xfrm>
          <a:off x="9391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22696</xdr:rowOff>
    </xdr:from>
    <xdr:ext cx="469744" cy="259045"/>
    <xdr:sp macro="" textlink="">
      <xdr:nvSpPr>
        <xdr:cNvPr id="375" name="n_2mainValue【市民会館】&#10;一人当たり面積">
          <a:extLst>
            <a:ext uri="{FF2B5EF4-FFF2-40B4-BE49-F238E27FC236}">
              <a16:creationId xmlns:a16="http://schemas.microsoft.com/office/drawing/2014/main" id="{A755765F-3E80-4A0F-AC45-3E4DD87BCB89}"/>
            </a:ext>
          </a:extLst>
        </xdr:cNvPr>
        <xdr:cNvSpPr txBox="1"/>
      </xdr:nvSpPr>
      <xdr:spPr>
        <a:xfrm>
          <a:off x="8515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42290</xdr:rowOff>
    </xdr:from>
    <xdr:ext cx="469744" cy="259045"/>
    <xdr:sp macro="" textlink="">
      <xdr:nvSpPr>
        <xdr:cNvPr id="376" name="n_3mainValue【市民会館】&#10;一人当たり面積">
          <a:extLst>
            <a:ext uri="{FF2B5EF4-FFF2-40B4-BE49-F238E27FC236}">
              <a16:creationId xmlns:a16="http://schemas.microsoft.com/office/drawing/2014/main" id="{1BCDA532-7429-4F96-9A77-D4C8359C9A5E}"/>
            </a:ext>
          </a:extLst>
        </xdr:cNvPr>
        <xdr:cNvSpPr txBox="1"/>
      </xdr:nvSpPr>
      <xdr:spPr>
        <a:xfrm>
          <a:off x="7626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60B4BDE3-AB18-4CEC-B070-261B5788E1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699A0BE5-D1F4-4E63-98C3-4BCAE33D15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EC077FF9-0CFC-4294-AF30-432764E128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CF7A973B-B707-40F7-9EEC-B48DDDF1B3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539BEEFC-F323-4C79-9410-DFE0F5E4ED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2931C8BB-D490-4B52-B87B-74657BFE07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EE584F89-A4B6-4778-AC53-7AB0A78E59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8D1AD94D-F829-4D50-B269-8563836B021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4DFA3C03-DFBC-49D7-8146-7D1611A9C8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CB58CFBD-CECA-4FB6-9619-DB2C7763B6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8FC4284A-BA78-4BBE-A35C-F23C950637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1AF179F6-2BE6-4C01-915E-F7C6FD4C88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9C6DCD5C-EAB5-4E4E-A6D3-C0C8487EE5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114AD3B8-5505-4CE5-8171-AB86774C20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D15D42DA-CE5E-4382-B620-AD0B1E448A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66D7C43A-BFDF-494B-91AF-F84D5FE24DD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127A3643-CDFB-4ABA-BD02-AF472A0AFD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371C068B-FD97-48C0-8711-13495EE864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77FE6D4C-F184-4A46-BA3F-9699306887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6A7EAB3B-631A-415E-A945-329F5415D1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7DAA59FB-F461-43A8-9140-0CFB0D23AB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4D4F85BA-AC40-47F4-B10A-A1876FD912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D89113C9-B487-4E4C-8DE3-7FCC346679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D112E501-863F-4AFA-9FDC-DC8A026E7DC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a:extLst>
            <a:ext uri="{FF2B5EF4-FFF2-40B4-BE49-F238E27FC236}">
              <a16:creationId xmlns:a16="http://schemas.microsoft.com/office/drawing/2014/main" id="{8AE7967A-59D8-449D-9E16-FFD55A8B94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a:extLst>
            <a:ext uri="{FF2B5EF4-FFF2-40B4-BE49-F238E27FC236}">
              <a16:creationId xmlns:a16="http://schemas.microsoft.com/office/drawing/2014/main" id="{114DEAF3-95F4-4613-AC1A-7CECD3E84F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a:extLst>
            <a:ext uri="{FF2B5EF4-FFF2-40B4-BE49-F238E27FC236}">
              <a16:creationId xmlns:a16="http://schemas.microsoft.com/office/drawing/2014/main" id="{C57F996C-D011-45CA-B0A3-B376AD1AE8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a:extLst>
            <a:ext uri="{FF2B5EF4-FFF2-40B4-BE49-F238E27FC236}">
              <a16:creationId xmlns:a16="http://schemas.microsoft.com/office/drawing/2014/main" id="{F8F6CE3D-8757-4110-A2B9-56C32C01AC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a:extLst>
            <a:ext uri="{FF2B5EF4-FFF2-40B4-BE49-F238E27FC236}">
              <a16:creationId xmlns:a16="http://schemas.microsoft.com/office/drawing/2014/main" id="{C3F25EA4-DD01-4902-8449-BBC8AD5C71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a:extLst>
            <a:ext uri="{FF2B5EF4-FFF2-40B4-BE49-F238E27FC236}">
              <a16:creationId xmlns:a16="http://schemas.microsoft.com/office/drawing/2014/main" id="{371F99E5-EFAD-4D60-AD72-9DDB01FACF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a:extLst>
            <a:ext uri="{FF2B5EF4-FFF2-40B4-BE49-F238E27FC236}">
              <a16:creationId xmlns:a16="http://schemas.microsoft.com/office/drawing/2014/main" id="{56F63FC7-099F-469A-AA5B-C31A4F976A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a:extLst>
            <a:ext uri="{FF2B5EF4-FFF2-40B4-BE49-F238E27FC236}">
              <a16:creationId xmlns:a16="http://schemas.microsoft.com/office/drawing/2014/main" id="{26C4E0E5-2CDA-4DF5-9C98-09D05061FEB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a:extLst>
            <a:ext uri="{FF2B5EF4-FFF2-40B4-BE49-F238E27FC236}">
              <a16:creationId xmlns:a16="http://schemas.microsoft.com/office/drawing/2014/main" id="{62E854C4-3A41-45B7-A386-43792F66C1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a:extLst>
            <a:ext uri="{FF2B5EF4-FFF2-40B4-BE49-F238E27FC236}">
              <a16:creationId xmlns:a16="http://schemas.microsoft.com/office/drawing/2014/main" id="{C73943E0-BBA3-4A01-96E0-4C140B08B6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a:extLst>
            <a:ext uri="{FF2B5EF4-FFF2-40B4-BE49-F238E27FC236}">
              <a16:creationId xmlns:a16="http://schemas.microsoft.com/office/drawing/2014/main" id="{3B64967F-6B92-4433-821F-D6E2DABE13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a:extLst>
            <a:ext uri="{FF2B5EF4-FFF2-40B4-BE49-F238E27FC236}">
              <a16:creationId xmlns:a16="http://schemas.microsoft.com/office/drawing/2014/main" id="{358D581B-BA56-422F-BC8D-D10BC794E2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a:extLst>
            <a:ext uri="{FF2B5EF4-FFF2-40B4-BE49-F238E27FC236}">
              <a16:creationId xmlns:a16="http://schemas.microsoft.com/office/drawing/2014/main" id="{589A2B7F-9894-4042-9656-5335B76AF54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a:extLst>
            <a:ext uri="{FF2B5EF4-FFF2-40B4-BE49-F238E27FC236}">
              <a16:creationId xmlns:a16="http://schemas.microsoft.com/office/drawing/2014/main" id="{1E2C1E2B-7CB8-4621-86B0-B6B2A21271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a:extLst>
            <a:ext uri="{FF2B5EF4-FFF2-40B4-BE49-F238E27FC236}">
              <a16:creationId xmlns:a16="http://schemas.microsoft.com/office/drawing/2014/main" id="{267A7C4B-E51F-4A38-9A35-2E7DB5331D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a:extLst>
            <a:ext uri="{FF2B5EF4-FFF2-40B4-BE49-F238E27FC236}">
              <a16:creationId xmlns:a16="http://schemas.microsoft.com/office/drawing/2014/main" id="{1A29314C-BABF-484E-9BF6-01972986C01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a:extLst>
            <a:ext uri="{FF2B5EF4-FFF2-40B4-BE49-F238E27FC236}">
              <a16:creationId xmlns:a16="http://schemas.microsoft.com/office/drawing/2014/main" id="{E2E7E9BB-1C3C-41A8-BF28-4E1415D0FF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a:extLst>
            <a:ext uri="{FF2B5EF4-FFF2-40B4-BE49-F238E27FC236}">
              <a16:creationId xmlns:a16="http://schemas.microsoft.com/office/drawing/2014/main" id="{76037F17-7DB7-4827-8672-86CAFDDD4F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a:extLst>
            <a:ext uri="{FF2B5EF4-FFF2-40B4-BE49-F238E27FC236}">
              <a16:creationId xmlns:a16="http://schemas.microsoft.com/office/drawing/2014/main" id="{0634C8E6-F98E-4BDA-A90B-B7B8E3792A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a:extLst>
            <a:ext uri="{FF2B5EF4-FFF2-40B4-BE49-F238E27FC236}">
              <a16:creationId xmlns:a16="http://schemas.microsoft.com/office/drawing/2014/main" id="{6A7CC491-4E94-4886-AB2B-162C08A40E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a:extLst>
            <a:ext uri="{FF2B5EF4-FFF2-40B4-BE49-F238E27FC236}">
              <a16:creationId xmlns:a16="http://schemas.microsoft.com/office/drawing/2014/main" id="{966F55BB-D2B1-49D8-9A6F-1E673C15C2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a:extLst>
            <a:ext uri="{FF2B5EF4-FFF2-40B4-BE49-F238E27FC236}">
              <a16:creationId xmlns:a16="http://schemas.microsoft.com/office/drawing/2014/main" id="{8F33A02E-4305-4275-A072-5A80164F34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a:extLst>
            <a:ext uri="{FF2B5EF4-FFF2-40B4-BE49-F238E27FC236}">
              <a16:creationId xmlns:a16="http://schemas.microsoft.com/office/drawing/2014/main" id="{05E9A78E-C5EF-47A9-A707-D43046E123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a:extLst>
            <a:ext uri="{FF2B5EF4-FFF2-40B4-BE49-F238E27FC236}">
              <a16:creationId xmlns:a16="http://schemas.microsoft.com/office/drawing/2014/main" id="{AC5E6331-3B2F-4480-95BC-22E3F69F6D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a:extLst>
            <a:ext uri="{FF2B5EF4-FFF2-40B4-BE49-F238E27FC236}">
              <a16:creationId xmlns:a16="http://schemas.microsoft.com/office/drawing/2014/main" id="{F427D210-A2CD-4D62-A988-9491B988E9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a:extLst>
            <a:ext uri="{FF2B5EF4-FFF2-40B4-BE49-F238E27FC236}">
              <a16:creationId xmlns:a16="http://schemas.microsoft.com/office/drawing/2014/main" id="{02487BB4-A0DD-440E-B436-364C846C3B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a:extLst>
            <a:ext uri="{FF2B5EF4-FFF2-40B4-BE49-F238E27FC236}">
              <a16:creationId xmlns:a16="http://schemas.microsoft.com/office/drawing/2014/main" id="{B3B1768A-8259-4EF6-A145-829CCA7F2A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a:extLst>
            <a:ext uri="{FF2B5EF4-FFF2-40B4-BE49-F238E27FC236}">
              <a16:creationId xmlns:a16="http://schemas.microsoft.com/office/drawing/2014/main" id="{5452498A-BCF4-49D2-BF0C-B179875620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a:extLst>
            <a:ext uri="{FF2B5EF4-FFF2-40B4-BE49-F238E27FC236}">
              <a16:creationId xmlns:a16="http://schemas.microsoft.com/office/drawing/2014/main" id="{7FAD15CC-83D8-47AF-8AF7-DB5C13D2EF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a:extLst>
            <a:ext uri="{FF2B5EF4-FFF2-40B4-BE49-F238E27FC236}">
              <a16:creationId xmlns:a16="http://schemas.microsoft.com/office/drawing/2014/main" id="{156936D4-8692-407D-B373-48A9DDCD27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a:extLst>
            <a:ext uri="{FF2B5EF4-FFF2-40B4-BE49-F238E27FC236}">
              <a16:creationId xmlns:a16="http://schemas.microsoft.com/office/drawing/2014/main" id="{4626DF2F-A2E0-4653-AD23-EC63092A33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a:extLst>
            <a:ext uri="{FF2B5EF4-FFF2-40B4-BE49-F238E27FC236}">
              <a16:creationId xmlns:a16="http://schemas.microsoft.com/office/drawing/2014/main" id="{91946E0E-00C2-4B35-8C26-DBE6F9732A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a:extLst>
            <a:ext uri="{FF2B5EF4-FFF2-40B4-BE49-F238E27FC236}">
              <a16:creationId xmlns:a16="http://schemas.microsoft.com/office/drawing/2014/main" id="{DE3286C8-6C23-4BC8-9935-C05F898F06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a:extLst>
            <a:ext uri="{FF2B5EF4-FFF2-40B4-BE49-F238E27FC236}">
              <a16:creationId xmlns:a16="http://schemas.microsoft.com/office/drawing/2014/main" id="{C3F27285-40D7-4EDB-8F46-3B43463351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a:extLst>
            <a:ext uri="{FF2B5EF4-FFF2-40B4-BE49-F238E27FC236}">
              <a16:creationId xmlns:a16="http://schemas.microsoft.com/office/drawing/2014/main" id="{E43C523B-9603-4DD9-B194-B84F443C60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6" name="直線コネクタ 435">
          <a:extLst>
            <a:ext uri="{FF2B5EF4-FFF2-40B4-BE49-F238E27FC236}">
              <a16:creationId xmlns:a16="http://schemas.microsoft.com/office/drawing/2014/main" id="{12E87ECA-DA01-4A10-A3C3-8DBA23E68C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7" name="テキスト ボックス 436">
          <a:extLst>
            <a:ext uri="{FF2B5EF4-FFF2-40B4-BE49-F238E27FC236}">
              <a16:creationId xmlns:a16="http://schemas.microsoft.com/office/drawing/2014/main" id="{11A725E9-98CB-4438-AA8B-78913604292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8" name="直線コネクタ 437">
          <a:extLst>
            <a:ext uri="{FF2B5EF4-FFF2-40B4-BE49-F238E27FC236}">
              <a16:creationId xmlns:a16="http://schemas.microsoft.com/office/drawing/2014/main" id="{EFC028C3-450A-4C2F-B430-17EFDCB84C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9" name="テキスト ボックス 438">
          <a:extLst>
            <a:ext uri="{FF2B5EF4-FFF2-40B4-BE49-F238E27FC236}">
              <a16:creationId xmlns:a16="http://schemas.microsoft.com/office/drawing/2014/main" id="{BC748275-6D46-4E34-B5FD-D3732A2C7E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0" name="直線コネクタ 439">
          <a:extLst>
            <a:ext uri="{FF2B5EF4-FFF2-40B4-BE49-F238E27FC236}">
              <a16:creationId xmlns:a16="http://schemas.microsoft.com/office/drawing/2014/main" id="{7E474811-088B-48FF-971F-C9A4A19EFF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1" name="テキスト ボックス 440">
          <a:extLst>
            <a:ext uri="{FF2B5EF4-FFF2-40B4-BE49-F238E27FC236}">
              <a16:creationId xmlns:a16="http://schemas.microsoft.com/office/drawing/2014/main" id="{DB3E01D9-64E5-4572-A34F-7150BE9352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2" name="直線コネクタ 441">
          <a:extLst>
            <a:ext uri="{FF2B5EF4-FFF2-40B4-BE49-F238E27FC236}">
              <a16:creationId xmlns:a16="http://schemas.microsoft.com/office/drawing/2014/main" id="{4406A3E1-957B-4C5C-A29B-0B5DB5D0AFC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3" name="テキスト ボックス 442">
          <a:extLst>
            <a:ext uri="{FF2B5EF4-FFF2-40B4-BE49-F238E27FC236}">
              <a16:creationId xmlns:a16="http://schemas.microsoft.com/office/drawing/2014/main" id="{072E223C-25AD-4B83-B55A-9B0D25A55C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4" name="直線コネクタ 443">
          <a:extLst>
            <a:ext uri="{FF2B5EF4-FFF2-40B4-BE49-F238E27FC236}">
              <a16:creationId xmlns:a16="http://schemas.microsoft.com/office/drawing/2014/main" id="{513E452E-129E-40FB-B012-7D2737B102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5" name="テキスト ボックス 444">
          <a:extLst>
            <a:ext uri="{FF2B5EF4-FFF2-40B4-BE49-F238E27FC236}">
              <a16:creationId xmlns:a16="http://schemas.microsoft.com/office/drawing/2014/main" id="{86E5924F-F8A0-4290-A256-439D9AFACF0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6" name="直線コネクタ 445">
          <a:extLst>
            <a:ext uri="{FF2B5EF4-FFF2-40B4-BE49-F238E27FC236}">
              <a16:creationId xmlns:a16="http://schemas.microsoft.com/office/drawing/2014/main" id="{298342D0-B047-48F1-8648-A5EE0F0C95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7" name="テキスト ボックス 446">
          <a:extLst>
            <a:ext uri="{FF2B5EF4-FFF2-40B4-BE49-F238E27FC236}">
              <a16:creationId xmlns:a16="http://schemas.microsoft.com/office/drawing/2014/main" id="{44D38EF5-DD2D-458C-BB16-357FE580AB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a:extLst>
            <a:ext uri="{FF2B5EF4-FFF2-40B4-BE49-F238E27FC236}">
              <a16:creationId xmlns:a16="http://schemas.microsoft.com/office/drawing/2014/main" id="{1890E2C7-F70A-4BF3-B0B7-F213B4474A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a:extLst>
            <a:ext uri="{FF2B5EF4-FFF2-40B4-BE49-F238E27FC236}">
              <a16:creationId xmlns:a16="http://schemas.microsoft.com/office/drawing/2014/main" id="{AB394155-0FDF-452F-AD19-F0B217CE92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450" name="直線コネクタ 449">
          <a:extLst>
            <a:ext uri="{FF2B5EF4-FFF2-40B4-BE49-F238E27FC236}">
              <a16:creationId xmlns:a16="http://schemas.microsoft.com/office/drawing/2014/main" id="{4B0D2127-094D-4331-881A-F5DBE1F2D8C5}"/>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51" name="【庁舎】&#10;有形固定資産減価償却率最小値テキスト">
          <a:extLst>
            <a:ext uri="{FF2B5EF4-FFF2-40B4-BE49-F238E27FC236}">
              <a16:creationId xmlns:a16="http://schemas.microsoft.com/office/drawing/2014/main" id="{38946EE5-A4FF-4D38-8B3D-9DAC40CD90CC}"/>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52" name="直線コネクタ 451">
          <a:extLst>
            <a:ext uri="{FF2B5EF4-FFF2-40B4-BE49-F238E27FC236}">
              <a16:creationId xmlns:a16="http://schemas.microsoft.com/office/drawing/2014/main" id="{2FE7C003-850C-455E-B45F-4CE74ECE0152}"/>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53" name="【庁舎】&#10;有形固定資産減価償却率最大値テキスト">
          <a:extLst>
            <a:ext uri="{FF2B5EF4-FFF2-40B4-BE49-F238E27FC236}">
              <a16:creationId xmlns:a16="http://schemas.microsoft.com/office/drawing/2014/main" id="{732425FF-F10A-4212-B419-D3022871D27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4" name="直線コネクタ 453">
          <a:extLst>
            <a:ext uri="{FF2B5EF4-FFF2-40B4-BE49-F238E27FC236}">
              <a16:creationId xmlns:a16="http://schemas.microsoft.com/office/drawing/2014/main" id="{3669D0C1-F6AF-451C-B046-E4BCEADDCCB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455" name="【庁舎】&#10;有形固定資産減価償却率平均値テキスト">
          <a:extLst>
            <a:ext uri="{FF2B5EF4-FFF2-40B4-BE49-F238E27FC236}">
              <a16:creationId xmlns:a16="http://schemas.microsoft.com/office/drawing/2014/main" id="{3E839C65-EEFA-4666-A33F-AE4D98E073D1}"/>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456" name="フローチャート: 判断 455">
          <a:extLst>
            <a:ext uri="{FF2B5EF4-FFF2-40B4-BE49-F238E27FC236}">
              <a16:creationId xmlns:a16="http://schemas.microsoft.com/office/drawing/2014/main" id="{4F60EAA2-E544-4769-90B3-4129FD114ABA}"/>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457" name="フローチャート: 判断 456">
          <a:extLst>
            <a:ext uri="{FF2B5EF4-FFF2-40B4-BE49-F238E27FC236}">
              <a16:creationId xmlns:a16="http://schemas.microsoft.com/office/drawing/2014/main" id="{7388583D-E09C-4CCB-9410-6CD6FC840F6F}"/>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458" name="フローチャート: 判断 457">
          <a:extLst>
            <a:ext uri="{FF2B5EF4-FFF2-40B4-BE49-F238E27FC236}">
              <a16:creationId xmlns:a16="http://schemas.microsoft.com/office/drawing/2014/main" id="{96750299-8380-48E6-897A-891586042CF1}"/>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459" name="フローチャート: 判断 458">
          <a:extLst>
            <a:ext uri="{FF2B5EF4-FFF2-40B4-BE49-F238E27FC236}">
              <a16:creationId xmlns:a16="http://schemas.microsoft.com/office/drawing/2014/main" id="{530EB048-6A31-45FC-8B54-B9A58328F10B}"/>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460" name="フローチャート: 判断 459">
          <a:extLst>
            <a:ext uri="{FF2B5EF4-FFF2-40B4-BE49-F238E27FC236}">
              <a16:creationId xmlns:a16="http://schemas.microsoft.com/office/drawing/2014/main" id="{AA4B8004-9831-40CC-B1B1-CD85AD2D398B}"/>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909E9593-E199-4EA7-A98F-58922D4D16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1021235C-0675-427B-8804-1240D5954A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D0DBC90-FE92-42FC-9335-20E468052A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B25A762-FB59-4EA7-AB41-BDF6D17B7F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184FE3E-0870-41C1-8348-6000A4F87D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466" name="楕円 465">
          <a:extLst>
            <a:ext uri="{FF2B5EF4-FFF2-40B4-BE49-F238E27FC236}">
              <a16:creationId xmlns:a16="http://schemas.microsoft.com/office/drawing/2014/main" id="{1808816C-9C4F-49A6-ADF6-7CA1A861DF65}"/>
            </a:ext>
          </a:extLst>
        </xdr:cNvPr>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467" name="【庁舎】&#10;有形固定資産減価償却率該当値テキスト">
          <a:extLst>
            <a:ext uri="{FF2B5EF4-FFF2-40B4-BE49-F238E27FC236}">
              <a16:creationId xmlns:a16="http://schemas.microsoft.com/office/drawing/2014/main" id="{3DDC30E4-FB1D-43B1-B6F1-447841E39159}"/>
            </a:ext>
          </a:extLst>
        </xdr:cNvPr>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468" name="楕円 467">
          <a:extLst>
            <a:ext uri="{FF2B5EF4-FFF2-40B4-BE49-F238E27FC236}">
              <a16:creationId xmlns:a16="http://schemas.microsoft.com/office/drawing/2014/main" id="{EA7D368E-7CE6-44CC-AFD9-81567F7EEB8B}"/>
            </a:ext>
          </a:extLst>
        </xdr:cNvPr>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101</xdr:row>
      <xdr:rowOff>28848</xdr:rowOff>
    </xdr:to>
    <xdr:cxnSp macro="">
      <xdr:nvCxnSpPr>
        <xdr:cNvPr id="469" name="直線コネクタ 468">
          <a:extLst>
            <a:ext uri="{FF2B5EF4-FFF2-40B4-BE49-F238E27FC236}">
              <a16:creationId xmlns:a16="http://schemas.microsoft.com/office/drawing/2014/main" id="{BCFB405D-AF12-4BBC-98C9-7258DBA89BA9}"/>
            </a:ext>
          </a:extLst>
        </xdr:cNvPr>
        <xdr:cNvCxnSpPr/>
      </xdr:nvCxnSpPr>
      <xdr:spPr>
        <a:xfrm>
          <a:off x="15481300" y="173012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470" name="楕円 469">
          <a:extLst>
            <a:ext uri="{FF2B5EF4-FFF2-40B4-BE49-F238E27FC236}">
              <a16:creationId xmlns:a16="http://schemas.microsoft.com/office/drawing/2014/main" id="{9F6908BC-56F6-445D-A487-71860FCCE623}"/>
            </a:ext>
          </a:extLst>
        </xdr:cNvPr>
        <xdr:cNvSpPr/>
      </xdr:nvSpPr>
      <xdr:spPr>
        <a:xfrm>
          <a:off x="14541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100</xdr:row>
      <xdr:rowOff>156211</xdr:rowOff>
    </xdr:to>
    <xdr:cxnSp macro="">
      <xdr:nvCxnSpPr>
        <xdr:cNvPr id="471" name="直線コネクタ 470">
          <a:extLst>
            <a:ext uri="{FF2B5EF4-FFF2-40B4-BE49-F238E27FC236}">
              <a16:creationId xmlns:a16="http://schemas.microsoft.com/office/drawing/2014/main" id="{25019B95-7CFE-4E63-8C76-292C1C81C1B7}"/>
            </a:ext>
          </a:extLst>
        </xdr:cNvPr>
        <xdr:cNvCxnSpPr/>
      </xdr:nvCxnSpPr>
      <xdr:spPr>
        <a:xfrm>
          <a:off x="14592300" y="172571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61323</xdr:rowOff>
    </xdr:from>
    <xdr:to>
      <xdr:col>72</xdr:col>
      <xdr:colOff>38100</xdr:colOff>
      <xdr:row>100</xdr:row>
      <xdr:rowOff>162923</xdr:rowOff>
    </xdr:to>
    <xdr:sp macro="" textlink="">
      <xdr:nvSpPr>
        <xdr:cNvPr id="472" name="楕円 471">
          <a:extLst>
            <a:ext uri="{FF2B5EF4-FFF2-40B4-BE49-F238E27FC236}">
              <a16:creationId xmlns:a16="http://schemas.microsoft.com/office/drawing/2014/main" id="{CAF4B5E5-698B-493D-A225-76462A5D7ADF}"/>
            </a:ext>
          </a:extLst>
        </xdr:cNvPr>
        <xdr:cNvSpPr/>
      </xdr:nvSpPr>
      <xdr:spPr>
        <a:xfrm>
          <a:off x="1365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112123</xdr:rowOff>
    </xdr:from>
    <xdr:to>
      <xdr:col>76</xdr:col>
      <xdr:colOff>114300</xdr:colOff>
      <xdr:row>100</xdr:row>
      <xdr:rowOff>112123</xdr:rowOff>
    </xdr:to>
    <xdr:cxnSp macro="">
      <xdr:nvCxnSpPr>
        <xdr:cNvPr id="473" name="直線コネクタ 472">
          <a:extLst>
            <a:ext uri="{FF2B5EF4-FFF2-40B4-BE49-F238E27FC236}">
              <a16:creationId xmlns:a16="http://schemas.microsoft.com/office/drawing/2014/main" id="{38223B02-C853-4E07-AB56-B359682DABAC}"/>
            </a:ext>
          </a:extLst>
        </xdr:cNvPr>
        <xdr:cNvCxnSpPr/>
      </xdr:nvCxnSpPr>
      <xdr:spPr>
        <a:xfrm>
          <a:off x="13703300" y="17257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474" name="n_1aveValue【庁舎】&#10;有形固定資産減価償却率">
          <a:extLst>
            <a:ext uri="{FF2B5EF4-FFF2-40B4-BE49-F238E27FC236}">
              <a16:creationId xmlns:a16="http://schemas.microsoft.com/office/drawing/2014/main" id="{08A7994E-D9EA-4F9A-A9B6-87FDED3D7CE6}"/>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475" name="n_2aveValue【庁舎】&#10;有形固定資産減価償却率">
          <a:extLst>
            <a:ext uri="{FF2B5EF4-FFF2-40B4-BE49-F238E27FC236}">
              <a16:creationId xmlns:a16="http://schemas.microsoft.com/office/drawing/2014/main" id="{6C13CA07-8954-4A55-832B-CBC4337CC97F}"/>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476" name="n_3aveValue【庁舎】&#10;有形固定資産減価償却率">
          <a:extLst>
            <a:ext uri="{FF2B5EF4-FFF2-40B4-BE49-F238E27FC236}">
              <a16:creationId xmlns:a16="http://schemas.microsoft.com/office/drawing/2014/main" id="{F9CD44FC-40AA-47C8-BA6A-80FC54000AB5}"/>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477" name="n_4aveValue【庁舎】&#10;有形固定資産減価償却率">
          <a:extLst>
            <a:ext uri="{FF2B5EF4-FFF2-40B4-BE49-F238E27FC236}">
              <a16:creationId xmlns:a16="http://schemas.microsoft.com/office/drawing/2014/main" id="{6B7952E8-FC5D-40CC-8DE9-EE70985606CD}"/>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478" name="n_1mainValue【庁舎】&#10;有形固定資産減価償却率">
          <a:extLst>
            <a:ext uri="{FF2B5EF4-FFF2-40B4-BE49-F238E27FC236}">
              <a16:creationId xmlns:a16="http://schemas.microsoft.com/office/drawing/2014/main" id="{9134765F-6BDB-462F-98AC-8DC8FF92F99B}"/>
            </a:ext>
          </a:extLst>
        </xdr:cNvPr>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479" name="n_2mainValue【庁舎】&#10;有形固定資産減価償却率">
          <a:extLst>
            <a:ext uri="{FF2B5EF4-FFF2-40B4-BE49-F238E27FC236}">
              <a16:creationId xmlns:a16="http://schemas.microsoft.com/office/drawing/2014/main" id="{C72EC918-F32E-407F-A383-99DAB380E8B6}"/>
            </a:ext>
          </a:extLst>
        </xdr:cNvPr>
        <xdr:cNvSpPr txBox="1"/>
      </xdr:nvSpPr>
      <xdr:spPr>
        <a:xfrm>
          <a:off x="14389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8000</xdr:rowOff>
    </xdr:from>
    <xdr:ext cx="405111" cy="259045"/>
    <xdr:sp macro="" textlink="">
      <xdr:nvSpPr>
        <xdr:cNvPr id="480" name="n_3mainValue【庁舎】&#10;有形固定資産減価償却率">
          <a:extLst>
            <a:ext uri="{FF2B5EF4-FFF2-40B4-BE49-F238E27FC236}">
              <a16:creationId xmlns:a16="http://schemas.microsoft.com/office/drawing/2014/main" id="{4E069AFA-2558-4D43-B77C-B755C0ECAF25}"/>
            </a:ext>
          </a:extLst>
        </xdr:cNvPr>
        <xdr:cNvSpPr txBox="1"/>
      </xdr:nvSpPr>
      <xdr:spPr>
        <a:xfrm>
          <a:off x="13500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a:extLst>
            <a:ext uri="{FF2B5EF4-FFF2-40B4-BE49-F238E27FC236}">
              <a16:creationId xmlns:a16="http://schemas.microsoft.com/office/drawing/2014/main" id="{EE8C4366-97E4-407C-AAF4-465902B2AB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a:extLst>
            <a:ext uri="{FF2B5EF4-FFF2-40B4-BE49-F238E27FC236}">
              <a16:creationId xmlns:a16="http://schemas.microsoft.com/office/drawing/2014/main" id="{B5A84082-CBE6-4558-AE51-DC2370CD62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a:extLst>
            <a:ext uri="{FF2B5EF4-FFF2-40B4-BE49-F238E27FC236}">
              <a16:creationId xmlns:a16="http://schemas.microsoft.com/office/drawing/2014/main" id="{6A9896D5-B1F1-4814-869C-E30B4A3959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a:extLst>
            <a:ext uri="{FF2B5EF4-FFF2-40B4-BE49-F238E27FC236}">
              <a16:creationId xmlns:a16="http://schemas.microsoft.com/office/drawing/2014/main" id="{5680630F-E23F-4B94-896D-CA3D88929BF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a:extLst>
            <a:ext uri="{FF2B5EF4-FFF2-40B4-BE49-F238E27FC236}">
              <a16:creationId xmlns:a16="http://schemas.microsoft.com/office/drawing/2014/main" id="{4B9A84C6-CD15-49F2-9B21-F617AD5D37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a:extLst>
            <a:ext uri="{FF2B5EF4-FFF2-40B4-BE49-F238E27FC236}">
              <a16:creationId xmlns:a16="http://schemas.microsoft.com/office/drawing/2014/main" id="{95397945-5EE1-46ED-A034-E73C645262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a:extLst>
            <a:ext uri="{FF2B5EF4-FFF2-40B4-BE49-F238E27FC236}">
              <a16:creationId xmlns:a16="http://schemas.microsoft.com/office/drawing/2014/main" id="{FCB478C4-9830-44AD-A6E0-5346854E4A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a:extLst>
            <a:ext uri="{FF2B5EF4-FFF2-40B4-BE49-F238E27FC236}">
              <a16:creationId xmlns:a16="http://schemas.microsoft.com/office/drawing/2014/main" id="{6ADD5554-9FE1-40A8-BFDC-3C4CE8DB1E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a:extLst>
            <a:ext uri="{FF2B5EF4-FFF2-40B4-BE49-F238E27FC236}">
              <a16:creationId xmlns:a16="http://schemas.microsoft.com/office/drawing/2014/main" id="{7E687D5D-40BD-484F-97E3-79032829E3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a:extLst>
            <a:ext uri="{FF2B5EF4-FFF2-40B4-BE49-F238E27FC236}">
              <a16:creationId xmlns:a16="http://schemas.microsoft.com/office/drawing/2014/main" id="{0A5D9647-0699-47F0-A278-383BC689C8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1" name="直線コネクタ 490">
          <a:extLst>
            <a:ext uri="{FF2B5EF4-FFF2-40B4-BE49-F238E27FC236}">
              <a16:creationId xmlns:a16="http://schemas.microsoft.com/office/drawing/2014/main" id="{B0851836-022D-4508-90AA-98CDCF49DC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2" name="テキスト ボックス 491">
          <a:extLst>
            <a:ext uri="{FF2B5EF4-FFF2-40B4-BE49-F238E27FC236}">
              <a16:creationId xmlns:a16="http://schemas.microsoft.com/office/drawing/2014/main" id="{310E42F1-ED7F-40E3-AA04-B6906CC6CD6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3" name="直線コネクタ 492">
          <a:extLst>
            <a:ext uri="{FF2B5EF4-FFF2-40B4-BE49-F238E27FC236}">
              <a16:creationId xmlns:a16="http://schemas.microsoft.com/office/drawing/2014/main" id="{419C72C4-08C6-43E6-AC1E-511E6E8E6E2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4" name="テキスト ボックス 493">
          <a:extLst>
            <a:ext uri="{FF2B5EF4-FFF2-40B4-BE49-F238E27FC236}">
              <a16:creationId xmlns:a16="http://schemas.microsoft.com/office/drawing/2014/main" id="{DD36A32F-3C33-4039-8455-7116DDB8C34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5" name="直線コネクタ 494">
          <a:extLst>
            <a:ext uri="{FF2B5EF4-FFF2-40B4-BE49-F238E27FC236}">
              <a16:creationId xmlns:a16="http://schemas.microsoft.com/office/drawing/2014/main" id="{CD8A441D-F8A2-479E-830E-2E90B2EF78C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6" name="テキスト ボックス 495">
          <a:extLst>
            <a:ext uri="{FF2B5EF4-FFF2-40B4-BE49-F238E27FC236}">
              <a16:creationId xmlns:a16="http://schemas.microsoft.com/office/drawing/2014/main" id="{3D10B24F-B338-47D8-8F22-1E348EED8AB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7" name="直線コネクタ 496">
          <a:extLst>
            <a:ext uri="{FF2B5EF4-FFF2-40B4-BE49-F238E27FC236}">
              <a16:creationId xmlns:a16="http://schemas.microsoft.com/office/drawing/2014/main" id="{8B379C68-189E-4E51-BC0C-535EF002C11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8" name="テキスト ボックス 497">
          <a:extLst>
            <a:ext uri="{FF2B5EF4-FFF2-40B4-BE49-F238E27FC236}">
              <a16:creationId xmlns:a16="http://schemas.microsoft.com/office/drawing/2014/main" id="{FB94757C-6E40-446B-AC63-2EC47969E51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a:extLst>
            <a:ext uri="{FF2B5EF4-FFF2-40B4-BE49-F238E27FC236}">
              <a16:creationId xmlns:a16="http://schemas.microsoft.com/office/drawing/2014/main" id="{F0279806-83EE-430A-8B52-95FA2507F4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0" name="テキスト ボックス 499">
          <a:extLst>
            <a:ext uri="{FF2B5EF4-FFF2-40B4-BE49-F238E27FC236}">
              <a16:creationId xmlns:a16="http://schemas.microsoft.com/office/drawing/2014/main" id="{1B14F0DD-F73B-48AB-9646-DEBB946EF6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庁舎】&#10;一人当たり面積グラフ枠">
          <a:extLst>
            <a:ext uri="{FF2B5EF4-FFF2-40B4-BE49-F238E27FC236}">
              <a16:creationId xmlns:a16="http://schemas.microsoft.com/office/drawing/2014/main" id="{46B96BAE-D366-4FCF-A2E7-4020A580E8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502" name="直線コネクタ 501">
          <a:extLst>
            <a:ext uri="{FF2B5EF4-FFF2-40B4-BE49-F238E27FC236}">
              <a16:creationId xmlns:a16="http://schemas.microsoft.com/office/drawing/2014/main" id="{62112A81-816B-424A-9B58-EF815DEDD403}"/>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503" name="【庁舎】&#10;一人当たり面積最小値テキスト">
          <a:extLst>
            <a:ext uri="{FF2B5EF4-FFF2-40B4-BE49-F238E27FC236}">
              <a16:creationId xmlns:a16="http://schemas.microsoft.com/office/drawing/2014/main" id="{D2472EA0-AA7B-4CC4-A14A-701B4921B0D3}"/>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504" name="直線コネクタ 503">
          <a:extLst>
            <a:ext uri="{FF2B5EF4-FFF2-40B4-BE49-F238E27FC236}">
              <a16:creationId xmlns:a16="http://schemas.microsoft.com/office/drawing/2014/main" id="{A0732FE8-A84E-4C3A-95CB-C02365D563F7}"/>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505" name="【庁舎】&#10;一人当たり面積最大値テキスト">
          <a:extLst>
            <a:ext uri="{FF2B5EF4-FFF2-40B4-BE49-F238E27FC236}">
              <a16:creationId xmlns:a16="http://schemas.microsoft.com/office/drawing/2014/main" id="{5E059F82-2D5E-4757-A142-56A6E79F9A3C}"/>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506" name="直線コネクタ 505">
          <a:extLst>
            <a:ext uri="{FF2B5EF4-FFF2-40B4-BE49-F238E27FC236}">
              <a16:creationId xmlns:a16="http://schemas.microsoft.com/office/drawing/2014/main" id="{B5B38960-C259-4D42-BCEC-ADAFF7C13ED9}"/>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507" name="【庁舎】&#10;一人当たり面積平均値テキスト">
          <a:extLst>
            <a:ext uri="{FF2B5EF4-FFF2-40B4-BE49-F238E27FC236}">
              <a16:creationId xmlns:a16="http://schemas.microsoft.com/office/drawing/2014/main" id="{819823A3-A4C8-4D8E-944D-BDF1017953CB}"/>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508" name="フローチャート: 判断 507">
          <a:extLst>
            <a:ext uri="{FF2B5EF4-FFF2-40B4-BE49-F238E27FC236}">
              <a16:creationId xmlns:a16="http://schemas.microsoft.com/office/drawing/2014/main" id="{B199D803-D976-4385-A988-E403C2D96D5D}"/>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509" name="フローチャート: 判断 508">
          <a:extLst>
            <a:ext uri="{FF2B5EF4-FFF2-40B4-BE49-F238E27FC236}">
              <a16:creationId xmlns:a16="http://schemas.microsoft.com/office/drawing/2014/main" id="{1DD7059C-AFBC-4B42-AF9B-E5682C98A75B}"/>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510" name="フローチャート: 判断 509">
          <a:extLst>
            <a:ext uri="{FF2B5EF4-FFF2-40B4-BE49-F238E27FC236}">
              <a16:creationId xmlns:a16="http://schemas.microsoft.com/office/drawing/2014/main" id="{481F9190-3F3D-4FC1-AF60-433CF9EB75F8}"/>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511" name="フローチャート: 判断 510">
          <a:extLst>
            <a:ext uri="{FF2B5EF4-FFF2-40B4-BE49-F238E27FC236}">
              <a16:creationId xmlns:a16="http://schemas.microsoft.com/office/drawing/2014/main" id="{F62AE989-DFD8-4E80-878D-DF46546A69BC}"/>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512" name="フローチャート: 判断 511">
          <a:extLst>
            <a:ext uri="{FF2B5EF4-FFF2-40B4-BE49-F238E27FC236}">
              <a16:creationId xmlns:a16="http://schemas.microsoft.com/office/drawing/2014/main" id="{271C9C14-1DA5-4A24-930A-8DC4A0764E53}"/>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2C4A2443-D76A-4C6C-8BB2-F024D63882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2532C257-AE57-4051-9EE7-3CE615793B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C1CEC26F-C13D-468C-9DD9-4BE8510273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97346FDC-1A8F-401D-B75E-F434EC7743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E9332DB5-AB7A-44DC-A5E9-5C7539BA97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518" name="楕円 517">
          <a:extLst>
            <a:ext uri="{FF2B5EF4-FFF2-40B4-BE49-F238E27FC236}">
              <a16:creationId xmlns:a16="http://schemas.microsoft.com/office/drawing/2014/main" id="{EA90178A-A366-46EA-A4BB-6579CBE4DBF7}"/>
            </a:ext>
          </a:extLst>
        </xdr:cNvPr>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519" name="【庁舎】&#10;一人当たり面積該当値テキスト">
          <a:extLst>
            <a:ext uri="{FF2B5EF4-FFF2-40B4-BE49-F238E27FC236}">
              <a16:creationId xmlns:a16="http://schemas.microsoft.com/office/drawing/2014/main" id="{A6CD528B-58F7-4B67-A9A9-F8F09570ADC6}"/>
            </a:ext>
          </a:extLst>
        </xdr:cNvPr>
        <xdr:cNvSpPr txBox="1"/>
      </xdr:nvSpPr>
      <xdr:spPr>
        <a:xfrm>
          <a:off x="22199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3454</xdr:rowOff>
    </xdr:from>
    <xdr:to>
      <xdr:col>112</xdr:col>
      <xdr:colOff>38100</xdr:colOff>
      <xdr:row>107</xdr:row>
      <xdr:rowOff>105054</xdr:rowOff>
    </xdr:to>
    <xdr:sp macro="" textlink="">
      <xdr:nvSpPr>
        <xdr:cNvPr id="520" name="楕円 519">
          <a:extLst>
            <a:ext uri="{FF2B5EF4-FFF2-40B4-BE49-F238E27FC236}">
              <a16:creationId xmlns:a16="http://schemas.microsoft.com/office/drawing/2014/main" id="{1CC56CB9-B0D8-471A-8FD6-1243CC24B8D3}"/>
            </a:ext>
          </a:extLst>
        </xdr:cNvPr>
        <xdr:cNvSpPr/>
      </xdr:nvSpPr>
      <xdr:spPr>
        <a:xfrm>
          <a:off x="21272500" y="183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54254</xdr:rowOff>
    </xdr:to>
    <xdr:cxnSp macro="">
      <xdr:nvCxnSpPr>
        <xdr:cNvPr id="521" name="直線コネクタ 520">
          <a:extLst>
            <a:ext uri="{FF2B5EF4-FFF2-40B4-BE49-F238E27FC236}">
              <a16:creationId xmlns:a16="http://schemas.microsoft.com/office/drawing/2014/main" id="{648F76A7-DC0A-499D-AAA1-9F4794EF6EC1}"/>
            </a:ext>
          </a:extLst>
        </xdr:cNvPr>
        <xdr:cNvCxnSpPr/>
      </xdr:nvCxnSpPr>
      <xdr:spPr>
        <a:xfrm flipV="1">
          <a:off x="21323300" y="1839391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xdr:rowOff>
    </xdr:from>
    <xdr:to>
      <xdr:col>107</xdr:col>
      <xdr:colOff>101600</xdr:colOff>
      <xdr:row>107</xdr:row>
      <xdr:rowOff>110083</xdr:rowOff>
    </xdr:to>
    <xdr:sp macro="" textlink="">
      <xdr:nvSpPr>
        <xdr:cNvPr id="522" name="楕円 521">
          <a:extLst>
            <a:ext uri="{FF2B5EF4-FFF2-40B4-BE49-F238E27FC236}">
              <a16:creationId xmlns:a16="http://schemas.microsoft.com/office/drawing/2014/main" id="{BB3E5211-9427-421F-9296-D107D98F3620}"/>
            </a:ext>
          </a:extLst>
        </xdr:cNvPr>
        <xdr:cNvSpPr/>
      </xdr:nvSpPr>
      <xdr:spPr>
        <a:xfrm>
          <a:off x="203835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54254</xdr:rowOff>
    </xdr:from>
    <xdr:to>
      <xdr:col>111</xdr:col>
      <xdr:colOff>177800</xdr:colOff>
      <xdr:row>107</xdr:row>
      <xdr:rowOff>59283</xdr:rowOff>
    </xdr:to>
    <xdr:cxnSp macro="">
      <xdr:nvCxnSpPr>
        <xdr:cNvPr id="523" name="直線コネクタ 522">
          <a:extLst>
            <a:ext uri="{FF2B5EF4-FFF2-40B4-BE49-F238E27FC236}">
              <a16:creationId xmlns:a16="http://schemas.microsoft.com/office/drawing/2014/main" id="{C28E1211-333B-4C08-87EA-4FAADB3A4169}"/>
            </a:ext>
          </a:extLst>
        </xdr:cNvPr>
        <xdr:cNvCxnSpPr/>
      </xdr:nvCxnSpPr>
      <xdr:spPr>
        <a:xfrm flipV="1">
          <a:off x="20434300" y="1839940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13055</xdr:rowOff>
    </xdr:from>
    <xdr:to>
      <xdr:col>102</xdr:col>
      <xdr:colOff>165100</xdr:colOff>
      <xdr:row>107</xdr:row>
      <xdr:rowOff>114655</xdr:rowOff>
    </xdr:to>
    <xdr:sp macro="" textlink="">
      <xdr:nvSpPr>
        <xdr:cNvPr id="524" name="楕円 523">
          <a:extLst>
            <a:ext uri="{FF2B5EF4-FFF2-40B4-BE49-F238E27FC236}">
              <a16:creationId xmlns:a16="http://schemas.microsoft.com/office/drawing/2014/main" id="{05C112F9-5A9A-447C-90BB-679C30DD4815}"/>
            </a:ext>
          </a:extLst>
        </xdr:cNvPr>
        <xdr:cNvSpPr/>
      </xdr:nvSpPr>
      <xdr:spPr>
        <a:xfrm>
          <a:off x="19494500" y="183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59283</xdr:rowOff>
    </xdr:from>
    <xdr:to>
      <xdr:col>107</xdr:col>
      <xdr:colOff>50800</xdr:colOff>
      <xdr:row>107</xdr:row>
      <xdr:rowOff>63855</xdr:rowOff>
    </xdr:to>
    <xdr:cxnSp macro="">
      <xdr:nvCxnSpPr>
        <xdr:cNvPr id="525" name="直線コネクタ 524">
          <a:extLst>
            <a:ext uri="{FF2B5EF4-FFF2-40B4-BE49-F238E27FC236}">
              <a16:creationId xmlns:a16="http://schemas.microsoft.com/office/drawing/2014/main" id="{F4DECEE4-5598-43BD-9240-E48D5372A935}"/>
            </a:ext>
          </a:extLst>
        </xdr:cNvPr>
        <xdr:cNvCxnSpPr/>
      </xdr:nvCxnSpPr>
      <xdr:spPr>
        <a:xfrm flipV="1">
          <a:off x="19545300" y="184044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526" name="n_1aveValue【庁舎】&#10;一人当たり面積">
          <a:extLst>
            <a:ext uri="{FF2B5EF4-FFF2-40B4-BE49-F238E27FC236}">
              <a16:creationId xmlns:a16="http://schemas.microsoft.com/office/drawing/2014/main" id="{5A9A0CDD-EAB4-4E89-8A9E-5E1B68C73432}"/>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527" name="n_2aveValue【庁舎】&#10;一人当たり面積">
          <a:extLst>
            <a:ext uri="{FF2B5EF4-FFF2-40B4-BE49-F238E27FC236}">
              <a16:creationId xmlns:a16="http://schemas.microsoft.com/office/drawing/2014/main" id="{C41E5848-5DC8-465A-B022-A9C32BA9EAC5}"/>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528" name="n_3aveValue【庁舎】&#10;一人当たり面積">
          <a:extLst>
            <a:ext uri="{FF2B5EF4-FFF2-40B4-BE49-F238E27FC236}">
              <a16:creationId xmlns:a16="http://schemas.microsoft.com/office/drawing/2014/main" id="{47DA2DF0-48CB-45EB-839E-2FBCD9D18855}"/>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529" name="n_4aveValue【庁舎】&#10;一人当たり面積">
          <a:extLst>
            <a:ext uri="{FF2B5EF4-FFF2-40B4-BE49-F238E27FC236}">
              <a16:creationId xmlns:a16="http://schemas.microsoft.com/office/drawing/2014/main" id="{FCA5D25B-1DB7-4844-9468-BAAB22DCF3AA}"/>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96181</xdr:rowOff>
    </xdr:from>
    <xdr:ext cx="469744" cy="259045"/>
    <xdr:sp macro="" textlink="">
      <xdr:nvSpPr>
        <xdr:cNvPr id="530" name="n_1mainValue【庁舎】&#10;一人当たり面積">
          <a:extLst>
            <a:ext uri="{FF2B5EF4-FFF2-40B4-BE49-F238E27FC236}">
              <a16:creationId xmlns:a16="http://schemas.microsoft.com/office/drawing/2014/main" id="{AFC16149-6464-459C-8064-4AED17D9DEE5}"/>
            </a:ext>
          </a:extLst>
        </xdr:cNvPr>
        <xdr:cNvSpPr txBox="1"/>
      </xdr:nvSpPr>
      <xdr:spPr>
        <a:xfrm>
          <a:off x="21075727" y="1844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101210</xdr:rowOff>
    </xdr:from>
    <xdr:ext cx="469744" cy="259045"/>
    <xdr:sp macro="" textlink="">
      <xdr:nvSpPr>
        <xdr:cNvPr id="531" name="n_2mainValue【庁舎】&#10;一人当たり面積">
          <a:extLst>
            <a:ext uri="{FF2B5EF4-FFF2-40B4-BE49-F238E27FC236}">
              <a16:creationId xmlns:a16="http://schemas.microsoft.com/office/drawing/2014/main" id="{78450154-EC05-4579-A46D-972B792E2A5C}"/>
            </a:ext>
          </a:extLst>
        </xdr:cNvPr>
        <xdr:cNvSpPr txBox="1"/>
      </xdr:nvSpPr>
      <xdr:spPr>
        <a:xfrm>
          <a:off x="20199427" y="184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105782</xdr:rowOff>
    </xdr:from>
    <xdr:ext cx="469744" cy="259045"/>
    <xdr:sp macro="" textlink="">
      <xdr:nvSpPr>
        <xdr:cNvPr id="532" name="n_3mainValue【庁舎】&#10;一人当たり面積">
          <a:extLst>
            <a:ext uri="{FF2B5EF4-FFF2-40B4-BE49-F238E27FC236}">
              <a16:creationId xmlns:a16="http://schemas.microsoft.com/office/drawing/2014/main" id="{46BADBFE-9CAB-4ADA-8F8B-201F209F8082}"/>
            </a:ext>
          </a:extLst>
        </xdr:cNvPr>
        <xdr:cNvSpPr txBox="1"/>
      </xdr:nvSpPr>
      <xdr:spPr>
        <a:xfrm>
          <a:off x="19310427" y="184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3" name="正方形/長方形 532">
          <a:extLst>
            <a:ext uri="{FF2B5EF4-FFF2-40B4-BE49-F238E27FC236}">
              <a16:creationId xmlns:a16="http://schemas.microsoft.com/office/drawing/2014/main" id="{FBB94045-FC92-471D-8580-AAABB23626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4" name="正方形/長方形 533">
          <a:extLst>
            <a:ext uri="{FF2B5EF4-FFF2-40B4-BE49-F238E27FC236}">
              <a16:creationId xmlns:a16="http://schemas.microsoft.com/office/drawing/2014/main" id="{3ED8053F-7A12-42A1-9255-B61EDAAF83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5" name="テキスト ボックス 534">
          <a:extLst>
            <a:ext uri="{FF2B5EF4-FFF2-40B4-BE49-F238E27FC236}">
              <a16:creationId xmlns:a16="http://schemas.microsoft.com/office/drawing/2014/main" id="{B369240D-B3AA-43C8-9C51-939061ADB3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類似団体と比較して特に有形固定資産減価償却率が高くなっている施設は、体育館・プールと福祉施設である。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体育館については、廃校となった小学校の体育館を活用している町民体育館は昭和５１年度の建設で、有形固定資産減価償却率が高くなっている。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当施設は、学校の集約化事業である義務教育学校整備事業において、学校体育館として使用するため改修される予定である。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福祉施設については、昭和６０年度に建設された老人福祉センターの有形固定資産減価償却率が高くなっている。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当施設は新耐震基準に適合しており、平成２３年度に外壁等の改修を実施済であることから、現時点で使用上の問題はなく、今後も適切な修繕を行いながら当面の間の稼働を予定している。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1" sqref="E51:DI5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9065508</v>
      </c>
      <c r="BO4" s="411"/>
      <c r="BP4" s="411"/>
      <c r="BQ4" s="411"/>
      <c r="BR4" s="411"/>
      <c r="BS4" s="411"/>
      <c r="BT4" s="411"/>
      <c r="BU4" s="412"/>
      <c r="BV4" s="410">
        <v>8949995</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13.3</v>
      </c>
      <c r="CU4" s="417"/>
      <c r="CV4" s="417"/>
      <c r="CW4" s="417"/>
      <c r="CX4" s="417"/>
      <c r="CY4" s="417"/>
      <c r="CZ4" s="417"/>
      <c r="DA4" s="418"/>
      <c r="DB4" s="416">
        <v>5.8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8452378</v>
      </c>
      <c r="BO5" s="448"/>
      <c r="BP5" s="448"/>
      <c r="BQ5" s="448"/>
      <c r="BR5" s="448"/>
      <c r="BS5" s="448"/>
      <c r="BT5" s="448"/>
      <c r="BU5" s="449"/>
      <c r="BV5" s="447">
        <v>8700497</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87.5</v>
      </c>
      <c r="CU5" s="445"/>
      <c r="CV5" s="445"/>
      <c r="CW5" s="445"/>
      <c r="CX5" s="445"/>
      <c r="CY5" s="445"/>
      <c r="CZ5" s="445"/>
      <c r="DA5" s="446"/>
      <c r="DB5" s="444">
        <v>88.4</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613130</v>
      </c>
      <c r="BO6" s="448"/>
      <c r="BP6" s="448"/>
      <c r="BQ6" s="448"/>
      <c r="BR6" s="448"/>
      <c r="BS6" s="448"/>
      <c r="BT6" s="448"/>
      <c r="BU6" s="449"/>
      <c r="BV6" s="447">
        <v>249498</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91.1</v>
      </c>
      <c r="CU6" s="485"/>
      <c r="CV6" s="485"/>
      <c r="CW6" s="485"/>
      <c r="CX6" s="485"/>
      <c r="CY6" s="485"/>
      <c r="CZ6" s="485"/>
      <c r="DA6" s="486"/>
      <c r="DB6" s="484">
        <v>91.5</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1842</v>
      </c>
      <c r="BO7" s="448"/>
      <c r="BP7" s="448"/>
      <c r="BQ7" s="448"/>
      <c r="BR7" s="448"/>
      <c r="BS7" s="448"/>
      <c r="BT7" s="448"/>
      <c r="BU7" s="449"/>
      <c r="BV7" s="447">
        <v>2679</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4602499</v>
      </c>
      <c r="CU7" s="448"/>
      <c r="CV7" s="448"/>
      <c r="CW7" s="448"/>
      <c r="CX7" s="448"/>
      <c r="CY7" s="448"/>
      <c r="CZ7" s="448"/>
      <c r="DA7" s="449"/>
      <c r="DB7" s="447">
        <v>4239692</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611288</v>
      </c>
      <c r="BO8" s="448"/>
      <c r="BP8" s="448"/>
      <c r="BQ8" s="448"/>
      <c r="BR8" s="448"/>
      <c r="BS8" s="448"/>
      <c r="BT8" s="448"/>
      <c r="BU8" s="449"/>
      <c r="BV8" s="447">
        <v>246819</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v>
      </c>
      <c r="CU8" s="488"/>
      <c r="CV8" s="488"/>
      <c r="CW8" s="488"/>
      <c r="CX8" s="488"/>
      <c r="CY8" s="488"/>
      <c r="CZ8" s="488"/>
      <c r="DA8" s="489"/>
      <c r="DB8" s="487">
        <v>0.32</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11648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93</v>
      </c>
      <c r="AV9" s="480"/>
      <c r="AW9" s="480"/>
      <c r="AX9" s="480"/>
      <c r="AY9" s="481" t="s">
        <v>115</v>
      </c>
      <c r="AZ9" s="482"/>
      <c r="BA9" s="482"/>
      <c r="BB9" s="482"/>
      <c r="BC9" s="482"/>
      <c r="BD9" s="482"/>
      <c r="BE9" s="482"/>
      <c r="BF9" s="482"/>
      <c r="BG9" s="482"/>
      <c r="BH9" s="482"/>
      <c r="BI9" s="482"/>
      <c r="BJ9" s="482"/>
      <c r="BK9" s="482"/>
      <c r="BL9" s="482"/>
      <c r="BM9" s="483"/>
      <c r="BN9" s="447">
        <v>364469</v>
      </c>
      <c r="BO9" s="448"/>
      <c r="BP9" s="448"/>
      <c r="BQ9" s="448"/>
      <c r="BR9" s="448"/>
      <c r="BS9" s="448"/>
      <c r="BT9" s="448"/>
      <c r="BU9" s="449"/>
      <c r="BV9" s="447">
        <v>204990</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16.3</v>
      </c>
      <c r="CU9" s="445"/>
      <c r="CV9" s="445"/>
      <c r="CW9" s="445"/>
      <c r="CX9" s="445"/>
      <c r="CY9" s="445"/>
      <c r="CZ9" s="445"/>
      <c r="DA9" s="446"/>
      <c r="DB9" s="444">
        <v>18.899999999999999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117</v>
      </c>
      <c r="M10" s="477"/>
      <c r="N10" s="477"/>
      <c r="O10" s="477"/>
      <c r="P10" s="477"/>
      <c r="Q10" s="478"/>
      <c r="R10" s="498">
        <v>13042</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170086</v>
      </c>
      <c r="BO10" s="448"/>
      <c r="BP10" s="448"/>
      <c r="BQ10" s="448"/>
      <c r="BR10" s="448"/>
      <c r="BS10" s="448"/>
      <c r="BT10" s="448"/>
      <c r="BU10" s="449"/>
      <c r="BV10" s="447">
        <v>651</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11658</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125</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11608</v>
      </c>
      <c r="S13" s="532"/>
      <c r="T13" s="532"/>
      <c r="U13" s="532"/>
      <c r="V13" s="533"/>
      <c r="W13" s="463" t="s">
        <v>138</v>
      </c>
      <c r="X13" s="464"/>
      <c r="Y13" s="464"/>
      <c r="Z13" s="464"/>
      <c r="AA13" s="464"/>
      <c r="AB13" s="454"/>
      <c r="AC13" s="498">
        <v>180</v>
      </c>
      <c r="AD13" s="499"/>
      <c r="AE13" s="499"/>
      <c r="AF13" s="499"/>
      <c r="AG13" s="541"/>
      <c r="AH13" s="498">
        <v>217</v>
      </c>
      <c r="AI13" s="499"/>
      <c r="AJ13" s="499"/>
      <c r="AK13" s="499"/>
      <c r="AL13" s="500"/>
      <c r="AM13" s="476" t="s">
        <v>139</v>
      </c>
      <c r="AN13" s="477"/>
      <c r="AO13" s="477"/>
      <c r="AP13" s="477"/>
      <c r="AQ13" s="477"/>
      <c r="AR13" s="477"/>
      <c r="AS13" s="477"/>
      <c r="AT13" s="478"/>
      <c r="AU13" s="479" t="s">
        <v>119</v>
      </c>
      <c r="AV13" s="480"/>
      <c r="AW13" s="480"/>
      <c r="AX13" s="480"/>
      <c r="AY13" s="481" t="s">
        <v>140</v>
      </c>
      <c r="AZ13" s="482"/>
      <c r="BA13" s="482"/>
      <c r="BB13" s="482"/>
      <c r="BC13" s="482"/>
      <c r="BD13" s="482"/>
      <c r="BE13" s="482"/>
      <c r="BF13" s="482"/>
      <c r="BG13" s="482"/>
      <c r="BH13" s="482"/>
      <c r="BI13" s="482"/>
      <c r="BJ13" s="482"/>
      <c r="BK13" s="482"/>
      <c r="BL13" s="482"/>
      <c r="BM13" s="483"/>
      <c r="BN13" s="447">
        <v>534555</v>
      </c>
      <c r="BO13" s="448"/>
      <c r="BP13" s="448"/>
      <c r="BQ13" s="448"/>
      <c r="BR13" s="448"/>
      <c r="BS13" s="448"/>
      <c r="BT13" s="448"/>
      <c r="BU13" s="449"/>
      <c r="BV13" s="447">
        <v>205641</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14.3</v>
      </c>
      <c r="CU13" s="445"/>
      <c r="CV13" s="445"/>
      <c r="CW13" s="445"/>
      <c r="CX13" s="445"/>
      <c r="CY13" s="445"/>
      <c r="CZ13" s="445"/>
      <c r="DA13" s="446"/>
      <c r="DB13" s="444">
        <v>15.5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11983</v>
      </c>
      <c r="S14" s="532"/>
      <c r="T14" s="532"/>
      <c r="U14" s="532"/>
      <c r="V14" s="533"/>
      <c r="W14" s="437"/>
      <c r="X14" s="438"/>
      <c r="Y14" s="438"/>
      <c r="Z14" s="438"/>
      <c r="AA14" s="438"/>
      <c r="AB14" s="427"/>
      <c r="AC14" s="534">
        <v>3.2</v>
      </c>
      <c r="AD14" s="535"/>
      <c r="AE14" s="535"/>
      <c r="AF14" s="535"/>
      <c r="AG14" s="536"/>
      <c r="AH14" s="534">
        <v>3.5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111.9</v>
      </c>
      <c r="CU14" s="546"/>
      <c r="CV14" s="546"/>
      <c r="CW14" s="546"/>
      <c r="CX14" s="546"/>
      <c r="CY14" s="546"/>
      <c r="CZ14" s="546"/>
      <c r="DA14" s="547"/>
      <c r="DB14" s="545">
        <v>138.30000000000001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11931</v>
      </c>
      <c r="S15" s="532"/>
      <c r="T15" s="532"/>
      <c r="U15" s="532"/>
      <c r="V15" s="533"/>
      <c r="W15" s="463" t="s">
        <v>144</v>
      </c>
      <c r="X15" s="464"/>
      <c r="Y15" s="464"/>
      <c r="Z15" s="464"/>
      <c r="AA15" s="464"/>
      <c r="AB15" s="454"/>
      <c r="AC15" s="498">
        <v>1755</v>
      </c>
      <c r="AD15" s="499"/>
      <c r="AE15" s="499"/>
      <c r="AF15" s="499"/>
      <c r="AG15" s="541"/>
      <c r="AH15" s="498">
        <v>2040</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1161495</v>
      </c>
      <c r="BO15" s="411"/>
      <c r="BP15" s="411"/>
      <c r="BQ15" s="411"/>
      <c r="BR15" s="411"/>
      <c r="BS15" s="411"/>
      <c r="BT15" s="411"/>
      <c r="BU15" s="412"/>
      <c r="BV15" s="410">
        <v>1206417</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31.3</v>
      </c>
      <c r="AD16" s="535"/>
      <c r="AE16" s="535"/>
      <c r="AF16" s="535"/>
      <c r="AG16" s="536"/>
      <c r="AH16" s="534">
        <v>32.9</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4134111</v>
      </c>
      <c r="BO16" s="448"/>
      <c r="BP16" s="448"/>
      <c r="BQ16" s="448"/>
      <c r="BR16" s="448"/>
      <c r="BS16" s="448"/>
      <c r="BT16" s="448"/>
      <c r="BU16" s="449"/>
      <c r="BV16" s="447">
        <v>3811529</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3672</v>
      </c>
      <c r="AD17" s="499"/>
      <c r="AE17" s="499"/>
      <c r="AF17" s="499"/>
      <c r="AG17" s="541"/>
      <c r="AH17" s="498">
        <v>3946</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1442585</v>
      </c>
      <c r="BO17" s="448"/>
      <c r="BP17" s="448"/>
      <c r="BQ17" s="448"/>
      <c r="BR17" s="448"/>
      <c r="BS17" s="448"/>
      <c r="BT17" s="448"/>
      <c r="BU17" s="449"/>
      <c r="BV17" s="447">
        <v>1498657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70.599999999999994</v>
      </c>
      <c r="M18" s="571"/>
      <c r="N18" s="571"/>
      <c r="O18" s="571"/>
      <c r="P18" s="571"/>
      <c r="Q18" s="571"/>
      <c r="R18" s="572"/>
      <c r="S18" s="572"/>
      <c r="T18" s="572"/>
      <c r="U18" s="572"/>
      <c r="V18" s="573"/>
      <c r="W18" s="465"/>
      <c r="X18" s="466"/>
      <c r="Y18" s="466"/>
      <c r="Z18" s="466"/>
      <c r="AA18" s="466"/>
      <c r="AB18" s="457"/>
      <c r="AC18" s="574">
        <v>65.5</v>
      </c>
      <c r="AD18" s="575"/>
      <c r="AE18" s="575"/>
      <c r="AF18" s="575"/>
      <c r="AG18" s="576"/>
      <c r="AH18" s="574">
        <v>63.6</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4122240</v>
      </c>
      <c r="BO18" s="448"/>
      <c r="BP18" s="448"/>
      <c r="BQ18" s="448"/>
      <c r="BR18" s="448"/>
      <c r="BS18" s="448"/>
      <c r="BT18" s="448"/>
      <c r="BU18" s="449"/>
      <c r="BV18" s="447">
        <v>3777800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165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5878789</v>
      </c>
      <c r="BO19" s="448"/>
      <c r="BP19" s="448"/>
      <c r="BQ19" s="448"/>
      <c r="BR19" s="448"/>
      <c r="BS19" s="448"/>
      <c r="BT19" s="448"/>
      <c r="BU19" s="449"/>
      <c r="BV19" s="447">
        <v>5110202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5750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9338401</v>
      </c>
      <c r="BO22" s="411"/>
      <c r="BP22" s="411"/>
      <c r="BQ22" s="411"/>
      <c r="BR22" s="411"/>
      <c r="BS22" s="411"/>
      <c r="BT22" s="411"/>
      <c r="BU22" s="412"/>
      <c r="BV22" s="410">
        <v>9518693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7235191</v>
      </c>
      <c r="BO23" s="448"/>
      <c r="BP23" s="448"/>
      <c r="BQ23" s="448"/>
      <c r="BR23" s="448"/>
      <c r="BS23" s="448"/>
      <c r="BT23" s="448"/>
      <c r="BU23" s="449"/>
      <c r="BV23" s="447">
        <v>7376027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6850</v>
      </c>
      <c r="R24" s="499"/>
      <c r="S24" s="499"/>
      <c r="T24" s="499"/>
      <c r="U24" s="499"/>
      <c r="V24" s="541"/>
      <c r="W24" s="593"/>
      <c r="X24" s="594"/>
      <c r="Y24" s="595"/>
      <c r="Z24" s="497" t="s">
        <v>169</v>
      </c>
      <c r="AA24" s="477"/>
      <c r="AB24" s="477"/>
      <c r="AC24" s="477"/>
      <c r="AD24" s="477"/>
      <c r="AE24" s="477"/>
      <c r="AF24" s="477"/>
      <c r="AG24" s="478"/>
      <c r="AH24" s="498">
        <v>137</v>
      </c>
      <c r="AI24" s="499"/>
      <c r="AJ24" s="499"/>
      <c r="AK24" s="499"/>
      <c r="AL24" s="541"/>
      <c r="AM24" s="498">
        <v>397026</v>
      </c>
      <c r="AN24" s="499"/>
      <c r="AO24" s="499"/>
      <c r="AP24" s="499"/>
      <c r="AQ24" s="499"/>
      <c r="AR24" s="541"/>
      <c r="AS24" s="498">
        <v>2898</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6965556</v>
      </c>
      <c r="BO24" s="448"/>
      <c r="BP24" s="448"/>
      <c r="BQ24" s="448"/>
      <c r="BR24" s="448"/>
      <c r="BS24" s="448"/>
      <c r="BT24" s="448"/>
      <c r="BU24" s="449"/>
      <c r="BV24" s="447">
        <v>7111998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1</v>
      </c>
      <c r="M25" s="499"/>
      <c r="N25" s="499"/>
      <c r="O25" s="499"/>
      <c r="P25" s="541"/>
      <c r="Q25" s="498">
        <v>5700</v>
      </c>
      <c r="R25" s="499"/>
      <c r="S25" s="499"/>
      <c r="T25" s="499"/>
      <c r="U25" s="499"/>
      <c r="V25" s="541"/>
      <c r="W25" s="593"/>
      <c r="X25" s="594"/>
      <c r="Y25" s="595"/>
      <c r="Z25" s="497" t="s">
        <v>172</v>
      </c>
      <c r="AA25" s="477"/>
      <c r="AB25" s="477"/>
      <c r="AC25" s="477"/>
      <c r="AD25" s="477"/>
      <c r="AE25" s="477"/>
      <c r="AF25" s="477"/>
      <c r="AG25" s="478"/>
      <c r="AH25" s="498" t="s">
        <v>173</v>
      </c>
      <c r="AI25" s="499"/>
      <c r="AJ25" s="499"/>
      <c r="AK25" s="499"/>
      <c r="AL25" s="541"/>
      <c r="AM25" s="498" t="s">
        <v>173</v>
      </c>
      <c r="AN25" s="499"/>
      <c r="AO25" s="499"/>
      <c r="AP25" s="499"/>
      <c r="AQ25" s="499"/>
      <c r="AR25" s="541"/>
      <c r="AS25" s="498" t="s">
        <v>173</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546845</v>
      </c>
      <c r="BO25" s="411"/>
      <c r="BP25" s="411"/>
      <c r="BQ25" s="411"/>
      <c r="BR25" s="411"/>
      <c r="BS25" s="411"/>
      <c r="BT25" s="411"/>
      <c r="BU25" s="412"/>
      <c r="BV25" s="410">
        <v>162421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5330</v>
      </c>
      <c r="R26" s="499"/>
      <c r="S26" s="499"/>
      <c r="T26" s="499"/>
      <c r="U26" s="499"/>
      <c r="V26" s="541"/>
      <c r="W26" s="593"/>
      <c r="X26" s="594"/>
      <c r="Y26" s="595"/>
      <c r="Z26" s="497" t="s">
        <v>176</v>
      </c>
      <c r="AA26" s="599"/>
      <c r="AB26" s="599"/>
      <c r="AC26" s="599"/>
      <c r="AD26" s="599"/>
      <c r="AE26" s="599"/>
      <c r="AF26" s="599"/>
      <c r="AG26" s="600"/>
      <c r="AH26" s="498">
        <v>2</v>
      </c>
      <c r="AI26" s="499"/>
      <c r="AJ26" s="499"/>
      <c r="AK26" s="499"/>
      <c r="AL26" s="541"/>
      <c r="AM26" s="498" t="s">
        <v>177</v>
      </c>
      <c r="AN26" s="499"/>
      <c r="AO26" s="499"/>
      <c r="AP26" s="499"/>
      <c r="AQ26" s="499"/>
      <c r="AR26" s="541"/>
      <c r="AS26" s="498" t="s">
        <v>178</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173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2820</v>
      </c>
      <c r="R27" s="499"/>
      <c r="S27" s="499"/>
      <c r="T27" s="499"/>
      <c r="U27" s="499"/>
      <c r="V27" s="541"/>
      <c r="W27" s="593"/>
      <c r="X27" s="594"/>
      <c r="Y27" s="595"/>
      <c r="Z27" s="497" t="s">
        <v>181</v>
      </c>
      <c r="AA27" s="477"/>
      <c r="AB27" s="477"/>
      <c r="AC27" s="477"/>
      <c r="AD27" s="477"/>
      <c r="AE27" s="477"/>
      <c r="AF27" s="477"/>
      <c r="AG27" s="478"/>
      <c r="AH27" s="498" t="s">
        <v>173</v>
      </c>
      <c r="AI27" s="499"/>
      <c r="AJ27" s="499"/>
      <c r="AK27" s="499"/>
      <c r="AL27" s="541"/>
      <c r="AM27" s="498" t="s">
        <v>173</v>
      </c>
      <c r="AN27" s="499"/>
      <c r="AO27" s="499"/>
      <c r="AP27" s="499"/>
      <c r="AQ27" s="499"/>
      <c r="AR27" s="541"/>
      <c r="AS27" s="498" t="s">
        <v>173</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185860</v>
      </c>
      <c r="BO27" s="567"/>
      <c r="BP27" s="567"/>
      <c r="BQ27" s="567"/>
      <c r="BR27" s="567"/>
      <c r="BS27" s="567"/>
      <c r="BT27" s="567"/>
      <c r="BU27" s="568"/>
      <c r="BV27" s="566">
        <v>185664</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2260</v>
      </c>
      <c r="R28" s="499"/>
      <c r="S28" s="499"/>
      <c r="T28" s="499"/>
      <c r="U28" s="499"/>
      <c r="V28" s="541"/>
      <c r="W28" s="593"/>
      <c r="X28" s="594"/>
      <c r="Y28" s="595"/>
      <c r="Z28" s="497" t="s">
        <v>184</v>
      </c>
      <c r="AA28" s="477"/>
      <c r="AB28" s="477"/>
      <c r="AC28" s="477"/>
      <c r="AD28" s="477"/>
      <c r="AE28" s="477"/>
      <c r="AF28" s="477"/>
      <c r="AG28" s="478"/>
      <c r="AH28" s="498" t="s">
        <v>136</v>
      </c>
      <c r="AI28" s="499"/>
      <c r="AJ28" s="499"/>
      <c r="AK28" s="499"/>
      <c r="AL28" s="541"/>
      <c r="AM28" s="498" t="s">
        <v>173</v>
      </c>
      <c r="AN28" s="499"/>
      <c r="AO28" s="499"/>
      <c r="AP28" s="499"/>
      <c r="AQ28" s="499"/>
      <c r="AR28" s="541"/>
      <c r="AS28" s="498" t="s">
        <v>173</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304976</v>
      </c>
      <c r="BO28" s="411"/>
      <c r="BP28" s="411"/>
      <c r="BQ28" s="411"/>
      <c r="BR28" s="411"/>
      <c r="BS28" s="411"/>
      <c r="BT28" s="411"/>
      <c r="BU28" s="412"/>
      <c r="BV28" s="410">
        <v>134890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13</v>
      </c>
      <c r="M29" s="499"/>
      <c r="N29" s="499"/>
      <c r="O29" s="499"/>
      <c r="P29" s="541"/>
      <c r="Q29" s="498">
        <v>1850</v>
      </c>
      <c r="R29" s="499"/>
      <c r="S29" s="499"/>
      <c r="T29" s="499"/>
      <c r="U29" s="499"/>
      <c r="V29" s="541"/>
      <c r="W29" s="596"/>
      <c r="X29" s="597"/>
      <c r="Y29" s="598"/>
      <c r="Z29" s="497" t="s">
        <v>187</v>
      </c>
      <c r="AA29" s="477"/>
      <c r="AB29" s="477"/>
      <c r="AC29" s="477"/>
      <c r="AD29" s="477"/>
      <c r="AE29" s="477"/>
      <c r="AF29" s="477"/>
      <c r="AG29" s="478"/>
      <c r="AH29" s="498">
        <v>137</v>
      </c>
      <c r="AI29" s="499"/>
      <c r="AJ29" s="499"/>
      <c r="AK29" s="499"/>
      <c r="AL29" s="541"/>
      <c r="AM29" s="498">
        <v>397026</v>
      </c>
      <c r="AN29" s="499"/>
      <c r="AO29" s="499"/>
      <c r="AP29" s="499"/>
      <c r="AQ29" s="499"/>
      <c r="AR29" s="541"/>
      <c r="AS29" s="498">
        <v>2898</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66437</v>
      </c>
      <c r="BO29" s="448"/>
      <c r="BP29" s="448"/>
      <c r="BQ29" s="448"/>
      <c r="BR29" s="448"/>
      <c r="BS29" s="448"/>
      <c r="BT29" s="448"/>
      <c r="BU29" s="449"/>
      <c r="BV29" s="447">
        <v>15114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96.5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973399</v>
      </c>
      <c r="BO30" s="567"/>
      <c r="BP30" s="567"/>
      <c r="BQ30" s="567"/>
      <c r="BR30" s="567"/>
      <c r="BS30" s="567"/>
      <c r="BT30" s="567"/>
      <c r="BU30" s="568"/>
      <c r="BV30" s="566">
        <v>764372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IF('各会計、関係団体の財政状況及び健全化判断比率'!B33="","",'各会計、関係団体の財政状況及び健全化判断比率'!B33)</f>
        <v>臨海部土地造成事業特別会計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岩内地方衛生組合</v>
      </c>
      <c r="BZ34" s="638"/>
      <c r="CA34" s="638"/>
      <c r="CB34" s="638"/>
      <c r="CC34" s="638"/>
      <c r="CD34" s="638"/>
      <c r="CE34" s="638"/>
      <c r="CF34" s="638"/>
      <c r="CG34" s="638"/>
      <c r="CH34" s="638"/>
      <c r="CI34" s="638"/>
      <c r="CJ34" s="638"/>
      <c r="CK34" s="638"/>
      <c r="CL34" s="638"/>
      <c r="CM34" s="638"/>
      <c r="CN34" s="178"/>
      <c r="CO34" s="637">
        <f>IF(CQ34="","",MAX(C34:D43,U34:V43,AM34:AN43,BE34:BF43,BW34:BX43)+1)</f>
        <v>13</v>
      </c>
      <c r="CP34" s="637"/>
      <c r="CQ34" s="638" t="str">
        <f>IF('各会計、関係団体の財政状況及び健全化判断比率'!BS7="","",'各会計、関係団体の財政状況及び健全化判断比率'!BS7)</f>
        <v>岩内地方船舶上架公社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公共用地先行取得事業特別会計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岩内・寿都地方消防組合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深層水事業特別会計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後志教育研修センター</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35F7-C186-4C4F-B8F6-062A84134625}">
  <sheetPr>
    <pageSetUpPr fitToPage="1"/>
  </sheetPr>
  <dimension ref="B1:EM50"/>
  <sheetViews>
    <sheetView showGridLines="0" topLeftCell="A4"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2" t="s">
        <v>219</v>
      </c>
      <c r="CE3" s="763"/>
      <c r="CF3" s="763"/>
      <c r="CG3" s="763"/>
      <c r="CH3" s="763"/>
      <c r="CI3" s="763"/>
      <c r="CJ3" s="763"/>
      <c r="CK3" s="763"/>
      <c r="CL3" s="763"/>
      <c r="CM3" s="763"/>
      <c r="CN3" s="763"/>
      <c r="CO3" s="763"/>
      <c r="CP3" s="763"/>
      <c r="CQ3" s="763"/>
      <c r="CR3" s="763"/>
      <c r="CS3" s="763"/>
      <c r="CT3" s="763"/>
      <c r="CU3" s="763"/>
      <c r="CV3" s="763"/>
      <c r="CW3" s="763"/>
      <c r="CX3" s="763"/>
      <c r="CY3" s="763"/>
      <c r="CZ3" s="763"/>
      <c r="DA3" s="763"/>
      <c r="DB3" s="763"/>
      <c r="DC3" s="763"/>
      <c r="DD3" s="763"/>
      <c r="DE3" s="763"/>
      <c r="DF3" s="763"/>
      <c r="DG3" s="763"/>
      <c r="DH3" s="763"/>
      <c r="DI3" s="763"/>
      <c r="DJ3" s="763"/>
      <c r="DK3" s="763"/>
      <c r="DL3" s="763"/>
      <c r="DM3" s="763"/>
      <c r="DN3" s="763"/>
      <c r="DO3" s="763"/>
      <c r="DP3" s="763"/>
      <c r="DQ3" s="763"/>
      <c r="DR3" s="763"/>
      <c r="DS3" s="763"/>
      <c r="DT3" s="763"/>
      <c r="DU3" s="763"/>
      <c r="DV3" s="763"/>
      <c r="DW3" s="763"/>
      <c r="DX3" s="763"/>
      <c r="DY3" s="763"/>
      <c r="DZ3" s="763"/>
      <c r="EA3" s="763"/>
      <c r="EB3" s="763"/>
      <c r="EC3" s="764"/>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2" t="s">
        <v>226</v>
      </c>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763"/>
      <c r="EB4" s="763"/>
      <c r="EC4" s="764"/>
    </row>
    <row r="5" spans="2:143" s="362" customFormat="1" ht="11.25" customHeight="1" x14ac:dyDescent="0.15">
      <c r="B5" s="743" t="s">
        <v>227</v>
      </c>
      <c r="C5" s="744"/>
      <c r="D5" s="744"/>
      <c r="E5" s="744"/>
      <c r="F5" s="744"/>
      <c r="G5" s="744"/>
      <c r="H5" s="744"/>
      <c r="I5" s="744"/>
      <c r="J5" s="744"/>
      <c r="K5" s="744"/>
      <c r="L5" s="744"/>
      <c r="M5" s="744"/>
      <c r="N5" s="744"/>
      <c r="O5" s="744"/>
      <c r="P5" s="744"/>
      <c r="Q5" s="745"/>
      <c r="R5" s="715">
        <v>1171283</v>
      </c>
      <c r="S5" s="716"/>
      <c r="T5" s="716"/>
      <c r="U5" s="716"/>
      <c r="V5" s="716"/>
      <c r="W5" s="716"/>
      <c r="X5" s="716"/>
      <c r="Y5" s="768"/>
      <c r="Z5" s="780">
        <v>12.9</v>
      </c>
      <c r="AA5" s="780"/>
      <c r="AB5" s="780"/>
      <c r="AC5" s="780"/>
      <c r="AD5" s="781">
        <v>1110157</v>
      </c>
      <c r="AE5" s="781"/>
      <c r="AF5" s="781"/>
      <c r="AG5" s="781"/>
      <c r="AH5" s="781"/>
      <c r="AI5" s="781"/>
      <c r="AJ5" s="781"/>
      <c r="AK5" s="781"/>
      <c r="AL5" s="769">
        <v>24.5</v>
      </c>
      <c r="AM5" s="730"/>
      <c r="AN5" s="730"/>
      <c r="AO5" s="772"/>
      <c r="AP5" s="743" t="s">
        <v>228</v>
      </c>
      <c r="AQ5" s="744"/>
      <c r="AR5" s="744"/>
      <c r="AS5" s="744"/>
      <c r="AT5" s="744"/>
      <c r="AU5" s="744"/>
      <c r="AV5" s="744"/>
      <c r="AW5" s="744"/>
      <c r="AX5" s="744"/>
      <c r="AY5" s="744"/>
      <c r="AZ5" s="744"/>
      <c r="BA5" s="744"/>
      <c r="BB5" s="744"/>
      <c r="BC5" s="744"/>
      <c r="BD5" s="744"/>
      <c r="BE5" s="744"/>
      <c r="BF5" s="745"/>
      <c r="BG5" s="673">
        <v>1104154</v>
      </c>
      <c r="BH5" s="643"/>
      <c r="BI5" s="643"/>
      <c r="BJ5" s="643"/>
      <c r="BK5" s="643"/>
      <c r="BL5" s="643"/>
      <c r="BM5" s="643"/>
      <c r="BN5" s="644"/>
      <c r="BO5" s="693">
        <v>94.3</v>
      </c>
      <c r="BP5" s="693"/>
      <c r="BQ5" s="693"/>
      <c r="BR5" s="693"/>
      <c r="BS5" s="694">
        <v>17022</v>
      </c>
      <c r="BT5" s="694"/>
      <c r="BU5" s="694"/>
      <c r="BV5" s="694"/>
      <c r="BW5" s="694"/>
      <c r="BX5" s="694"/>
      <c r="BY5" s="694"/>
      <c r="BZ5" s="694"/>
      <c r="CA5" s="694"/>
      <c r="CB5" s="757"/>
      <c r="CD5" s="762" t="s">
        <v>223</v>
      </c>
      <c r="CE5" s="763"/>
      <c r="CF5" s="763"/>
      <c r="CG5" s="763"/>
      <c r="CH5" s="763"/>
      <c r="CI5" s="763"/>
      <c r="CJ5" s="763"/>
      <c r="CK5" s="763"/>
      <c r="CL5" s="763"/>
      <c r="CM5" s="763"/>
      <c r="CN5" s="763"/>
      <c r="CO5" s="763"/>
      <c r="CP5" s="763"/>
      <c r="CQ5" s="764"/>
      <c r="CR5" s="762" t="s">
        <v>229</v>
      </c>
      <c r="CS5" s="763"/>
      <c r="CT5" s="763"/>
      <c r="CU5" s="763"/>
      <c r="CV5" s="763"/>
      <c r="CW5" s="763"/>
      <c r="CX5" s="763"/>
      <c r="CY5" s="764"/>
      <c r="CZ5" s="762" t="s">
        <v>221</v>
      </c>
      <c r="DA5" s="763"/>
      <c r="DB5" s="763"/>
      <c r="DC5" s="764"/>
      <c r="DD5" s="762" t="s">
        <v>230</v>
      </c>
      <c r="DE5" s="763"/>
      <c r="DF5" s="763"/>
      <c r="DG5" s="763"/>
      <c r="DH5" s="763"/>
      <c r="DI5" s="763"/>
      <c r="DJ5" s="763"/>
      <c r="DK5" s="763"/>
      <c r="DL5" s="763"/>
      <c r="DM5" s="763"/>
      <c r="DN5" s="763"/>
      <c r="DO5" s="763"/>
      <c r="DP5" s="764"/>
      <c r="DQ5" s="762" t="s">
        <v>231</v>
      </c>
      <c r="DR5" s="763"/>
      <c r="DS5" s="763"/>
      <c r="DT5" s="763"/>
      <c r="DU5" s="763"/>
      <c r="DV5" s="763"/>
      <c r="DW5" s="763"/>
      <c r="DX5" s="763"/>
      <c r="DY5" s="763"/>
      <c r="DZ5" s="763"/>
      <c r="EA5" s="763"/>
      <c r="EB5" s="763"/>
      <c r="EC5" s="764"/>
    </row>
    <row r="6" spans="2:143" ht="11.25" customHeight="1" x14ac:dyDescent="0.15">
      <c r="B6" s="652" t="s">
        <v>232</v>
      </c>
      <c r="C6" s="653"/>
      <c r="D6" s="653"/>
      <c r="E6" s="653"/>
      <c r="F6" s="653"/>
      <c r="G6" s="653"/>
      <c r="H6" s="653"/>
      <c r="I6" s="653"/>
      <c r="J6" s="653"/>
      <c r="K6" s="653"/>
      <c r="L6" s="653"/>
      <c r="M6" s="653"/>
      <c r="N6" s="653"/>
      <c r="O6" s="653"/>
      <c r="P6" s="653"/>
      <c r="Q6" s="654"/>
      <c r="R6" s="673">
        <v>48500</v>
      </c>
      <c r="S6" s="643"/>
      <c r="T6" s="643"/>
      <c r="U6" s="643"/>
      <c r="V6" s="643"/>
      <c r="W6" s="643"/>
      <c r="X6" s="643"/>
      <c r="Y6" s="644"/>
      <c r="Z6" s="693">
        <v>0.5</v>
      </c>
      <c r="AA6" s="693"/>
      <c r="AB6" s="693"/>
      <c r="AC6" s="693"/>
      <c r="AD6" s="694">
        <v>48500</v>
      </c>
      <c r="AE6" s="694"/>
      <c r="AF6" s="694"/>
      <c r="AG6" s="694"/>
      <c r="AH6" s="694"/>
      <c r="AI6" s="694"/>
      <c r="AJ6" s="694"/>
      <c r="AK6" s="694"/>
      <c r="AL6" s="674">
        <v>1.1000000000000001</v>
      </c>
      <c r="AM6" s="677"/>
      <c r="AN6" s="677"/>
      <c r="AO6" s="695"/>
      <c r="AP6" s="652" t="s">
        <v>233</v>
      </c>
      <c r="AQ6" s="653"/>
      <c r="AR6" s="653"/>
      <c r="AS6" s="653"/>
      <c r="AT6" s="653"/>
      <c r="AU6" s="653"/>
      <c r="AV6" s="653"/>
      <c r="AW6" s="653"/>
      <c r="AX6" s="653"/>
      <c r="AY6" s="653"/>
      <c r="AZ6" s="653"/>
      <c r="BA6" s="653"/>
      <c r="BB6" s="653"/>
      <c r="BC6" s="653"/>
      <c r="BD6" s="653"/>
      <c r="BE6" s="653"/>
      <c r="BF6" s="654"/>
      <c r="BG6" s="673">
        <v>1104154</v>
      </c>
      <c r="BH6" s="643"/>
      <c r="BI6" s="643"/>
      <c r="BJ6" s="643"/>
      <c r="BK6" s="643"/>
      <c r="BL6" s="643"/>
      <c r="BM6" s="643"/>
      <c r="BN6" s="644"/>
      <c r="BO6" s="693">
        <v>94.3</v>
      </c>
      <c r="BP6" s="693"/>
      <c r="BQ6" s="693"/>
      <c r="BR6" s="693"/>
      <c r="BS6" s="694">
        <v>17022</v>
      </c>
      <c r="BT6" s="694"/>
      <c r="BU6" s="694"/>
      <c r="BV6" s="694"/>
      <c r="BW6" s="694"/>
      <c r="BX6" s="694"/>
      <c r="BY6" s="694"/>
      <c r="BZ6" s="694"/>
      <c r="CA6" s="694"/>
      <c r="CB6" s="757"/>
      <c r="CD6" s="718" t="s">
        <v>234</v>
      </c>
      <c r="CE6" s="719"/>
      <c r="CF6" s="719"/>
      <c r="CG6" s="719"/>
      <c r="CH6" s="719"/>
      <c r="CI6" s="719"/>
      <c r="CJ6" s="719"/>
      <c r="CK6" s="719"/>
      <c r="CL6" s="719"/>
      <c r="CM6" s="719"/>
      <c r="CN6" s="719"/>
      <c r="CO6" s="719"/>
      <c r="CP6" s="719"/>
      <c r="CQ6" s="720"/>
      <c r="CR6" s="673">
        <v>85787</v>
      </c>
      <c r="CS6" s="643"/>
      <c r="CT6" s="643"/>
      <c r="CU6" s="643"/>
      <c r="CV6" s="643"/>
      <c r="CW6" s="643"/>
      <c r="CX6" s="643"/>
      <c r="CY6" s="644"/>
      <c r="CZ6" s="769">
        <v>1</v>
      </c>
      <c r="DA6" s="730"/>
      <c r="DB6" s="730"/>
      <c r="DC6" s="770"/>
      <c r="DD6" s="642">
        <v>1036</v>
      </c>
      <c r="DE6" s="643"/>
      <c r="DF6" s="643"/>
      <c r="DG6" s="643"/>
      <c r="DH6" s="643"/>
      <c r="DI6" s="643"/>
      <c r="DJ6" s="643"/>
      <c r="DK6" s="643"/>
      <c r="DL6" s="643"/>
      <c r="DM6" s="643"/>
      <c r="DN6" s="643"/>
      <c r="DO6" s="643"/>
      <c r="DP6" s="644"/>
      <c r="DQ6" s="642">
        <v>85787</v>
      </c>
      <c r="DR6" s="643"/>
      <c r="DS6" s="643"/>
      <c r="DT6" s="643"/>
      <c r="DU6" s="643"/>
      <c r="DV6" s="643"/>
      <c r="DW6" s="643"/>
      <c r="DX6" s="643"/>
      <c r="DY6" s="643"/>
      <c r="DZ6" s="643"/>
      <c r="EA6" s="643"/>
      <c r="EB6" s="643"/>
      <c r="EC6" s="696"/>
    </row>
    <row r="7" spans="2:143" ht="11.25" customHeight="1" x14ac:dyDescent="0.15">
      <c r="B7" s="652" t="s">
        <v>235</v>
      </c>
      <c r="C7" s="653"/>
      <c r="D7" s="653"/>
      <c r="E7" s="653"/>
      <c r="F7" s="653"/>
      <c r="G7" s="653"/>
      <c r="H7" s="653"/>
      <c r="I7" s="653"/>
      <c r="J7" s="653"/>
      <c r="K7" s="653"/>
      <c r="L7" s="653"/>
      <c r="M7" s="653"/>
      <c r="N7" s="653"/>
      <c r="O7" s="653"/>
      <c r="P7" s="653"/>
      <c r="Q7" s="654"/>
      <c r="R7" s="673">
        <v>785</v>
      </c>
      <c r="S7" s="643"/>
      <c r="T7" s="643"/>
      <c r="U7" s="643"/>
      <c r="V7" s="643"/>
      <c r="W7" s="643"/>
      <c r="X7" s="643"/>
      <c r="Y7" s="644"/>
      <c r="Z7" s="693">
        <v>0</v>
      </c>
      <c r="AA7" s="693"/>
      <c r="AB7" s="693"/>
      <c r="AC7" s="693"/>
      <c r="AD7" s="694">
        <v>785</v>
      </c>
      <c r="AE7" s="694"/>
      <c r="AF7" s="694"/>
      <c r="AG7" s="694"/>
      <c r="AH7" s="694"/>
      <c r="AI7" s="694"/>
      <c r="AJ7" s="694"/>
      <c r="AK7" s="694"/>
      <c r="AL7" s="674">
        <v>0</v>
      </c>
      <c r="AM7" s="677"/>
      <c r="AN7" s="677"/>
      <c r="AO7" s="695"/>
      <c r="AP7" s="652" t="s">
        <v>236</v>
      </c>
      <c r="AQ7" s="653"/>
      <c r="AR7" s="653"/>
      <c r="AS7" s="653"/>
      <c r="AT7" s="653"/>
      <c r="AU7" s="653"/>
      <c r="AV7" s="653"/>
      <c r="AW7" s="653"/>
      <c r="AX7" s="653"/>
      <c r="AY7" s="653"/>
      <c r="AZ7" s="653"/>
      <c r="BA7" s="653"/>
      <c r="BB7" s="653"/>
      <c r="BC7" s="653"/>
      <c r="BD7" s="653"/>
      <c r="BE7" s="653"/>
      <c r="BF7" s="654"/>
      <c r="BG7" s="673">
        <v>573439</v>
      </c>
      <c r="BH7" s="643"/>
      <c r="BI7" s="643"/>
      <c r="BJ7" s="643"/>
      <c r="BK7" s="643"/>
      <c r="BL7" s="643"/>
      <c r="BM7" s="643"/>
      <c r="BN7" s="644"/>
      <c r="BO7" s="693">
        <v>49</v>
      </c>
      <c r="BP7" s="693"/>
      <c r="BQ7" s="693"/>
      <c r="BR7" s="693"/>
      <c r="BS7" s="694">
        <v>17022</v>
      </c>
      <c r="BT7" s="694"/>
      <c r="BU7" s="694"/>
      <c r="BV7" s="694"/>
      <c r="BW7" s="694"/>
      <c r="BX7" s="694"/>
      <c r="BY7" s="694"/>
      <c r="BZ7" s="694"/>
      <c r="CA7" s="694"/>
      <c r="CB7" s="757"/>
      <c r="CD7" s="697" t="s">
        <v>237</v>
      </c>
      <c r="CE7" s="698"/>
      <c r="CF7" s="698"/>
      <c r="CG7" s="698"/>
      <c r="CH7" s="698"/>
      <c r="CI7" s="698"/>
      <c r="CJ7" s="698"/>
      <c r="CK7" s="698"/>
      <c r="CL7" s="698"/>
      <c r="CM7" s="698"/>
      <c r="CN7" s="698"/>
      <c r="CO7" s="698"/>
      <c r="CP7" s="698"/>
      <c r="CQ7" s="699"/>
      <c r="CR7" s="673">
        <v>1180285</v>
      </c>
      <c r="CS7" s="643"/>
      <c r="CT7" s="643"/>
      <c r="CU7" s="643"/>
      <c r="CV7" s="643"/>
      <c r="CW7" s="643"/>
      <c r="CX7" s="643"/>
      <c r="CY7" s="644"/>
      <c r="CZ7" s="693">
        <v>14</v>
      </c>
      <c r="DA7" s="693"/>
      <c r="DB7" s="693"/>
      <c r="DC7" s="693"/>
      <c r="DD7" s="642">
        <v>6749</v>
      </c>
      <c r="DE7" s="643"/>
      <c r="DF7" s="643"/>
      <c r="DG7" s="643"/>
      <c r="DH7" s="643"/>
      <c r="DI7" s="643"/>
      <c r="DJ7" s="643"/>
      <c r="DK7" s="643"/>
      <c r="DL7" s="643"/>
      <c r="DM7" s="643"/>
      <c r="DN7" s="643"/>
      <c r="DO7" s="643"/>
      <c r="DP7" s="644"/>
      <c r="DQ7" s="642">
        <v>925271</v>
      </c>
      <c r="DR7" s="643"/>
      <c r="DS7" s="643"/>
      <c r="DT7" s="643"/>
      <c r="DU7" s="643"/>
      <c r="DV7" s="643"/>
      <c r="DW7" s="643"/>
      <c r="DX7" s="643"/>
      <c r="DY7" s="643"/>
      <c r="DZ7" s="643"/>
      <c r="EA7" s="643"/>
      <c r="EB7" s="643"/>
      <c r="EC7" s="696"/>
    </row>
    <row r="8" spans="2:143" ht="11.25" customHeight="1" x14ac:dyDescent="0.15">
      <c r="B8" s="652" t="s">
        <v>238</v>
      </c>
      <c r="C8" s="653"/>
      <c r="D8" s="653"/>
      <c r="E8" s="653"/>
      <c r="F8" s="653"/>
      <c r="G8" s="653"/>
      <c r="H8" s="653"/>
      <c r="I8" s="653"/>
      <c r="J8" s="653"/>
      <c r="K8" s="653"/>
      <c r="L8" s="653"/>
      <c r="M8" s="653"/>
      <c r="N8" s="653"/>
      <c r="O8" s="653"/>
      <c r="P8" s="653"/>
      <c r="Q8" s="654"/>
      <c r="R8" s="673">
        <v>4015</v>
      </c>
      <c r="S8" s="643"/>
      <c r="T8" s="643"/>
      <c r="U8" s="643"/>
      <c r="V8" s="643"/>
      <c r="W8" s="643"/>
      <c r="X8" s="643"/>
      <c r="Y8" s="644"/>
      <c r="Z8" s="693">
        <v>0</v>
      </c>
      <c r="AA8" s="693"/>
      <c r="AB8" s="693"/>
      <c r="AC8" s="693"/>
      <c r="AD8" s="694">
        <v>4015</v>
      </c>
      <c r="AE8" s="694"/>
      <c r="AF8" s="694"/>
      <c r="AG8" s="694"/>
      <c r="AH8" s="694"/>
      <c r="AI8" s="694"/>
      <c r="AJ8" s="694"/>
      <c r="AK8" s="694"/>
      <c r="AL8" s="674">
        <v>0.1</v>
      </c>
      <c r="AM8" s="677"/>
      <c r="AN8" s="677"/>
      <c r="AO8" s="695"/>
      <c r="AP8" s="652" t="s">
        <v>239</v>
      </c>
      <c r="AQ8" s="653"/>
      <c r="AR8" s="653"/>
      <c r="AS8" s="653"/>
      <c r="AT8" s="653"/>
      <c r="AU8" s="653"/>
      <c r="AV8" s="653"/>
      <c r="AW8" s="653"/>
      <c r="AX8" s="653"/>
      <c r="AY8" s="653"/>
      <c r="AZ8" s="653"/>
      <c r="BA8" s="653"/>
      <c r="BB8" s="653"/>
      <c r="BC8" s="653"/>
      <c r="BD8" s="653"/>
      <c r="BE8" s="653"/>
      <c r="BF8" s="654"/>
      <c r="BG8" s="673">
        <v>19695</v>
      </c>
      <c r="BH8" s="643"/>
      <c r="BI8" s="643"/>
      <c r="BJ8" s="643"/>
      <c r="BK8" s="643"/>
      <c r="BL8" s="643"/>
      <c r="BM8" s="643"/>
      <c r="BN8" s="644"/>
      <c r="BO8" s="693">
        <v>1.7</v>
      </c>
      <c r="BP8" s="693"/>
      <c r="BQ8" s="693"/>
      <c r="BR8" s="693"/>
      <c r="BS8" s="694" t="s">
        <v>128</v>
      </c>
      <c r="BT8" s="694"/>
      <c r="BU8" s="694"/>
      <c r="BV8" s="694"/>
      <c r="BW8" s="694"/>
      <c r="BX8" s="694"/>
      <c r="BY8" s="694"/>
      <c r="BZ8" s="694"/>
      <c r="CA8" s="694"/>
      <c r="CB8" s="757"/>
      <c r="CD8" s="697" t="s">
        <v>240</v>
      </c>
      <c r="CE8" s="698"/>
      <c r="CF8" s="698"/>
      <c r="CG8" s="698"/>
      <c r="CH8" s="698"/>
      <c r="CI8" s="698"/>
      <c r="CJ8" s="698"/>
      <c r="CK8" s="698"/>
      <c r="CL8" s="698"/>
      <c r="CM8" s="698"/>
      <c r="CN8" s="698"/>
      <c r="CO8" s="698"/>
      <c r="CP8" s="698"/>
      <c r="CQ8" s="699"/>
      <c r="CR8" s="673">
        <v>2653603</v>
      </c>
      <c r="CS8" s="643"/>
      <c r="CT8" s="643"/>
      <c r="CU8" s="643"/>
      <c r="CV8" s="643"/>
      <c r="CW8" s="643"/>
      <c r="CX8" s="643"/>
      <c r="CY8" s="644"/>
      <c r="CZ8" s="693">
        <v>31.4</v>
      </c>
      <c r="DA8" s="693"/>
      <c r="DB8" s="693"/>
      <c r="DC8" s="693"/>
      <c r="DD8" s="642">
        <v>376032</v>
      </c>
      <c r="DE8" s="643"/>
      <c r="DF8" s="643"/>
      <c r="DG8" s="643"/>
      <c r="DH8" s="643"/>
      <c r="DI8" s="643"/>
      <c r="DJ8" s="643"/>
      <c r="DK8" s="643"/>
      <c r="DL8" s="643"/>
      <c r="DM8" s="643"/>
      <c r="DN8" s="643"/>
      <c r="DO8" s="643"/>
      <c r="DP8" s="644"/>
      <c r="DQ8" s="642">
        <v>1033368</v>
      </c>
      <c r="DR8" s="643"/>
      <c r="DS8" s="643"/>
      <c r="DT8" s="643"/>
      <c r="DU8" s="643"/>
      <c r="DV8" s="643"/>
      <c r="DW8" s="643"/>
      <c r="DX8" s="643"/>
      <c r="DY8" s="643"/>
      <c r="DZ8" s="643"/>
      <c r="EA8" s="643"/>
      <c r="EB8" s="643"/>
      <c r="EC8" s="696"/>
    </row>
    <row r="9" spans="2:143" ht="11.25" customHeight="1" x14ac:dyDescent="0.15">
      <c r="B9" s="652" t="s">
        <v>241</v>
      </c>
      <c r="C9" s="653"/>
      <c r="D9" s="653"/>
      <c r="E9" s="653"/>
      <c r="F9" s="653"/>
      <c r="G9" s="653"/>
      <c r="H9" s="653"/>
      <c r="I9" s="653"/>
      <c r="J9" s="653"/>
      <c r="K9" s="653"/>
      <c r="L9" s="653"/>
      <c r="M9" s="653"/>
      <c r="N9" s="653"/>
      <c r="O9" s="653"/>
      <c r="P9" s="653"/>
      <c r="Q9" s="654"/>
      <c r="R9" s="673">
        <v>4889</v>
      </c>
      <c r="S9" s="643"/>
      <c r="T9" s="643"/>
      <c r="U9" s="643"/>
      <c r="V9" s="643"/>
      <c r="W9" s="643"/>
      <c r="X9" s="643"/>
      <c r="Y9" s="644"/>
      <c r="Z9" s="693">
        <v>0.1</v>
      </c>
      <c r="AA9" s="693"/>
      <c r="AB9" s="693"/>
      <c r="AC9" s="693"/>
      <c r="AD9" s="694">
        <v>4889</v>
      </c>
      <c r="AE9" s="694"/>
      <c r="AF9" s="694"/>
      <c r="AG9" s="694"/>
      <c r="AH9" s="694"/>
      <c r="AI9" s="694"/>
      <c r="AJ9" s="694"/>
      <c r="AK9" s="694"/>
      <c r="AL9" s="674">
        <v>0.1</v>
      </c>
      <c r="AM9" s="677"/>
      <c r="AN9" s="677"/>
      <c r="AO9" s="695"/>
      <c r="AP9" s="652" t="s">
        <v>242</v>
      </c>
      <c r="AQ9" s="653"/>
      <c r="AR9" s="653"/>
      <c r="AS9" s="653"/>
      <c r="AT9" s="653"/>
      <c r="AU9" s="653"/>
      <c r="AV9" s="653"/>
      <c r="AW9" s="653"/>
      <c r="AX9" s="653"/>
      <c r="AY9" s="653"/>
      <c r="AZ9" s="653"/>
      <c r="BA9" s="653"/>
      <c r="BB9" s="653"/>
      <c r="BC9" s="653"/>
      <c r="BD9" s="653"/>
      <c r="BE9" s="653"/>
      <c r="BF9" s="654"/>
      <c r="BG9" s="673">
        <v>477711</v>
      </c>
      <c r="BH9" s="643"/>
      <c r="BI9" s="643"/>
      <c r="BJ9" s="643"/>
      <c r="BK9" s="643"/>
      <c r="BL9" s="643"/>
      <c r="BM9" s="643"/>
      <c r="BN9" s="644"/>
      <c r="BO9" s="693">
        <v>40.799999999999997</v>
      </c>
      <c r="BP9" s="693"/>
      <c r="BQ9" s="693"/>
      <c r="BR9" s="693"/>
      <c r="BS9" s="694" t="s">
        <v>128</v>
      </c>
      <c r="BT9" s="694"/>
      <c r="BU9" s="694"/>
      <c r="BV9" s="694"/>
      <c r="BW9" s="694"/>
      <c r="BX9" s="694"/>
      <c r="BY9" s="694"/>
      <c r="BZ9" s="694"/>
      <c r="CA9" s="694"/>
      <c r="CB9" s="757"/>
      <c r="CD9" s="697" t="s">
        <v>243</v>
      </c>
      <c r="CE9" s="698"/>
      <c r="CF9" s="698"/>
      <c r="CG9" s="698"/>
      <c r="CH9" s="698"/>
      <c r="CI9" s="698"/>
      <c r="CJ9" s="698"/>
      <c r="CK9" s="698"/>
      <c r="CL9" s="698"/>
      <c r="CM9" s="698"/>
      <c r="CN9" s="698"/>
      <c r="CO9" s="698"/>
      <c r="CP9" s="698"/>
      <c r="CQ9" s="699"/>
      <c r="CR9" s="673">
        <v>653148</v>
      </c>
      <c r="CS9" s="643"/>
      <c r="CT9" s="643"/>
      <c r="CU9" s="643"/>
      <c r="CV9" s="643"/>
      <c r="CW9" s="643"/>
      <c r="CX9" s="643"/>
      <c r="CY9" s="644"/>
      <c r="CZ9" s="693">
        <v>7.7</v>
      </c>
      <c r="DA9" s="693"/>
      <c r="DB9" s="693"/>
      <c r="DC9" s="693"/>
      <c r="DD9" s="642">
        <v>3693</v>
      </c>
      <c r="DE9" s="643"/>
      <c r="DF9" s="643"/>
      <c r="DG9" s="643"/>
      <c r="DH9" s="643"/>
      <c r="DI9" s="643"/>
      <c r="DJ9" s="643"/>
      <c r="DK9" s="643"/>
      <c r="DL9" s="643"/>
      <c r="DM9" s="643"/>
      <c r="DN9" s="643"/>
      <c r="DO9" s="643"/>
      <c r="DP9" s="644"/>
      <c r="DQ9" s="642">
        <v>453925</v>
      </c>
      <c r="DR9" s="643"/>
      <c r="DS9" s="643"/>
      <c r="DT9" s="643"/>
      <c r="DU9" s="643"/>
      <c r="DV9" s="643"/>
      <c r="DW9" s="643"/>
      <c r="DX9" s="643"/>
      <c r="DY9" s="643"/>
      <c r="DZ9" s="643"/>
      <c r="EA9" s="643"/>
      <c r="EB9" s="643"/>
      <c r="EC9" s="696"/>
    </row>
    <row r="10" spans="2:143" ht="11.25" customHeight="1" x14ac:dyDescent="0.15">
      <c r="B10" s="652" t="s">
        <v>244</v>
      </c>
      <c r="C10" s="653"/>
      <c r="D10" s="653"/>
      <c r="E10" s="653"/>
      <c r="F10" s="653"/>
      <c r="G10" s="653"/>
      <c r="H10" s="653"/>
      <c r="I10" s="653"/>
      <c r="J10" s="653"/>
      <c r="K10" s="653"/>
      <c r="L10" s="653"/>
      <c r="M10" s="653"/>
      <c r="N10" s="653"/>
      <c r="O10" s="653"/>
      <c r="P10" s="653"/>
      <c r="Q10" s="654"/>
      <c r="R10" s="673" t="s">
        <v>128</v>
      </c>
      <c r="S10" s="643"/>
      <c r="T10" s="643"/>
      <c r="U10" s="643"/>
      <c r="V10" s="643"/>
      <c r="W10" s="643"/>
      <c r="X10" s="643"/>
      <c r="Y10" s="644"/>
      <c r="Z10" s="693" t="s">
        <v>128</v>
      </c>
      <c r="AA10" s="693"/>
      <c r="AB10" s="693"/>
      <c r="AC10" s="693"/>
      <c r="AD10" s="694" t="s">
        <v>128</v>
      </c>
      <c r="AE10" s="694"/>
      <c r="AF10" s="694"/>
      <c r="AG10" s="694"/>
      <c r="AH10" s="694"/>
      <c r="AI10" s="694"/>
      <c r="AJ10" s="694"/>
      <c r="AK10" s="694"/>
      <c r="AL10" s="674" t="s">
        <v>128</v>
      </c>
      <c r="AM10" s="677"/>
      <c r="AN10" s="677"/>
      <c r="AO10" s="695"/>
      <c r="AP10" s="652" t="s">
        <v>245</v>
      </c>
      <c r="AQ10" s="653"/>
      <c r="AR10" s="653"/>
      <c r="AS10" s="653"/>
      <c r="AT10" s="653"/>
      <c r="AU10" s="653"/>
      <c r="AV10" s="653"/>
      <c r="AW10" s="653"/>
      <c r="AX10" s="653"/>
      <c r="AY10" s="653"/>
      <c r="AZ10" s="653"/>
      <c r="BA10" s="653"/>
      <c r="BB10" s="653"/>
      <c r="BC10" s="653"/>
      <c r="BD10" s="653"/>
      <c r="BE10" s="653"/>
      <c r="BF10" s="654"/>
      <c r="BG10" s="673">
        <v>38366</v>
      </c>
      <c r="BH10" s="643"/>
      <c r="BI10" s="643"/>
      <c r="BJ10" s="643"/>
      <c r="BK10" s="643"/>
      <c r="BL10" s="643"/>
      <c r="BM10" s="643"/>
      <c r="BN10" s="644"/>
      <c r="BO10" s="693">
        <v>3.3</v>
      </c>
      <c r="BP10" s="693"/>
      <c r="BQ10" s="693"/>
      <c r="BR10" s="693"/>
      <c r="BS10" s="694">
        <v>6316</v>
      </c>
      <c r="BT10" s="694"/>
      <c r="BU10" s="694"/>
      <c r="BV10" s="694"/>
      <c r="BW10" s="694"/>
      <c r="BX10" s="694"/>
      <c r="BY10" s="694"/>
      <c r="BZ10" s="694"/>
      <c r="CA10" s="694"/>
      <c r="CB10" s="757"/>
      <c r="CD10" s="697" t="s">
        <v>246</v>
      </c>
      <c r="CE10" s="698"/>
      <c r="CF10" s="698"/>
      <c r="CG10" s="698"/>
      <c r="CH10" s="698"/>
      <c r="CI10" s="698"/>
      <c r="CJ10" s="698"/>
      <c r="CK10" s="698"/>
      <c r="CL10" s="698"/>
      <c r="CM10" s="698"/>
      <c r="CN10" s="698"/>
      <c r="CO10" s="698"/>
      <c r="CP10" s="698"/>
      <c r="CQ10" s="699"/>
      <c r="CR10" s="673">
        <v>135627</v>
      </c>
      <c r="CS10" s="643"/>
      <c r="CT10" s="643"/>
      <c r="CU10" s="643"/>
      <c r="CV10" s="643"/>
      <c r="CW10" s="643"/>
      <c r="CX10" s="643"/>
      <c r="CY10" s="644"/>
      <c r="CZ10" s="693">
        <v>1.6</v>
      </c>
      <c r="DA10" s="693"/>
      <c r="DB10" s="693"/>
      <c r="DC10" s="693"/>
      <c r="DD10" s="642">
        <v>118294</v>
      </c>
      <c r="DE10" s="643"/>
      <c r="DF10" s="643"/>
      <c r="DG10" s="643"/>
      <c r="DH10" s="643"/>
      <c r="DI10" s="643"/>
      <c r="DJ10" s="643"/>
      <c r="DK10" s="643"/>
      <c r="DL10" s="643"/>
      <c r="DM10" s="643"/>
      <c r="DN10" s="643"/>
      <c r="DO10" s="643"/>
      <c r="DP10" s="644"/>
      <c r="DQ10" s="642">
        <v>21929</v>
      </c>
      <c r="DR10" s="643"/>
      <c r="DS10" s="643"/>
      <c r="DT10" s="643"/>
      <c r="DU10" s="643"/>
      <c r="DV10" s="643"/>
      <c r="DW10" s="643"/>
      <c r="DX10" s="643"/>
      <c r="DY10" s="643"/>
      <c r="DZ10" s="643"/>
      <c r="EA10" s="643"/>
      <c r="EB10" s="643"/>
      <c r="EC10" s="696"/>
    </row>
    <row r="11" spans="2:143" ht="11.25" customHeight="1" x14ac:dyDescent="0.15">
      <c r="B11" s="652" t="s">
        <v>247</v>
      </c>
      <c r="C11" s="653"/>
      <c r="D11" s="653"/>
      <c r="E11" s="653"/>
      <c r="F11" s="653"/>
      <c r="G11" s="653"/>
      <c r="H11" s="653"/>
      <c r="I11" s="653"/>
      <c r="J11" s="653"/>
      <c r="K11" s="653"/>
      <c r="L11" s="653"/>
      <c r="M11" s="653"/>
      <c r="N11" s="653"/>
      <c r="O11" s="653"/>
      <c r="P11" s="653"/>
      <c r="Q11" s="654"/>
      <c r="R11" s="673">
        <v>320446</v>
      </c>
      <c r="S11" s="643"/>
      <c r="T11" s="643"/>
      <c r="U11" s="643"/>
      <c r="V11" s="643"/>
      <c r="W11" s="643"/>
      <c r="X11" s="643"/>
      <c r="Y11" s="644"/>
      <c r="Z11" s="674">
        <v>3.5</v>
      </c>
      <c r="AA11" s="677"/>
      <c r="AB11" s="677"/>
      <c r="AC11" s="678"/>
      <c r="AD11" s="642">
        <v>320446</v>
      </c>
      <c r="AE11" s="643"/>
      <c r="AF11" s="643"/>
      <c r="AG11" s="643"/>
      <c r="AH11" s="643"/>
      <c r="AI11" s="643"/>
      <c r="AJ11" s="643"/>
      <c r="AK11" s="644"/>
      <c r="AL11" s="674">
        <v>7.1</v>
      </c>
      <c r="AM11" s="677"/>
      <c r="AN11" s="677"/>
      <c r="AO11" s="695"/>
      <c r="AP11" s="652" t="s">
        <v>248</v>
      </c>
      <c r="AQ11" s="653"/>
      <c r="AR11" s="653"/>
      <c r="AS11" s="653"/>
      <c r="AT11" s="653"/>
      <c r="AU11" s="653"/>
      <c r="AV11" s="653"/>
      <c r="AW11" s="653"/>
      <c r="AX11" s="653"/>
      <c r="AY11" s="653"/>
      <c r="AZ11" s="653"/>
      <c r="BA11" s="653"/>
      <c r="BB11" s="653"/>
      <c r="BC11" s="653"/>
      <c r="BD11" s="653"/>
      <c r="BE11" s="653"/>
      <c r="BF11" s="654"/>
      <c r="BG11" s="673">
        <v>37667</v>
      </c>
      <c r="BH11" s="643"/>
      <c r="BI11" s="643"/>
      <c r="BJ11" s="643"/>
      <c r="BK11" s="643"/>
      <c r="BL11" s="643"/>
      <c r="BM11" s="643"/>
      <c r="BN11" s="644"/>
      <c r="BO11" s="693">
        <v>3.2</v>
      </c>
      <c r="BP11" s="693"/>
      <c r="BQ11" s="693"/>
      <c r="BR11" s="693"/>
      <c r="BS11" s="694">
        <v>10706</v>
      </c>
      <c r="BT11" s="694"/>
      <c r="BU11" s="694"/>
      <c r="BV11" s="694"/>
      <c r="BW11" s="694"/>
      <c r="BX11" s="694"/>
      <c r="BY11" s="694"/>
      <c r="BZ11" s="694"/>
      <c r="CA11" s="694"/>
      <c r="CB11" s="757"/>
      <c r="CD11" s="697" t="s">
        <v>249</v>
      </c>
      <c r="CE11" s="698"/>
      <c r="CF11" s="698"/>
      <c r="CG11" s="698"/>
      <c r="CH11" s="698"/>
      <c r="CI11" s="698"/>
      <c r="CJ11" s="698"/>
      <c r="CK11" s="698"/>
      <c r="CL11" s="698"/>
      <c r="CM11" s="698"/>
      <c r="CN11" s="698"/>
      <c r="CO11" s="698"/>
      <c r="CP11" s="698"/>
      <c r="CQ11" s="699"/>
      <c r="CR11" s="673">
        <v>111074</v>
      </c>
      <c r="CS11" s="643"/>
      <c r="CT11" s="643"/>
      <c r="CU11" s="643"/>
      <c r="CV11" s="643"/>
      <c r="CW11" s="643"/>
      <c r="CX11" s="643"/>
      <c r="CY11" s="644"/>
      <c r="CZ11" s="693">
        <v>1.3</v>
      </c>
      <c r="DA11" s="693"/>
      <c r="DB11" s="693"/>
      <c r="DC11" s="693"/>
      <c r="DD11" s="642">
        <v>2815</v>
      </c>
      <c r="DE11" s="643"/>
      <c r="DF11" s="643"/>
      <c r="DG11" s="643"/>
      <c r="DH11" s="643"/>
      <c r="DI11" s="643"/>
      <c r="DJ11" s="643"/>
      <c r="DK11" s="643"/>
      <c r="DL11" s="643"/>
      <c r="DM11" s="643"/>
      <c r="DN11" s="643"/>
      <c r="DO11" s="643"/>
      <c r="DP11" s="644"/>
      <c r="DQ11" s="642">
        <v>71458</v>
      </c>
      <c r="DR11" s="643"/>
      <c r="DS11" s="643"/>
      <c r="DT11" s="643"/>
      <c r="DU11" s="643"/>
      <c r="DV11" s="643"/>
      <c r="DW11" s="643"/>
      <c r="DX11" s="643"/>
      <c r="DY11" s="643"/>
      <c r="DZ11" s="643"/>
      <c r="EA11" s="643"/>
      <c r="EB11" s="643"/>
      <c r="EC11" s="696"/>
    </row>
    <row r="12" spans="2:143" ht="11.25" customHeight="1" x14ac:dyDescent="0.15">
      <c r="B12" s="652" t="s">
        <v>250</v>
      </c>
      <c r="C12" s="653"/>
      <c r="D12" s="653"/>
      <c r="E12" s="653"/>
      <c r="F12" s="653"/>
      <c r="G12" s="653"/>
      <c r="H12" s="653"/>
      <c r="I12" s="653"/>
      <c r="J12" s="653"/>
      <c r="K12" s="653"/>
      <c r="L12" s="653"/>
      <c r="M12" s="653"/>
      <c r="N12" s="653"/>
      <c r="O12" s="653"/>
      <c r="P12" s="653"/>
      <c r="Q12" s="654"/>
      <c r="R12" s="673" t="s">
        <v>128</v>
      </c>
      <c r="S12" s="643"/>
      <c r="T12" s="643"/>
      <c r="U12" s="643"/>
      <c r="V12" s="643"/>
      <c r="W12" s="643"/>
      <c r="X12" s="643"/>
      <c r="Y12" s="644"/>
      <c r="Z12" s="693" t="s">
        <v>128</v>
      </c>
      <c r="AA12" s="693"/>
      <c r="AB12" s="693"/>
      <c r="AC12" s="693"/>
      <c r="AD12" s="694" t="s">
        <v>128</v>
      </c>
      <c r="AE12" s="694"/>
      <c r="AF12" s="694"/>
      <c r="AG12" s="694"/>
      <c r="AH12" s="694"/>
      <c r="AI12" s="694"/>
      <c r="AJ12" s="694"/>
      <c r="AK12" s="694"/>
      <c r="AL12" s="674" t="s">
        <v>128</v>
      </c>
      <c r="AM12" s="677"/>
      <c r="AN12" s="677"/>
      <c r="AO12" s="695"/>
      <c r="AP12" s="652" t="s">
        <v>251</v>
      </c>
      <c r="AQ12" s="653"/>
      <c r="AR12" s="653"/>
      <c r="AS12" s="653"/>
      <c r="AT12" s="653"/>
      <c r="AU12" s="653"/>
      <c r="AV12" s="653"/>
      <c r="AW12" s="653"/>
      <c r="AX12" s="653"/>
      <c r="AY12" s="653"/>
      <c r="AZ12" s="653"/>
      <c r="BA12" s="653"/>
      <c r="BB12" s="653"/>
      <c r="BC12" s="653"/>
      <c r="BD12" s="653"/>
      <c r="BE12" s="653"/>
      <c r="BF12" s="654"/>
      <c r="BG12" s="673">
        <v>348520</v>
      </c>
      <c r="BH12" s="643"/>
      <c r="BI12" s="643"/>
      <c r="BJ12" s="643"/>
      <c r="BK12" s="643"/>
      <c r="BL12" s="643"/>
      <c r="BM12" s="643"/>
      <c r="BN12" s="644"/>
      <c r="BO12" s="693">
        <v>29.8</v>
      </c>
      <c r="BP12" s="693"/>
      <c r="BQ12" s="693"/>
      <c r="BR12" s="693"/>
      <c r="BS12" s="694" t="s">
        <v>128</v>
      </c>
      <c r="BT12" s="694"/>
      <c r="BU12" s="694"/>
      <c r="BV12" s="694"/>
      <c r="BW12" s="694"/>
      <c r="BX12" s="694"/>
      <c r="BY12" s="694"/>
      <c r="BZ12" s="694"/>
      <c r="CA12" s="694"/>
      <c r="CB12" s="757"/>
      <c r="CD12" s="697" t="s">
        <v>252</v>
      </c>
      <c r="CE12" s="698"/>
      <c r="CF12" s="698"/>
      <c r="CG12" s="698"/>
      <c r="CH12" s="698"/>
      <c r="CI12" s="698"/>
      <c r="CJ12" s="698"/>
      <c r="CK12" s="698"/>
      <c r="CL12" s="698"/>
      <c r="CM12" s="698"/>
      <c r="CN12" s="698"/>
      <c r="CO12" s="698"/>
      <c r="CP12" s="698"/>
      <c r="CQ12" s="699"/>
      <c r="CR12" s="673">
        <v>395424</v>
      </c>
      <c r="CS12" s="643"/>
      <c r="CT12" s="643"/>
      <c r="CU12" s="643"/>
      <c r="CV12" s="643"/>
      <c r="CW12" s="643"/>
      <c r="CX12" s="643"/>
      <c r="CY12" s="644"/>
      <c r="CZ12" s="693">
        <v>4.7</v>
      </c>
      <c r="DA12" s="693"/>
      <c r="DB12" s="693"/>
      <c r="DC12" s="693"/>
      <c r="DD12" s="642">
        <v>38768</v>
      </c>
      <c r="DE12" s="643"/>
      <c r="DF12" s="643"/>
      <c r="DG12" s="643"/>
      <c r="DH12" s="643"/>
      <c r="DI12" s="643"/>
      <c r="DJ12" s="643"/>
      <c r="DK12" s="643"/>
      <c r="DL12" s="643"/>
      <c r="DM12" s="643"/>
      <c r="DN12" s="643"/>
      <c r="DO12" s="643"/>
      <c r="DP12" s="644"/>
      <c r="DQ12" s="642">
        <v>262785</v>
      </c>
      <c r="DR12" s="643"/>
      <c r="DS12" s="643"/>
      <c r="DT12" s="643"/>
      <c r="DU12" s="643"/>
      <c r="DV12" s="643"/>
      <c r="DW12" s="643"/>
      <c r="DX12" s="643"/>
      <c r="DY12" s="643"/>
      <c r="DZ12" s="643"/>
      <c r="EA12" s="643"/>
      <c r="EB12" s="643"/>
      <c r="EC12" s="696"/>
    </row>
    <row r="13" spans="2:143" ht="11.25" customHeight="1" x14ac:dyDescent="0.15">
      <c r="B13" s="652" t="s">
        <v>253</v>
      </c>
      <c r="C13" s="653"/>
      <c r="D13" s="653"/>
      <c r="E13" s="653"/>
      <c r="F13" s="653"/>
      <c r="G13" s="653"/>
      <c r="H13" s="653"/>
      <c r="I13" s="653"/>
      <c r="J13" s="653"/>
      <c r="K13" s="653"/>
      <c r="L13" s="653"/>
      <c r="M13" s="653"/>
      <c r="N13" s="653"/>
      <c r="O13" s="653"/>
      <c r="P13" s="653"/>
      <c r="Q13" s="654"/>
      <c r="R13" s="673" t="s">
        <v>128</v>
      </c>
      <c r="S13" s="643"/>
      <c r="T13" s="643"/>
      <c r="U13" s="643"/>
      <c r="V13" s="643"/>
      <c r="W13" s="643"/>
      <c r="X13" s="643"/>
      <c r="Y13" s="644"/>
      <c r="Z13" s="693" t="s">
        <v>128</v>
      </c>
      <c r="AA13" s="693"/>
      <c r="AB13" s="693"/>
      <c r="AC13" s="693"/>
      <c r="AD13" s="694" t="s">
        <v>128</v>
      </c>
      <c r="AE13" s="694"/>
      <c r="AF13" s="694"/>
      <c r="AG13" s="694"/>
      <c r="AH13" s="694"/>
      <c r="AI13" s="694"/>
      <c r="AJ13" s="694"/>
      <c r="AK13" s="694"/>
      <c r="AL13" s="674" t="s">
        <v>128</v>
      </c>
      <c r="AM13" s="677"/>
      <c r="AN13" s="677"/>
      <c r="AO13" s="695"/>
      <c r="AP13" s="652" t="s">
        <v>254</v>
      </c>
      <c r="AQ13" s="653"/>
      <c r="AR13" s="653"/>
      <c r="AS13" s="653"/>
      <c r="AT13" s="653"/>
      <c r="AU13" s="653"/>
      <c r="AV13" s="653"/>
      <c r="AW13" s="653"/>
      <c r="AX13" s="653"/>
      <c r="AY13" s="653"/>
      <c r="AZ13" s="653"/>
      <c r="BA13" s="653"/>
      <c r="BB13" s="653"/>
      <c r="BC13" s="653"/>
      <c r="BD13" s="653"/>
      <c r="BE13" s="653"/>
      <c r="BF13" s="654"/>
      <c r="BG13" s="673">
        <v>340824</v>
      </c>
      <c r="BH13" s="643"/>
      <c r="BI13" s="643"/>
      <c r="BJ13" s="643"/>
      <c r="BK13" s="643"/>
      <c r="BL13" s="643"/>
      <c r="BM13" s="643"/>
      <c r="BN13" s="644"/>
      <c r="BO13" s="693">
        <v>29.1</v>
      </c>
      <c r="BP13" s="693"/>
      <c r="BQ13" s="693"/>
      <c r="BR13" s="693"/>
      <c r="BS13" s="694" t="s">
        <v>128</v>
      </c>
      <c r="BT13" s="694"/>
      <c r="BU13" s="694"/>
      <c r="BV13" s="694"/>
      <c r="BW13" s="694"/>
      <c r="BX13" s="694"/>
      <c r="BY13" s="694"/>
      <c r="BZ13" s="694"/>
      <c r="CA13" s="694"/>
      <c r="CB13" s="757"/>
      <c r="CD13" s="697" t="s">
        <v>255</v>
      </c>
      <c r="CE13" s="698"/>
      <c r="CF13" s="698"/>
      <c r="CG13" s="698"/>
      <c r="CH13" s="698"/>
      <c r="CI13" s="698"/>
      <c r="CJ13" s="698"/>
      <c r="CK13" s="698"/>
      <c r="CL13" s="698"/>
      <c r="CM13" s="698"/>
      <c r="CN13" s="698"/>
      <c r="CO13" s="698"/>
      <c r="CP13" s="698"/>
      <c r="CQ13" s="699"/>
      <c r="CR13" s="673">
        <v>1331641</v>
      </c>
      <c r="CS13" s="643"/>
      <c r="CT13" s="643"/>
      <c r="CU13" s="643"/>
      <c r="CV13" s="643"/>
      <c r="CW13" s="643"/>
      <c r="CX13" s="643"/>
      <c r="CY13" s="644"/>
      <c r="CZ13" s="693">
        <v>15.8</v>
      </c>
      <c r="DA13" s="693"/>
      <c r="DB13" s="693"/>
      <c r="DC13" s="693"/>
      <c r="DD13" s="642">
        <v>574492</v>
      </c>
      <c r="DE13" s="643"/>
      <c r="DF13" s="643"/>
      <c r="DG13" s="643"/>
      <c r="DH13" s="643"/>
      <c r="DI13" s="643"/>
      <c r="DJ13" s="643"/>
      <c r="DK13" s="643"/>
      <c r="DL13" s="643"/>
      <c r="DM13" s="643"/>
      <c r="DN13" s="643"/>
      <c r="DO13" s="643"/>
      <c r="DP13" s="644"/>
      <c r="DQ13" s="642">
        <v>686878</v>
      </c>
      <c r="DR13" s="643"/>
      <c r="DS13" s="643"/>
      <c r="DT13" s="643"/>
      <c r="DU13" s="643"/>
      <c r="DV13" s="643"/>
      <c r="DW13" s="643"/>
      <c r="DX13" s="643"/>
      <c r="DY13" s="643"/>
      <c r="DZ13" s="643"/>
      <c r="EA13" s="643"/>
      <c r="EB13" s="643"/>
      <c r="EC13" s="696"/>
    </row>
    <row r="14" spans="2:143" ht="11.25" customHeight="1" x14ac:dyDescent="0.15">
      <c r="B14" s="652" t="s">
        <v>256</v>
      </c>
      <c r="C14" s="653"/>
      <c r="D14" s="653"/>
      <c r="E14" s="653"/>
      <c r="F14" s="653"/>
      <c r="G14" s="653"/>
      <c r="H14" s="653"/>
      <c r="I14" s="653"/>
      <c r="J14" s="653"/>
      <c r="K14" s="653"/>
      <c r="L14" s="653"/>
      <c r="M14" s="653"/>
      <c r="N14" s="653"/>
      <c r="O14" s="653"/>
      <c r="P14" s="653"/>
      <c r="Q14" s="654"/>
      <c r="R14" s="673" t="s">
        <v>128</v>
      </c>
      <c r="S14" s="643"/>
      <c r="T14" s="643"/>
      <c r="U14" s="643"/>
      <c r="V14" s="643"/>
      <c r="W14" s="643"/>
      <c r="X14" s="643"/>
      <c r="Y14" s="644"/>
      <c r="Z14" s="693" t="s">
        <v>128</v>
      </c>
      <c r="AA14" s="693"/>
      <c r="AB14" s="693"/>
      <c r="AC14" s="693"/>
      <c r="AD14" s="694" t="s">
        <v>128</v>
      </c>
      <c r="AE14" s="694"/>
      <c r="AF14" s="694"/>
      <c r="AG14" s="694"/>
      <c r="AH14" s="694"/>
      <c r="AI14" s="694"/>
      <c r="AJ14" s="694"/>
      <c r="AK14" s="694"/>
      <c r="AL14" s="674" t="s">
        <v>128</v>
      </c>
      <c r="AM14" s="677"/>
      <c r="AN14" s="677"/>
      <c r="AO14" s="695"/>
      <c r="AP14" s="652" t="s">
        <v>257</v>
      </c>
      <c r="AQ14" s="653"/>
      <c r="AR14" s="653"/>
      <c r="AS14" s="653"/>
      <c r="AT14" s="653"/>
      <c r="AU14" s="653"/>
      <c r="AV14" s="653"/>
      <c r="AW14" s="653"/>
      <c r="AX14" s="653"/>
      <c r="AY14" s="653"/>
      <c r="AZ14" s="653"/>
      <c r="BA14" s="653"/>
      <c r="BB14" s="653"/>
      <c r="BC14" s="653"/>
      <c r="BD14" s="653"/>
      <c r="BE14" s="653"/>
      <c r="BF14" s="654"/>
      <c r="BG14" s="673">
        <v>27180</v>
      </c>
      <c r="BH14" s="643"/>
      <c r="BI14" s="643"/>
      <c r="BJ14" s="643"/>
      <c r="BK14" s="643"/>
      <c r="BL14" s="643"/>
      <c r="BM14" s="643"/>
      <c r="BN14" s="644"/>
      <c r="BO14" s="693">
        <v>2.2999999999999998</v>
      </c>
      <c r="BP14" s="693"/>
      <c r="BQ14" s="693"/>
      <c r="BR14" s="693"/>
      <c r="BS14" s="694" t="s">
        <v>128</v>
      </c>
      <c r="BT14" s="694"/>
      <c r="BU14" s="694"/>
      <c r="BV14" s="694"/>
      <c r="BW14" s="694"/>
      <c r="BX14" s="694"/>
      <c r="BY14" s="694"/>
      <c r="BZ14" s="694"/>
      <c r="CA14" s="694"/>
      <c r="CB14" s="757"/>
      <c r="CD14" s="697" t="s">
        <v>258</v>
      </c>
      <c r="CE14" s="698"/>
      <c r="CF14" s="698"/>
      <c r="CG14" s="698"/>
      <c r="CH14" s="698"/>
      <c r="CI14" s="698"/>
      <c r="CJ14" s="698"/>
      <c r="CK14" s="698"/>
      <c r="CL14" s="698"/>
      <c r="CM14" s="698"/>
      <c r="CN14" s="698"/>
      <c r="CO14" s="698"/>
      <c r="CP14" s="698"/>
      <c r="CQ14" s="699"/>
      <c r="CR14" s="673">
        <v>267570</v>
      </c>
      <c r="CS14" s="643"/>
      <c r="CT14" s="643"/>
      <c r="CU14" s="643"/>
      <c r="CV14" s="643"/>
      <c r="CW14" s="643"/>
      <c r="CX14" s="643"/>
      <c r="CY14" s="644"/>
      <c r="CZ14" s="693">
        <v>3.2</v>
      </c>
      <c r="DA14" s="693"/>
      <c r="DB14" s="693"/>
      <c r="DC14" s="693"/>
      <c r="DD14" s="642" t="s">
        <v>128</v>
      </c>
      <c r="DE14" s="643"/>
      <c r="DF14" s="643"/>
      <c r="DG14" s="643"/>
      <c r="DH14" s="643"/>
      <c r="DI14" s="643"/>
      <c r="DJ14" s="643"/>
      <c r="DK14" s="643"/>
      <c r="DL14" s="643"/>
      <c r="DM14" s="643"/>
      <c r="DN14" s="643"/>
      <c r="DO14" s="643"/>
      <c r="DP14" s="644"/>
      <c r="DQ14" s="642">
        <v>262816</v>
      </c>
      <c r="DR14" s="643"/>
      <c r="DS14" s="643"/>
      <c r="DT14" s="643"/>
      <c r="DU14" s="643"/>
      <c r="DV14" s="643"/>
      <c r="DW14" s="643"/>
      <c r="DX14" s="643"/>
      <c r="DY14" s="643"/>
      <c r="DZ14" s="643"/>
      <c r="EA14" s="643"/>
      <c r="EB14" s="643"/>
      <c r="EC14" s="696"/>
    </row>
    <row r="15" spans="2:143" ht="11.25" customHeight="1" x14ac:dyDescent="0.15">
      <c r="B15" s="652" t="s">
        <v>259</v>
      </c>
      <c r="C15" s="653"/>
      <c r="D15" s="653"/>
      <c r="E15" s="653"/>
      <c r="F15" s="653"/>
      <c r="G15" s="653"/>
      <c r="H15" s="653"/>
      <c r="I15" s="653"/>
      <c r="J15" s="653"/>
      <c r="K15" s="653"/>
      <c r="L15" s="653"/>
      <c r="M15" s="653"/>
      <c r="N15" s="653"/>
      <c r="O15" s="653"/>
      <c r="P15" s="653"/>
      <c r="Q15" s="654"/>
      <c r="R15" s="673" t="s">
        <v>128</v>
      </c>
      <c r="S15" s="643"/>
      <c r="T15" s="643"/>
      <c r="U15" s="643"/>
      <c r="V15" s="643"/>
      <c r="W15" s="643"/>
      <c r="X15" s="643"/>
      <c r="Y15" s="644"/>
      <c r="Z15" s="693" t="s">
        <v>128</v>
      </c>
      <c r="AA15" s="693"/>
      <c r="AB15" s="693"/>
      <c r="AC15" s="693"/>
      <c r="AD15" s="694" t="s">
        <v>128</v>
      </c>
      <c r="AE15" s="694"/>
      <c r="AF15" s="694"/>
      <c r="AG15" s="694"/>
      <c r="AH15" s="694"/>
      <c r="AI15" s="694"/>
      <c r="AJ15" s="694"/>
      <c r="AK15" s="694"/>
      <c r="AL15" s="674" t="s">
        <v>128</v>
      </c>
      <c r="AM15" s="677"/>
      <c r="AN15" s="677"/>
      <c r="AO15" s="695"/>
      <c r="AP15" s="652" t="s">
        <v>260</v>
      </c>
      <c r="AQ15" s="653"/>
      <c r="AR15" s="653"/>
      <c r="AS15" s="653"/>
      <c r="AT15" s="653"/>
      <c r="AU15" s="653"/>
      <c r="AV15" s="653"/>
      <c r="AW15" s="653"/>
      <c r="AX15" s="653"/>
      <c r="AY15" s="653"/>
      <c r="AZ15" s="653"/>
      <c r="BA15" s="653"/>
      <c r="BB15" s="653"/>
      <c r="BC15" s="653"/>
      <c r="BD15" s="653"/>
      <c r="BE15" s="653"/>
      <c r="BF15" s="654"/>
      <c r="BG15" s="673">
        <v>155015</v>
      </c>
      <c r="BH15" s="643"/>
      <c r="BI15" s="643"/>
      <c r="BJ15" s="643"/>
      <c r="BK15" s="643"/>
      <c r="BL15" s="643"/>
      <c r="BM15" s="643"/>
      <c r="BN15" s="644"/>
      <c r="BO15" s="693">
        <v>13.2</v>
      </c>
      <c r="BP15" s="693"/>
      <c r="BQ15" s="693"/>
      <c r="BR15" s="693"/>
      <c r="BS15" s="694" t="s">
        <v>128</v>
      </c>
      <c r="BT15" s="694"/>
      <c r="BU15" s="694"/>
      <c r="BV15" s="694"/>
      <c r="BW15" s="694"/>
      <c r="BX15" s="694"/>
      <c r="BY15" s="694"/>
      <c r="BZ15" s="694"/>
      <c r="CA15" s="694"/>
      <c r="CB15" s="757"/>
      <c r="CD15" s="697" t="s">
        <v>261</v>
      </c>
      <c r="CE15" s="698"/>
      <c r="CF15" s="698"/>
      <c r="CG15" s="698"/>
      <c r="CH15" s="698"/>
      <c r="CI15" s="698"/>
      <c r="CJ15" s="698"/>
      <c r="CK15" s="698"/>
      <c r="CL15" s="698"/>
      <c r="CM15" s="698"/>
      <c r="CN15" s="698"/>
      <c r="CO15" s="698"/>
      <c r="CP15" s="698"/>
      <c r="CQ15" s="699"/>
      <c r="CR15" s="673">
        <v>512491</v>
      </c>
      <c r="CS15" s="643"/>
      <c r="CT15" s="643"/>
      <c r="CU15" s="643"/>
      <c r="CV15" s="643"/>
      <c r="CW15" s="643"/>
      <c r="CX15" s="643"/>
      <c r="CY15" s="644"/>
      <c r="CZ15" s="693">
        <v>6.1</v>
      </c>
      <c r="DA15" s="693"/>
      <c r="DB15" s="693"/>
      <c r="DC15" s="693"/>
      <c r="DD15" s="642">
        <v>1033</v>
      </c>
      <c r="DE15" s="643"/>
      <c r="DF15" s="643"/>
      <c r="DG15" s="643"/>
      <c r="DH15" s="643"/>
      <c r="DI15" s="643"/>
      <c r="DJ15" s="643"/>
      <c r="DK15" s="643"/>
      <c r="DL15" s="643"/>
      <c r="DM15" s="643"/>
      <c r="DN15" s="643"/>
      <c r="DO15" s="643"/>
      <c r="DP15" s="644"/>
      <c r="DQ15" s="642">
        <v>501319</v>
      </c>
      <c r="DR15" s="643"/>
      <c r="DS15" s="643"/>
      <c r="DT15" s="643"/>
      <c r="DU15" s="643"/>
      <c r="DV15" s="643"/>
      <c r="DW15" s="643"/>
      <c r="DX15" s="643"/>
      <c r="DY15" s="643"/>
      <c r="DZ15" s="643"/>
      <c r="EA15" s="643"/>
      <c r="EB15" s="643"/>
      <c r="EC15" s="696"/>
    </row>
    <row r="16" spans="2:143" ht="11.25" customHeight="1" x14ac:dyDescent="0.15">
      <c r="B16" s="652" t="s">
        <v>262</v>
      </c>
      <c r="C16" s="653"/>
      <c r="D16" s="653"/>
      <c r="E16" s="653"/>
      <c r="F16" s="653"/>
      <c r="G16" s="653"/>
      <c r="H16" s="653"/>
      <c r="I16" s="653"/>
      <c r="J16" s="653"/>
      <c r="K16" s="653"/>
      <c r="L16" s="653"/>
      <c r="M16" s="653"/>
      <c r="N16" s="653"/>
      <c r="O16" s="653"/>
      <c r="P16" s="653"/>
      <c r="Q16" s="654"/>
      <c r="R16" s="673">
        <v>3316</v>
      </c>
      <c r="S16" s="643"/>
      <c r="T16" s="643"/>
      <c r="U16" s="643"/>
      <c r="V16" s="643"/>
      <c r="W16" s="643"/>
      <c r="X16" s="643"/>
      <c r="Y16" s="644"/>
      <c r="Z16" s="693">
        <v>0</v>
      </c>
      <c r="AA16" s="693"/>
      <c r="AB16" s="693"/>
      <c r="AC16" s="693"/>
      <c r="AD16" s="694">
        <v>3316</v>
      </c>
      <c r="AE16" s="694"/>
      <c r="AF16" s="694"/>
      <c r="AG16" s="694"/>
      <c r="AH16" s="694"/>
      <c r="AI16" s="694"/>
      <c r="AJ16" s="694"/>
      <c r="AK16" s="694"/>
      <c r="AL16" s="674">
        <v>0.1</v>
      </c>
      <c r="AM16" s="677"/>
      <c r="AN16" s="677"/>
      <c r="AO16" s="695"/>
      <c r="AP16" s="652" t="s">
        <v>263</v>
      </c>
      <c r="AQ16" s="653"/>
      <c r="AR16" s="653"/>
      <c r="AS16" s="653"/>
      <c r="AT16" s="653"/>
      <c r="AU16" s="653"/>
      <c r="AV16" s="653"/>
      <c r="AW16" s="653"/>
      <c r="AX16" s="653"/>
      <c r="AY16" s="653"/>
      <c r="AZ16" s="653"/>
      <c r="BA16" s="653"/>
      <c r="BB16" s="653"/>
      <c r="BC16" s="653"/>
      <c r="BD16" s="653"/>
      <c r="BE16" s="653"/>
      <c r="BF16" s="654"/>
      <c r="BG16" s="673" t="s">
        <v>128</v>
      </c>
      <c r="BH16" s="643"/>
      <c r="BI16" s="643"/>
      <c r="BJ16" s="643"/>
      <c r="BK16" s="643"/>
      <c r="BL16" s="643"/>
      <c r="BM16" s="643"/>
      <c r="BN16" s="644"/>
      <c r="BO16" s="693" t="s">
        <v>128</v>
      </c>
      <c r="BP16" s="693"/>
      <c r="BQ16" s="693"/>
      <c r="BR16" s="693"/>
      <c r="BS16" s="694" t="s">
        <v>128</v>
      </c>
      <c r="BT16" s="694"/>
      <c r="BU16" s="694"/>
      <c r="BV16" s="694"/>
      <c r="BW16" s="694"/>
      <c r="BX16" s="694"/>
      <c r="BY16" s="694"/>
      <c r="BZ16" s="694"/>
      <c r="CA16" s="694"/>
      <c r="CB16" s="757"/>
      <c r="CD16" s="697" t="s">
        <v>264</v>
      </c>
      <c r="CE16" s="698"/>
      <c r="CF16" s="698"/>
      <c r="CG16" s="698"/>
      <c r="CH16" s="698"/>
      <c r="CI16" s="698"/>
      <c r="CJ16" s="698"/>
      <c r="CK16" s="698"/>
      <c r="CL16" s="698"/>
      <c r="CM16" s="698"/>
      <c r="CN16" s="698"/>
      <c r="CO16" s="698"/>
      <c r="CP16" s="698"/>
      <c r="CQ16" s="699"/>
      <c r="CR16" s="673" t="s">
        <v>128</v>
      </c>
      <c r="CS16" s="643"/>
      <c r="CT16" s="643"/>
      <c r="CU16" s="643"/>
      <c r="CV16" s="643"/>
      <c r="CW16" s="643"/>
      <c r="CX16" s="643"/>
      <c r="CY16" s="644"/>
      <c r="CZ16" s="693" t="s">
        <v>128</v>
      </c>
      <c r="DA16" s="693"/>
      <c r="DB16" s="693"/>
      <c r="DC16" s="693"/>
      <c r="DD16" s="642" t="s">
        <v>128</v>
      </c>
      <c r="DE16" s="643"/>
      <c r="DF16" s="643"/>
      <c r="DG16" s="643"/>
      <c r="DH16" s="643"/>
      <c r="DI16" s="643"/>
      <c r="DJ16" s="643"/>
      <c r="DK16" s="643"/>
      <c r="DL16" s="643"/>
      <c r="DM16" s="643"/>
      <c r="DN16" s="643"/>
      <c r="DO16" s="643"/>
      <c r="DP16" s="644"/>
      <c r="DQ16" s="642" t="s">
        <v>128</v>
      </c>
      <c r="DR16" s="643"/>
      <c r="DS16" s="643"/>
      <c r="DT16" s="643"/>
      <c r="DU16" s="643"/>
      <c r="DV16" s="643"/>
      <c r="DW16" s="643"/>
      <c r="DX16" s="643"/>
      <c r="DY16" s="643"/>
      <c r="DZ16" s="643"/>
      <c r="EA16" s="643"/>
      <c r="EB16" s="643"/>
      <c r="EC16" s="696"/>
    </row>
    <row r="17" spans="2:133" ht="11.25" customHeight="1" x14ac:dyDescent="0.15">
      <c r="B17" s="652" t="s">
        <v>265</v>
      </c>
      <c r="C17" s="653"/>
      <c r="D17" s="653"/>
      <c r="E17" s="653"/>
      <c r="F17" s="653"/>
      <c r="G17" s="653"/>
      <c r="H17" s="653"/>
      <c r="I17" s="653"/>
      <c r="J17" s="653"/>
      <c r="K17" s="653"/>
      <c r="L17" s="653"/>
      <c r="M17" s="653"/>
      <c r="N17" s="653"/>
      <c r="O17" s="653"/>
      <c r="P17" s="653"/>
      <c r="Q17" s="654"/>
      <c r="R17" s="673">
        <v>13554</v>
      </c>
      <c r="S17" s="643"/>
      <c r="T17" s="643"/>
      <c r="U17" s="643"/>
      <c r="V17" s="643"/>
      <c r="W17" s="643"/>
      <c r="X17" s="643"/>
      <c r="Y17" s="644"/>
      <c r="Z17" s="693">
        <v>0.1</v>
      </c>
      <c r="AA17" s="693"/>
      <c r="AB17" s="693"/>
      <c r="AC17" s="693"/>
      <c r="AD17" s="694">
        <v>13554</v>
      </c>
      <c r="AE17" s="694"/>
      <c r="AF17" s="694"/>
      <c r="AG17" s="694"/>
      <c r="AH17" s="694"/>
      <c r="AI17" s="694"/>
      <c r="AJ17" s="694"/>
      <c r="AK17" s="694"/>
      <c r="AL17" s="674">
        <v>0.3</v>
      </c>
      <c r="AM17" s="677"/>
      <c r="AN17" s="677"/>
      <c r="AO17" s="695"/>
      <c r="AP17" s="652" t="s">
        <v>266</v>
      </c>
      <c r="AQ17" s="653"/>
      <c r="AR17" s="653"/>
      <c r="AS17" s="653"/>
      <c r="AT17" s="653"/>
      <c r="AU17" s="653"/>
      <c r="AV17" s="653"/>
      <c r="AW17" s="653"/>
      <c r="AX17" s="653"/>
      <c r="AY17" s="653"/>
      <c r="AZ17" s="653"/>
      <c r="BA17" s="653"/>
      <c r="BB17" s="653"/>
      <c r="BC17" s="653"/>
      <c r="BD17" s="653"/>
      <c r="BE17" s="653"/>
      <c r="BF17" s="654"/>
      <c r="BG17" s="673" t="s">
        <v>128</v>
      </c>
      <c r="BH17" s="643"/>
      <c r="BI17" s="643"/>
      <c r="BJ17" s="643"/>
      <c r="BK17" s="643"/>
      <c r="BL17" s="643"/>
      <c r="BM17" s="643"/>
      <c r="BN17" s="644"/>
      <c r="BO17" s="693" t="s">
        <v>128</v>
      </c>
      <c r="BP17" s="693"/>
      <c r="BQ17" s="693"/>
      <c r="BR17" s="693"/>
      <c r="BS17" s="694" t="s">
        <v>128</v>
      </c>
      <c r="BT17" s="694"/>
      <c r="BU17" s="694"/>
      <c r="BV17" s="694"/>
      <c r="BW17" s="694"/>
      <c r="BX17" s="694"/>
      <c r="BY17" s="694"/>
      <c r="BZ17" s="694"/>
      <c r="CA17" s="694"/>
      <c r="CB17" s="757"/>
      <c r="CD17" s="697" t="s">
        <v>267</v>
      </c>
      <c r="CE17" s="698"/>
      <c r="CF17" s="698"/>
      <c r="CG17" s="698"/>
      <c r="CH17" s="698"/>
      <c r="CI17" s="698"/>
      <c r="CJ17" s="698"/>
      <c r="CK17" s="698"/>
      <c r="CL17" s="698"/>
      <c r="CM17" s="698"/>
      <c r="CN17" s="698"/>
      <c r="CO17" s="698"/>
      <c r="CP17" s="698"/>
      <c r="CQ17" s="699"/>
      <c r="CR17" s="673">
        <v>1125728</v>
      </c>
      <c r="CS17" s="643"/>
      <c r="CT17" s="643"/>
      <c r="CU17" s="643"/>
      <c r="CV17" s="643"/>
      <c r="CW17" s="643"/>
      <c r="CX17" s="643"/>
      <c r="CY17" s="644"/>
      <c r="CZ17" s="693">
        <v>13.3</v>
      </c>
      <c r="DA17" s="693"/>
      <c r="DB17" s="693"/>
      <c r="DC17" s="693"/>
      <c r="DD17" s="642" t="s">
        <v>128</v>
      </c>
      <c r="DE17" s="643"/>
      <c r="DF17" s="643"/>
      <c r="DG17" s="643"/>
      <c r="DH17" s="643"/>
      <c r="DI17" s="643"/>
      <c r="DJ17" s="643"/>
      <c r="DK17" s="643"/>
      <c r="DL17" s="643"/>
      <c r="DM17" s="643"/>
      <c r="DN17" s="643"/>
      <c r="DO17" s="643"/>
      <c r="DP17" s="644"/>
      <c r="DQ17" s="642">
        <v>960123</v>
      </c>
      <c r="DR17" s="643"/>
      <c r="DS17" s="643"/>
      <c r="DT17" s="643"/>
      <c r="DU17" s="643"/>
      <c r="DV17" s="643"/>
      <c r="DW17" s="643"/>
      <c r="DX17" s="643"/>
      <c r="DY17" s="643"/>
      <c r="DZ17" s="643"/>
      <c r="EA17" s="643"/>
      <c r="EB17" s="643"/>
      <c r="EC17" s="696"/>
    </row>
    <row r="18" spans="2:133" ht="11.25" customHeight="1" x14ac:dyDescent="0.15">
      <c r="B18" s="652" t="s">
        <v>268</v>
      </c>
      <c r="C18" s="653"/>
      <c r="D18" s="653"/>
      <c r="E18" s="653"/>
      <c r="F18" s="653"/>
      <c r="G18" s="653"/>
      <c r="H18" s="653"/>
      <c r="I18" s="653"/>
      <c r="J18" s="653"/>
      <c r="K18" s="653"/>
      <c r="L18" s="653"/>
      <c r="M18" s="653"/>
      <c r="N18" s="653"/>
      <c r="O18" s="653"/>
      <c r="P18" s="653"/>
      <c r="Q18" s="654"/>
      <c r="R18" s="673">
        <v>30211</v>
      </c>
      <c r="S18" s="643"/>
      <c r="T18" s="643"/>
      <c r="U18" s="643"/>
      <c r="V18" s="643"/>
      <c r="W18" s="643"/>
      <c r="X18" s="643"/>
      <c r="Y18" s="644"/>
      <c r="Z18" s="693">
        <v>0.3</v>
      </c>
      <c r="AA18" s="693"/>
      <c r="AB18" s="693"/>
      <c r="AC18" s="693"/>
      <c r="AD18" s="694">
        <v>27715</v>
      </c>
      <c r="AE18" s="694"/>
      <c r="AF18" s="694"/>
      <c r="AG18" s="694"/>
      <c r="AH18" s="694"/>
      <c r="AI18" s="694"/>
      <c r="AJ18" s="694"/>
      <c r="AK18" s="694"/>
      <c r="AL18" s="674">
        <v>0.60000002384185791</v>
      </c>
      <c r="AM18" s="677"/>
      <c r="AN18" s="677"/>
      <c r="AO18" s="695"/>
      <c r="AP18" s="652" t="s">
        <v>269</v>
      </c>
      <c r="AQ18" s="653"/>
      <c r="AR18" s="653"/>
      <c r="AS18" s="653"/>
      <c r="AT18" s="653"/>
      <c r="AU18" s="653"/>
      <c r="AV18" s="653"/>
      <c r="AW18" s="653"/>
      <c r="AX18" s="653"/>
      <c r="AY18" s="653"/>
      <c r="AZ18" s="653"/>
      <c r="BA18" s="653"/>
      <c r="BB18" s="653"/>
      <c r="BC18" s="653"/>
      <c r="BD18" s="653"/>
      <c r="BE18" s="653"/>
      <c r="BF18" s="654"/>
      <c r="BG18" s="673" t="s">
        <v>128</v>
      </c>
      <c r="BH18" s="643"/>
      <c r="BI18" s="643"/>
      <c r="BJ18" s="643"/>
      <c r="BK18" s="643"/>
      <c r="BL18" s="643"/>
      <c r="BM18" s="643"/>
      <c r="BN18" s="644"/>
      <c r="BO18" s="693" t="s">
        <v>128</v>
      </c>
      <c r="BP18" s="693"/>
      <c r="BQ18" s="693"/>
      <c r="BR18" s="693"/>
      <c r="BS18" s="694" t="s">
        <v>128</v>
      </c>
      <c r="BT18" s="694"/>
      <c r="BU18" s="694"/>
      <c r="BV18" s="694"/>
      <c r="BW18" s="694"/>
      <c r="BX18" s="694"/>
      <c r="BY18" s="694"/>
      <c r="BZ18" s="694"/>
      <c r="CA18" s="694"/>
      <c r="CB18" s="757"/>
      <c r="CD18" s="697" t="s">
        <v>270</v>
      </c>
      <c r="CE18" s="698"/>
      <c r="CF18" s="698"/>
      <c r="CG18" s="698"/>
      <c r="CH18" s="698"/>
      <c r="CI18" s="698"/>
      <c r="CJ18" s="698"/>
      <c r="CK18" s="698"/>
      <c r="CL18" s="698"/>
      <c r="CM18" s="698"/>
      <c r="CN18" s="698"/>
      <c r="CO18" s="698"/>
      <c r="CP18" s="698"/>
      <c r="CQ18" s="699"/>
      <c r="CR18" s="673" t="s">
        <v>128</v>
      </c>
      <c r="CS18" s="643"/>
      <c r="CT18" s="643"/>
      <c r="CU18" s="643"/>
      <c r="CV18" s="643"/>
      <c r="CW18" s="643"/>
      <c r="CX18" s="643"/>
      <c r="CY18" s="644"/>
      <c r="CZ18" s="693" t="s">
        <v>128</v>
      </c>
      <c r="DA18" s="693"/>
      <c r="DB18" s="693"/>
      <c r="DC18" s="693"/>
      <c r="DD18" s="642" t="s">
        <v>128</v>
      </c>
      <c r="DE18" s="643"/>
      <c r="DF18" s="643"/>
      <c r="DG18" s="643"/>
      <c r="DH18" s="643"/>
      <c r="DI18" s="643"/>
      <c r="DJ18" s="643"/>
      <c r="DK18" s="643"/>
      <c r="DL18" s="643"/>
      <c r="DM18" s="643"/>
      <c r="DN18" s="643"/>
      <c r="DO18" s="643"/>
      <c r="DP18" s="644"/>
      <c r="DQ18" s="642" t="s">
        <v>128</v>
      </c>
      <c r="DR18" s="643"/>
      <c r="DS18" s="643"/>
      <c r="DT18" s="643"/>
      <c r="DU18" s="643"/>
      <c r="DV18" s="643"/>
      <c r="DW18" s="643"/>
      <c r="DX18" s="643"/>
      <c r="DY18" s="643"/>
      <c r="DZ18" s="643"/>
      <c r="EA18" s="643"/>
      <c r="EB18" s="643"/>
      <c r="EC18" s="696"/>
    </row>
    <row r="19" spans="2:133" ht="11.25" customHeight="1" x14ac:dyDescent="0.15">
      <c r="B19" s="652" t="s">
        <v>271</v>
      </c>
      <c r="C19" s="653"/>
      <c r="D19" s="653"/>
      <c r="E19" s="653"/>
      <c r="F19" s="653"/>
      <c r="G19" s="653"/>
      <c r="H19" s="653"/>
      <c r="I19" s="653"/>
      <c r="J19" s="653"/>
      <c r="K19" s="653"/>
      <c r="L19" s="653"/>
      <c r="M19" s="653"/>
      <c r="N19" s="653"/>
      <c r="O19" s="653"/>
      <c r="P19" s="653"/>
      <c r="Q19" s="654"/>
      <c r="R19" s="673">
        <v>6934</v>
      </c>
      <c r="S19" s="643"/>
      <c r="T19" s="643"/>
      <c r="U19" s="643"/>
      <c r="V19" s="643"/>
      <c r="W19" s="643"/>
      <c r="X19" s="643"/>
      <c r="Y19" s="644"/>
      <c r="Z19" s="693">
        <v>0.1</v>
      </c>
      <c r="AA19" s="693"/>
      <c r="AB19" s="693"/>
      <c r="AC19" s="693"/>
      <c r="AD19" s="694">
        <v>6934</v>
      </c>
      <c r="AE19" s="694"/>
      <c r="AF19" s="694"/>
      <c r="AG19" s="694"/>
      <c r="AH19" s="694"/>
      <c r="AI19" s="694"/>
      <c r="AJ19" s="694"/>
      <c r="AK19" s="694"/>
      <c r="AL19" s="674">
        <v>0.2</v>
      </c>
      <c r="AM19" s="677"/>
      <c r="AN19" s="677"/>
      <c r="AO19" s="695"/>
      <c r="AP19" s="652" t="s">
        <v>272</v>
      </c>
      <c r="AQ19" s="653"/>
      <c r="AR19" s="653"/>
      <c r="AS19" s="653"/>
      <c r="AT19" s="653"/>
      <c r="AU19" s="653"/>
      <c r="AV19" s="653"/>
      <c r="AW19" s="653"/>
      <c r="AX19" s="653"/>
      <c r="AY19" s="653"/>
      <c r="AZ19" s="653"/>
      <c r="BA19" s="653"/>
      <c r="BB19" s="653"/>
      <c r="BC19" s="653"/>
      <c r="BD19" s="653"/>
      <c r="BE19" s="653"/>
      <c r="BF19" s="654"/>
      <c r="BG19" s="673">
        <v>67129</v>
      </c>
      <c r="BH19" s="643"/>
      <c r="BI19" s="643"/>
      <c r="BJ19" s="643"/>
      <c r="BK19" s="643"/>
      <c r="BL19" s="643"/>
      <c r="BM19" s="643"/>
      <c r="BN19" s="644"/>
      <c r="BO19" s="693">
        <v>5.7</v>
      </c>
      <c r="BP19" s="693"/>
      <c r="BQ19" s="693"/>
      <c r="BR19" s="693"/>
      <c r="BS19" s="694" t="s">
        <v>128</v>
      </c>
      <c r="BT19" s="694"/>
      <c r="BU19" s="694"/>
      <c r="BV19" s="694"/>
      <c r="BW19" s="694"/>
      <c r="BX19" s="694"/>
      <c r="BY19" s="694"/>
      <c r="BZ19" s="694"/>
      <c r="CA19" s="694"/>
      <c r="CB19" s="757"/>
      <c r="CD19" s="697" t="s">
        <v>273</v>
      </c>
      <c r="CE19" s="698"/>
      <c r="CF19" s="698"/>
      <c r="CG19" s="698"/>
      <c r="CH19" s="698"/>
      <c r="CI19" s="698"/>
      <c r="CJ19" s="698"/>
      <c r="CK19" s="698"/>
      <c r="CL19" s="698"/>
      <c r="CM19" s="698"/>
      <c r="CN19" s="698"/>
      <c r="CO19" s="698"/>
      <c r="CP19" s="698"/>
      <c r="CQ19" s="699"/>
      <c r="CR19" s="673" t="s">
        <v>128</v>
      </c>
      <c r="CS19" s="643"/>
      <c r="CT19" s="643"/>
      <c r="CU19" s="643"/>
      <c r="CV19" s="643"/>
      <c r="CW19" s="643"/>
      <c r="CX19" s="643"/>
      <c r="CY19" s="644"/>
      <c r="CZ19" s="693" t="s">
        <v>128</v>
      </c>
      <c r="DA19" s="693"/>
      <c r="DB19" s="693"/>
      <c r="DC19" s="693"/>
      <c r="DD19" s="642" t="s">
        <v>128</v>
      </c>
      <c r="DE19" s="643"/>
      <c r="DF19" s="643"/>
      <c r="DG19" s="643"/>
      <c r="DH19" s="643"/>
      <c r="DI19" s="643"/>
      <c r="DJ19" s="643"/>
      <c r="DK19" s="643"/>
      <c r="DL19" s="643"/>
      <c r="DM19" s="643"/>
      <c r="DN19" s="643"/>
      <c r="DO19" s="643"/>
      <c r="DP19" s="644"/>
      <c r="DQ19" s="642" t="s">
        <v>128</v>
      </c>
      <c r="DR19" s="643"/>
      <c r="DS19" s="643"/>
      <c r="DT19" s="643"/>
      <c r="DU19" s="643"/>
      <c r="DV19" s="643"/>
      <c r="DW19" s="643"/>
      <c r="DX19" s="643"/>
      <c r="DY19" s="643"/>
      <c r="DZ19" s="643"/>
      <c r="EA19" s="643"/>
      <c r="EB19" s="643"/>
      <c r="EC19" s="696"/>
    </row>
    <row r="20" spans="2:133" ht="11.25" customHeight="1" x14ac:dyDescent="0.15">
      <c r="B20" s="652" t="s">
        <v>274</v>
      </c>
      <c r="C20" s="653"/>
      <c r="D20" s="653"/>
      <c r="E20" s="653"/>
      <c r="F20" s="653"/>
      <c r="G20" s="653"/>
      <c r="H20" s="653"/>
      <c r="I20" s="653"/>
      <c r="J20" s="653"/>
      <c r="K20" s="653"/>
      <c r="L20" s="653"/>
      <c r="M20" s="653"/>
      <c r="N20" s="653"/>
      <c r="O20" s="653"/>
      <c r="P20" s="653"/>
      <c r="Q20" s="654"/>
      <c r="R20" s="673">
        <v>921</v>
      </c>
      <c r="S20" s="643"/>
      <c r="T20" s="643"/>
      <c r="U20" s="643"/>
      <c r="V20" s="643"/>
      <c r="W20" s="643"/>
      <c r="X20" s="643"/>
      <c r="Y20" s="644"/>
      <c r="Z20" s="693">
        <v>0</v>
      </c>
      <c r="AA20" s="693"/>
      <c r="AB20" s="693"/>
      <c r="AC20" s="693"/>
      <c r="AD20" s="694">
        <v>921</v>
      </c>
      <c r="AE20" s="694"/>
      <c r="AF20" s="694"/>
      <c r="AG20" s="694"/>
      <c r="AH20" s="694"/>
      <c r="AI20" s="694"/>
      <c r="AJ20" s="694"/>
      <c r="AK20" s="694"/>
      <c r="AL20" s="674">
        <v>0</v>
      </c>
      <c r="AM20" s="677"/>
      <c r="AN20" s="677"/>
      <c r="AO20" s="695"/>
      <c r="AP20" s="652" t="s">
        <v>275</v>
      </c>
      <c r="AQ20" s="653"/>
      <c r="AR20" s="653"/>
      <c r="AS20" s="653"/>
      <c r="AT20" s="653"/>
      <c r="AU20" s="653"/>
      <c r="AV20" s="653"/>
      <c r="AW20" s="653"/>
      <c r="AX20" s="653"/>
      <c r="AY20" s="653"/>
      <c r="AZ20" s="653"/>
      <c r="BA20" s="653"/>
      <c r="BB20" s="653"/>
      <c r="BC20" s="653"/>
      <c r="BD20" s="653"/>
      <c r="BE20" s="653"/>
      <c r="BF20" s="654"/>
      <c r="BG20" s="673">
        <v>67129</v>
      </c>
      <c r="BH20" s="643"/>
      <c r="BI20" s="643"/>
      <c r="BJ20" s="643"/>
      <c r="BK20" s="643"/>
      <c r="BL20" s="643"/>
      <c r="BM20" s="643"/>
      <c r="BN20" s="644"/>
      <c r="BO20" s="693">
        <v>5.7</v>
      </c>
      <c r="BP20" s="693"/>
      <c r="BQ20" s="693"/>
      <c r="BR20" s="693"/>
      <c r="BS20" s="694" t="s">
        <v>128</v>
      </c>
      <c r="BT20" s="694"/>
      <c r="BU20" s="694"/>
      <c r="BV20" s="694"/>
      <c r="BW20" s="694"/>
      <c r="BX20" s="694"/>
      <c r="BY20" s="694"/>
      <c r="BZ20" s="694"/>
      <c r="CA20" s="694"/>
      <c r="CB20" s="757"/>
      <c r="CD20" s="697" t="s">
        <v>276</v>
      </c>
      <c r="CE20" s="698"/>
      <c r="CF20" s="698"/>
      <c r="CG20" s="698"/>
      <c r="CH20" s="698"/>
      <c r="CI20" s="698"/>
      <c r="CJ20" s="698"/>
      <c r="CK20" s="698"/>
      <c r="CL20" s="698"/>
      <c r="CM20" s="698"/>
      <c r="CN20" s="698"/>
      <c r="CO20" s="698"/>
      <c r="CP20" s="698"/>
      <c r="CQ20" s="699"/>
      <c r="CR20" s="673">
        <v>8452378</v>
      </c>
      <c r="CS20" s="643"/>
      <c r="CT20" s="643"/>
      <c r="CU20" s="643"/>
      <c r="CV20" s="643"/>
      <c r="CW20" s="643"/>
      <c r="CX20" s="643"/>
      <c r="CY20" s="644"/>
      <c r="CZ20" s="693">
        <v>100</v>
      </c>
      <c r="DA20" s="693"/>
      <c r="DB20" s="693"/>
      <c r="DC20" s="693"/>
      <c r="DD20" s="642">
        <v>1122912</v>
      </c>
      <c r="DE20" s="643"/>
      <c r="DF20" s="643"/>
      <c r="DG20" s="643"/>
      <c r="DH20" s="643"/>
      <c r="DI20" s="643"/>
      <c r="DJ20" s="643"/>
      <c r="DK20" s="643"/>
      <c r="DL20" s="643"/>
      <c r="DM20" s="643"/>
      <c r="DN20" s="643"/>
      <c r="DO20" s="643"/>
      <c r="DP20" s="644"/>
      <c r="DQ20" s="642">
        <v>5265659</v>
      </c>
      <c r="DR20" s="643"/>
      <c r="DS20" s="643"/>
      <c r="DT20" s="643"/>
      <c r="DU20" s="643"/>
      <c r="DV20" s="643"/>
      <c r="DW20" s="643"/>
      <c r="DX20" s="643"/>
      <c r="DY20" s="643"/>
      <c r="DZ20" s="643"/>
      <c r="EA20" s="643"/>
      <c r="EB20" s="643"/>
      <c r="EC20" s="696"/>
    </row>
    <row r="21" spans="2:133" ht="11.25" customHeight="1" x14ac:dyDescent="0.15">
      <c r="B21" s="652" t="s">
        <v>277</v>
      </c>
      <c r="C21" s="653"/>
      <c r="D21" s="653"/>
      <c r="E21" s="653"/>
      <c r="F21" s="653"/>
      <c r="G21" s="653"/>
      <c r="H21" s="653"/>
      <c r="I21" s="653"/>
      <c r="J21" s="653"/>
      <c r="K21" s="653"/>
      <c r="L21" s="653"/>
      <c r="M21" s="653"/>
      <c r="N21" s="653"/>
      <c r="O21" s="653"/>
      <c r="P21" s="653"/>
      <c r="Q21" s="654"/>
      <c r="R21" s="673">
        <v>707</v>
      </c>
      <c r="S21" s="643"/>
      <c r="T21" s="643"/>
      <c r="U21" s="643"/>
      <c r="V21" s="643"/>
      <c r="W21" s="643"/>
      <c r="X21" s="643"/>
      <c r="Y21" s="644"/>
      <c r="Z21" s="693">
        <v>0</v>
      </c>
      <c r="AA21" s="693"/>
      <c r="AB21" s="693"/>
      <c r="AC21" s="693"/>
      <c r="AD21" s="694">
        <v>707</v>
      </c>
      <c r="AE21" s="694"/>
      <c r="AF21" s="694"/>
      <c r="AG21" s="694"/>
      <c r="AH21" s="694"/>
      <c r="AI21" s="694"/>
      <c r="AJ21" s="694"/>
      <c r="AK21" s="694"/>
      <c r="AL21" s="674">
        <v>0</v>
      </c>
      <c r="AM21" s="677"/>
      <c r="AN21" s="677"/>
      <c r="AO21" s="695"/>
      <c r="AP21" s="758" t="s">
        <v>278</v>
      </c>
      <c r="AQ21" s="761"/>
      <c r="AR21" s="761"/>
      <c r="AS21" s="761"/>
      <c r="AT21" s="761"/>
      <c r="AU21" s="761"/>
      <c r="AV21" s="761"/>
      <c r="AW21" s="761"/>
      <c r="AX21" s="761"/>
      <c r="AY21" s="761"/>
      <c r="AZ21" s="761"/>
      <c r="BA21" s="761"/>
      <c r="BB21" s="761"/>
      <c r="BC21" s="761"/>
      <c r="BD21" s="761"/>
      <c r="BE21" s="761"/>
      <c r="BF21" s="760"/>
      <c r="BG21" s="673">
        <v>6003</v>
      </c>
      <c r="BH21" s="643"/>
      <c r="BI21" s="643"/>
      <c r="BJ21" s="643"/>
      <c r="BK21" s="643"/>
      <c r="BL21" s="643"/>
      <c r="BM21" s="643"/>
      <c r="BN21" s="644"/>
      <c r="BO21" s="693">
        <v>0.5</v>
      </c>
      <c r="BP21" s="693"/>
      <c r="BQ21" s="693"/>
      <c r="BR21" s="693"/>
      <c r="BS21" s="694" t="s">
        <v>128</v>
      </c>
      <c r="BT21" s="694"/>
      <c r="BU21" s="694"/>
      <c r="BV21" s="694"/>
      <c r="BW21" s="694"/>
      <c r="BX21" s="694"/>
      <c r="BY21" s="694"/>
      <c r="BZ21" s="694"/>
      <c r="CA21" s="694"/>
      <c r="CB21" s="757"/>
      <c r="CD21" s="773"/>
      <c r="CE21" s="713"/>
      <c r="CF21" s="713"/>
      <c r="CG21" s="713"/>
      <c r="CH21" s="713"/>
      <c r="CI21" s="713"/>
      <c r="CJ21" s="713"/>
      <c r="CK21" s="713"/>
      <c r="CL21" s="713"/>
      <c r="CM21" s="713"/>
      <c r="CN21" s="713"/>
      <c r="CO21" s="713"/>
      <c r="CP21" s="713"/>
      <c r="CQ21" s="714"/>
      <c r="CR21" s="774"/>
      <c r="CS21" s="775"/>
      <c r="CT21" s="775"/>
      <c r="CU21" s="775"/>
      <c r="CV21" s="775"/>
      <c r="CW21" s="775"/>
      <c r="CX21" s="775"/>
      <c r="CY21" s="776"/>
      <c r="CZ21" s="777"/>
      <c r="DA21" s="777"/>
      <c r="DB21" s="777"/>
      <c r="DC21" s="777"/>
      <c r="DD21" s="778"/>
      <c r="DE21" s="775"/>
      <c r="DF21" s="775"/>
      <c r="DG21" s="775"/>
      <c r="DH21" s="775"/>
      <c r="DI21" s="775"/>
      <c r="DJ21" s="775"/>
      <c r="DK21" s="775"/>
      <c r="DL21" s="775"/>
      <c r="DM21" s="775"/>
      <c r="DN21" s="775"/>
      <c r="DO21" s="775"/>
      <c r="DP21" s="776"/>
      <c r="DQ21" s="778"/>
      <c r="DR21" s="775"/>
      <c r="DS21" s="775"/>
      <c r="DT21" s="775"/>
      <c r="DU21" s="775"/>
      <c r="DV21" s="775"/>
      <c r="DW21" s="775"/>
      <c r="DX21" s="775"/>
      <c r="DY21" s="775"/>
      <c r="DZ21" s="775"/>
      <c r="EA21" s="775"/>
      <c r="EB21" s="775"/>
      <c r="EC21" s="779"/>
    </row>
    <row r="22" spans="2:133" ht="11.25" customHeight="1" x14ac:dyDescent="0.15">
      <c r="B22" s="746" t="s">
        <v>279</v>
      </c>
      <c r="C22" s="747"/>
      <c r="D22" s="747"/>
      <c r="E22" s="747"/>
      <c r="F22" s="747"/>
      <c r="G22" s="747"/>
      <c r="H22" s="747"/>
      <c r="I22" s="747"/>
      <c r="J22" s="747"/>
      <c r="K22" s="747"/>
      <c r="L22" s="747"/>
      <c r="M22" s="747"/>
      <c r="N22" s="747"/>
      <c r="O22" s="747"/>
      <c r="P22" s="747"/>
      <c r="Q22" s="748"/>
      <c r="R22" s="673">
        <v>21649</v>
      </c>
      <c r="S22" s="643"/>
      <c r="T22" s="643"/>
      <c r="U22" s="643"/>
      <c r="V22" s="643"/>
      <c r="W22" s="643"/>
      <c r="X22" s="643"/>
      <c r="Y22" s="644"/>
      <c r="Z22" s="693">
        <v>0.2</v>
      </c>
      <c r="AA22" s="693"/>
      <c r="AB22" s="693"/>
      <c r="AC22" s="693"/>
      <c r="AD22" s="694">
        <v>19153</v>
      </c>
      <c r="AE22" s="694"/>
      <c r="AF22" s="694"/>
      <c r="AG22" s="694"/>
      <c r="AH22" s="694"/>
      <c r="AI22" s="694"/>
      <c r="AJ22" s="694"/>
      <c r="AK22" s="694"/>
      <c r="AL22" s="674">
        <v>0.40000000596046448</v>
      </c>
      <c r="AM22" s="677"/>
      <c r="AN22" s="677"/>
      <c r="AO22" s="695"/>
      <c r="AP22" s="758" t="s">
        <v>280</v>
      </c>
      <c r="AQ22" s="761"/>
      <c r="AR22" s="761"/>
      <c r="AS22" s="761"/>
      <c r="AT22" s="761"/>
      <c r="AU22" s="761"/>
      <c r="AV22" s="761"/>
      <c r="AW22" s="761"/>
      <c r="AX22" s="761"/>
      <c r="AY22" s="761"/>
      <c r="AZ22" s="761"/>
      <c r="BA22" s="761"/>
      <c r="BB22" s="761"/>
      <c r="BC22" s="761"/>
      <c r="BD22" s="761"/>
      <c r="BE22" s="761"/>
      <c r="BF22" s="760"/>
      <c r="BG22" s="673" t="s">
        <v>128</v>
      </c>
      <c r="BH22" s="643"/>
      <c r="BI22" s="643"/>
      <c r="BJ22" s="643"/>
      <c r="BK22" s="643"/>
      <c r="BL22" s="643"/>
      <c r="BM22" s="643"/>
      <c r="BN22" s="644"/>
      <c r="BO22" s="693" t="s">
        <v>128</v>
      </c>
      <c r="BP22" s="693"/>
      <c r="BQ22" s="693"/>
      <c r="BR22" s="693"/>
      <c r="BS22" s="694" t="s">
        <v>128</v>
      </c>
      <c r="BT22" s="694"/>
      <c r="BU22" s="694"/>
      <c r="BV22" s="694"/>
      <c r="BW22" s="694"/>
      <c r="BX22" s="694"/>
      <c r="BY22" s="694"/>
      <c r="BZ22" s="694"/>
      <c r="CA22" s="694"/>
      <c r="CB22" s="757"/>
      <c r="CD22" s="762" t="s">
        <v>281</v>
      </c>
      <c r="CE22" s="763"/>
      <c r="CF22" s="763"/>
      <c r="CG22" s="763"/>
      <c r="CH22" s="763"/>
      <c r="CI22" s="763"/>
      <c r="CJ22" s="763"/>
      <c r="CK22" s="763"/>
      <c r="CL22" s="763"/>
      <c r="CM22" s="763"/>
      <c r="CN22" s="763"/>
      <c r="CO22" s="763"/>
      <c r="CP22" s="763"/>
      <c r="CQ22" s="763"/>
      <c r="CR22" s="763"/>
      <c r="CS22" s="763"/>
      <c r="CT22" s="763"/>
      <c r="CU22" s="763"/>
      <c r="CV22" s="763"/>
      <c r="CW22" s="763"/>
      <c r="CX22" s="763"/>
      <c r="CY22" s="763"/>
      <c r="CZ22" s="763"/>
      <c r="DA22" s="763"/>
      <c r="DB22" s="763"/>
      <c r="DC22" s="763"/>
      <c r="DD22" s="763"/>
      <c r="DE22" s="763"/>
      <c r="DF22" s="763"/>
      <c r="DG22" s="763"/>
      <c r="DH22" s="763"/>
      <c r="DI22" s="763"/>
      <c r="DJ22" s="763"/>
      <c r="DK22" s="763"/>
      <c r="DL22" s="763"/>
      <c r="DM22" s="763"/>
      <c r="DN22" s="763"/>
      <c r="DO22" s="763"/>
      <c r="DP22" s="763"/>
      <c r="DQ22" s="763"/>
      <c r="DR22" s="763"/>
      <c r="DS22" s="763"/>
      <c r="DT22" s="763"/>
      <c r="DU22" s="763"/>
      <c r="DV22" s="763"/>
      <c r="DW22" s="763"/>
      <c r="DX22" s="763"/>
      <c r="DY22" s="763"/>
      <c r="DZ22" s="763"/>
      <c r="EA22" s="763"/>
      <c r="EB22" s="763"/>
      <c r="EC22" s="764"/>
    </row>
    <row r="23" spans="2:133" ht="11.25" customHeight="1" x14ac:dyDescent="0.15">
      <c r="B23" s="652" t="s">
        <v>282</v>
      </c>
      <c r="C23" s="653"/>
      <c r="D23" s="653"/>
      <c r="E23" s="653"/>
      <c r="F23" s="653"/>
      <c r="G23" s="653"/>
      <c r="H23" s="653"/>
      <c r="I23" s="653"/>
      <c r="J23" s="653"/>
      <c r="K23" s="653"/>
      <c r="L23" s="653"/>
      <c r="M23" s="653"/>
      <c r="N23" s="653"/>
      <c r="O23" s="653"/>
      <c r="P23" s="653"/>
      <c r="Q23" s="654"/>
      <c r="R23" s="673">
        <v>3269551</v>
      </c>
      <c r="S23" s="643"/>
      <c r="T23" s="643"/>
      <c r="U23" s="643"/>
      <c r="V23" s="643"/>
      <c r="W23" s="643"/>
      <c r="X23" s="643"/>
      <c r="Y23" s="644"/>
      <c r="Z23" s="693">
        <v>36.1</v>
      </c>
      <c r="AA23" s="693"/>
      <c r="AB23" s="693"/>
      <c r="AC23" s="693"/>
      <c r="AD23" s="694">
        <v>2972616</v>
      </c>
      <c r="AE23" s="694"/>
      <c r="AF23" s="694"/>
      <c r="AG23" s="694"/>
      <c r="AH23" s="694"/>
      <c r="AI23" s="694"/>
      <c r="AJ23" s="694"/>
      <c r="AK23" s="694"/>
      <c r="AL23" s="674">
        <v>65.7</v>
      </c>
      <c r="AM23" s="677"/>
      <c r="AN23" s="677"/>
      <c r="AO23" s="695"/>
      <c r="AP23" s="758" t="s">
        <v>283</v>
      </c>
      <c r="AQ23" s="761"/>
      <c r="AR23" s="761"/>
      <c r="AS23" s="761"/>
      <c r="AT23" s="761"/>
      <c r="AU23" s="761"/>
      <c r="AV23" s="761"/>
      <c r="AW23" s="761"/>
      <c r="AX23" s="761"/>
      <c r="AY23" s="761"/>
      <c r="AZ23" s="761"/>
      <c r="BA23" s="761"/>
      <c r="BB23" s="761"/>
      <c r="BC23" s="761"/>
      <c r="BD23" s="761"/>
      <c r="BE23" s="761"/>
      <c r="BF23" s="760"/>
      <c r="BG23" s="673">
        <v>61126</v>
      </c>
      <c r="BH23" s="643"/>
      <c r="BI23" s="643"/>
      <c r="BJ23" s="643"/>
      <c r="BK23" s="643"/>
      <c r="BL23" s="643"/>
      <c r="BM23" s="643"/>
      <c r="BN23" s="644"/>
      <c r="BO23" s="693">
        <v>5.2</v>
      </c>
      <c r="BP23" s="693"/>
      <c r="BQ23" s="693"/>
      <c r="BR23" s="693"/>
      <c r="BS23" s="694" t="s">
        <v>128</v>
      </c>
      <c r="BT23" s="694"/>
      <c r="BU23" s="694"/>
      <c r="BV23" s="694"/>
      <c r="BW23" s="694"/>
      <c r="BX23" s="694"/>
      <c r="BY23" s="694"/>
      <c r="BZ23" s="694"/>
      <c r="CA23" s="694"/>
      <c r="CB23" s="757"/>
      <c r="CD23" s="762" t="s">
        <v>223</v>
      </c>
      <c r="CE23" s="763"/>
      <c r="CF23" s="763"/>
      <c r="CG23" s="763"/>
      <c r="CH23" s="763"/>
      <c r="CI23" s="763"/>
      <c r="CJ23" s="763"/>
      <c r="CK23" s="763"/>
      <c r="CL23" s="763"/>
      <c r="CM23" s="763"/>
      <c r="CN23" s="763"/>
      <c r="CO23" s="763"/>
      <c r="CP23" s="763"/>
      <c r="CQ23" s="764"/>
      <c r="CR23" s="762" t="s">
        <v>284</v>
      </c>
      <c r="CS23" s="763"/>
      <c r="CT23" s="763"/>
      <c r="CU23" s="763"/>
      <c r="CV23" s="763"/>
      <c r="CW23" s="763"/>
      <c r="CX23" s="763"/>
      <c r="CY23" s="764"/>
      <c r="CZ23" s="762" t="s">
        <v>285</v>
      </c>
      <c r="DA23" s="763"/>
      <c r="DB23" s="763"/>
      <c r="DC23" s="764"/>
      <c r="DD23" s="762" t="s">
        <v>286</v>
      </c>
      <c r="DE23" s="763"/>
      <c r="DF23" s="763"/>
      <c r="DG23" s="763"/>
      <c r="DH23" s="763"/>
      <c r="DI23" s="763"/>
      <c r="DJ23" s="763"/>
      <c r="DK23" s="764"/>
      <c r="DL23" s="765" t="s">
        <v>287</v>
      </c>
      <c r="DM23" s="766"/>
      <c r="DN23" s="766"/>
      <c r="DO23" s="766"/>
      <c r="DP23" s="766"/>
      <c r="DQ23" s="766"/>
      <c r="DR23" s="766"/>
      <c r="DS23" s="766"/>
      <c r="DT23" s="766"/>
      <c r="DU23" s="766"/>
      <c r="DV23" s="767"/>
      <c r="DW23" s="762" t="s">
        <v>288</v>
      </c>
      <c r="DX23" s="763"/>
      <c r="DY23" s="763"/>
      <c r="DZ23" s="763"/>
      <c r="EA23" s="763"/>
      <c r="EB23" s="763"/>
      <c r="EC23" s="764"/>
    </row>
    <row r="24" spans="2:133" ht="11.25" customHeight="1" x14ac:dyDescent="0.15">
      <c r="B24" s="652" t="s">
        <v>289</v>
      </c>
      <c r="C24" s="653"/>
      <c r="D24" s="653"/>
      <c r="E24" s="653"/>
      <c r="F24" s="653"/>
      <c r="G24" s="653"/>
      <c r="H24" s="653"/>
      <c r="I24" s="653"/>
      <c r="J24" s="653"/>
      <c r="K24" s="653"/>
      <c r="L24" s="653"/>
      <c r="M24" s="653"/>
      <c r="N24" s="653"/>
      <c r="O24" s="653"/>
      <c r="P24" s="653"/>
      <c r="Q24" s="654"/>
      <c r="R24" s="673">
        <v>2972616</v>
      </c>
      <c r="S24" s="643"/>
      <c r="T24" s="643"/>
      <c r="U24" s="643"/>
      <c r="V24" s="643"/>
      <c r="W24" s="643"/>
      <c r="X24" s="643"/>
      <c r="Y24" s="644"/>
      <c r="Z24" s="693">
        <v>32.799999999999997</v>
      </c>
      <c r="AA24" s="693"/>
      <c r="AB24" s="693"/>
      <c r="AC24" s="693"/>
      <c r="AD24" s="694">
        <v>2972616</v>
      </c>
      <c r="AE24" s="694"/>
      <c r="AF24" s="694"/>
      <c r="AG24" s="694"/>
      <c r="AH24" s="694"/>
      <c r="AI24" s="694"/>
      <c r="AJ24" s="694"/>
      <c r="AK24" s="694"/>
      <c r="AL24" s="674">
        <v>65.7</v>
      </c>
      <c r="AM24" s="677"/>
      <c r="AN24" s="677"/>
      <c r="AO24" s="695"/>
      <c r="AP24" s="758" t="s">
        <v>290</v>
      </c>
      <c r="AQ24" s="761"/>
      <c r="AR24" s="761"/>
      <c r="AS24" s="761"/>
      <c r="AT24" s="761"/>
      <c r="AU24" s="761"/>
      <c r="AV24" s="761"/>
      <c r="AW24" s="761"/>
      <c r="AX24" s="761"/>
      <c r="AY24" s="761"/>
      <c r="AZ24" s="761"/>
      <c r="BA24" s="761"/>
      <c r="BB24" s="761"/>
      <c r="BC24" s="761"/>
      <c r="BD24" s="761"/>
      <c r="BE24" s="761"/>
      <c r="BF24" s="760"/>
      <c r="BG24" s="673" t="s">
        <v>128</v>
      </c>
      <c r="BH24" s="643"/>
      <c r="BI24" s="643"/>
      <c r="BJ24" s="643"/>
      <c r="BK24" s="643"/>
      <c r="BL24" s="643"/>
      <c r="BM24" s="643"/>
      <c r="BN24" s="644"/>
      <c r="BO24" s="693" t="s">
        <v>128</v>
      </c>
      <c r="BP24" s="693"/>
      <c r="BQ24" s="693"/>
      <c r="BR24" s="693"/>
      <c r="BS24" s="694" t="s">
        <v>128</v>
      </c>
      <c r="BT24" s="694"/>
      <c r="BU24" s="694"/>
      <c r="BV24" s="694"/>
      <c r="BW24" s="694"/>
      <c r="BX24" s="694"/>
      <c r="BY24" s="694"/>
      <c r="BZ24" s="694"/>
      <c r="CA24" s="694"/>
      <c r="CB24" s="757"/>
      <c r="CD24" s="718" t="s">
        <v>291</v>
      </c>
      <c r="CE24" s="719"/>
      <c r="CF24" s="719"/>
      <c r="CG24" s="719"/>
      <c r="CH24" s="719"/>
      <c r="CI24" s="719"/>
      <c r="CJ24" s="719"/>
      <c r="CK24" s="719"/>
      <c r="CL24" s="719"/>
      <c r="CM24" s="719"/>
      <c r="CN24" s="719"/>
      <c r="CO24" s="719"/>
      <c r="CP24" s="719"/>
      <c r="CQ24" s="720"/>
      <c r="CR24" s="715">
        <v>3509000</v>
      </c>
      <c r="CS24" s="716"/>
      <c r="CT24" s="716"/>
      <c r="CU24" s="716"/>
      <c r="CV24" s="716"/>
      <c r="CW24" s="716"/>
      <c r="CX24" s="716"/>
      <c r="CY24" s="768"/>
      <c r="CZ24" s="769">
        <v>41.5</v>
      </c>
      <c r="DA24" s="730"/>
      <c r="DB24" s="730"/>
      <c r="DC24" s="770"/>
      <c r="DD24" s="771">
        <v>2278489</v>
      </c>
      <c r="DE24" s="716"/>
      <c r="DF24" s="716"/>
      <c r="DG24" s="716"/>
      <c r="DH24" s="716"/>
      <c r="DI24" s="716"/>
      <c r="DJ24" s="716"/>
      <c r="DK24" s="768"/>
      <c r="DL24" s="771">
        <v>2193076</v>
      </c>
      <c r="DM24" s="716"/>
      <c r="DN24" s="716"/>
      <c r="DO24" s="716"/>
      <c r="DP24" s="716"/>
      <c r="DQ24" s="716"/>
      <c r="DR24" s="716"/>
      <c r="DS24" s="716"/>
      <c r="DT24" s="716"/>
      <c r="DU24" s="716"/>
      <c r="DV24" s="768"/>
      <c r="DW24" s="769">
        <v>46.6</v>
      </c>
      <c r="DX24" s="730"/>
      <c r="DY24" s="730"/>
      <c r="DZ24" s="730"/>
      <c r="EA24" s="730"/>
      <c r="EB24" s="730"/>
      <c r="EC24" s="772"/>
    </row>
    <row r="25" spans="2:133" ht="11.25" customHeight="1" x14ac:dyDescent="0.15">
      <c r="B25" s="652" t="s">
        <v>292</v>
      </c>
      <c r="C25" s="653"/>
      <c r="D25" s="653"/>
      <c r="E25" s="653"/>
      <c r="F25" s="653"/>
      <c r="G25" s="653"/>
      <c r="H25" s="653"/>
      <c r="I25" s="653"/>
      <c r="J25" s="653"/>
      <c r="K25" s="653"/>
      <c r="L25" s="653"/>
      <c r="M25" s="653"/>
      <c r="N25" s="653"/>
      <c r="O25" s="653"/>
      <c r="P25" s="653"/>
      <c r="Q25" s="654"/>
      <c r="R25" s="673">
        <v>296935</v>
      </c>
      <c r="S25" s="643"/>
      <c r="T25" s="643"/>
      <c r="U25" s="643"/>
      <c r="V25" s="643"/>
      <c r="W25" s="643"/>
      <c r="X25" s="643"/>
      <c r="Y25" s="644"/>
      <c r="Z25" s="693">
        <v>3.3</v>
      </c>
      <c r="AA25" s="693"/>
      <c r="AB25" s="693"/>
      <c r="AC25" s="693"/>
      <c r="AD25" s="694" t="s">
        <v>128</v>
      </c>
      <c r="AE25" s="694"/>
      <c r="AF25" s="694"/>
      <c r="AG25" s="694"/>
      <c r="AH25" s="694"/>
      <c r="AI25" s="694"/>
      <c r="AJ25" s="694"/>
      <c r="AK25" s="694"/>
      <c r="AL25" s="674" t="s">
        <v>128</v>
      </c>
      <c r="AM25" s="677"/>
      <c r="AN25" s="677"/>
      <c r="AO25" s="695"/>
      <c r="AP25" s="758" t="s">
        <v>293</v>
      </c>
      <c r="AQ25" s="761"/>
      <c r="AR25" s="761"/>
      <c r="AS25" s="761"/>
      <c r="AT25" s="761"/>
      <c r="AU25" s="761"/>
      <c r="AV25" s="761"/>
      <c r="AW25" s="761"/>
      <c r="AX25" s="761"/>
      <c r="AY25" s="761"/>
      <c r="AZ25" s="761"/>
      <c r="BA25" s="761"/>
      <c r="BB25" s="761"/>
      <c r="BC25" s="761"/>
      <c r="BD25" s="761"/>
      <c r="BE25" s="761"/>
      <c r="BF25" s="760"/>
      <c r="BG25" s="673" t="s">
        <v>128</v>
      </c>
      <c r="BH25" s="643"/>
      <c r="BI25" s="643"/>
      <c r="BJ25" s="643"/>
      <c r="BK25" s="643"/>
      <c r="BL25" s="643"/>
      <c r="BM25" s="643"/>
      <c r="BN25" s="644"/>
      <c r="BO25" s="693" t="s">
        <v>128</v>
      </c>
      <c r="BP25" s="693"/>
      <c r="BQ25" s="693"/>
      <c r="BR25" s="693"/>
      <c r="BS25" s="694" t="s">
        <v>128</v>
      </c>
      <c r="BT25" s="694"/>
      <c r="BU25" s="694"/>
      <c r="BV25" s="694"/>
      <c r="BW25" s="694"/>
      <c r="BX25" s="694"/>
      <c r="BY25" s="694"/>
      <c r="BZ25" s="694"/>
      <c r="CA25" s="694"/>
      <c r="CB25" s="757"/>
      <c r="CD25" s="697" t="s">
        <v>294</v>
      </c>
      <c r="CE25" s="698"/>
      <c r="CF25" s="698"/>
      <c r="CG25" s="698"/>
      <c r="CH25" s="698"/>
      <c r="CI25" s="698"/>
      <c r="CJ25" s="698"/>
      <c r="CK25" s="698"/>
      <c r="CL25" s="698"/>
      <c r="CM25" s="698"/>
      <c r="CN25" s="698"/>
      <c r="CO25" s="698"/>
      <c r="CP25" s="698"/>
      <c r="CQ25" s="699"/>
      <c r="CR25" s="673">
        <v>1204083</v>
      </c>
      <c r="CS25" s="671"/>
      <c r="CT25" s="671"/>
      <c r="CU25" s="671"/>
      <c r="CV25" s="671"/>
      <c r="CW25" s="671"/>
      <c r="CX25" s="671"/>
      <c r="CY25" s="672"/>
      <c r="CZ25" s="674">
        <v>14.2</v>
      </c>
      <c r="DA25" s="675"/>
      <c r="DB25" s="675"/>
      <c r="DC25" s="676"/>
      <c r="DD25" s="642">
        <v>1107393</v>
      </c>
      <c r="DE25" s="671"/>
      <c r="DF25" s="671"/>
      <c r="DG25" s="671"/>
      <c r="DH25" s="671"/>
      <c r="DI25" s="671"/>
      <c r="DJ25" s="671"/>
      <c r="DK25" s="672"/>
      <c r="DL25" s="642">
        <v>1022280</v>
      </c>
      <c r="DM25" s="671"/>
      <c r="DN25" s="671"/>
      <c r="DO25" s="671"/>
      <c r="DP25" s="671"/>
      <c r="DQ25" s="671"/>
      <c r="DR25" s="671"/>
      <c r="DS25" s="671"/>
      <c r="DT25" s="671"/>
      <c r="DU25" s="671"/>
      <c r="DV25" s="672"/>
      <c r="DW25" s="674">
        <v>21.7</v>
      </c>
      <c r="DX25" s="675"/>
      <c r="DY25" s="675"/>
      <c r="DZ25" s="675"/>
      <c r="EA25" s="675"/>
      <c r="EB25" s="675"/>
      <c r="EC25" s="700"/>
    </row>
    <row r="26" spans="2:133" ht="11.25" customHeight="1" x14ac:dyDescent="0.15">
      <c r="B26" s="652" t="s">
        <v>295</v>
      </c>
      <c r="C26" s="653"/>
      <c r="D26" s="653"/>
      <c r="E26" s="653"/>
      <c r="F26" s="653"/>
      <c r="G26" s="653"/>
      <c r="H26" s="653"/>
      <c r="I26" s="653"/>
      <c r="J26" s="653"/>
      <c r="K26" s="653"/>
      <c r="L26" s="653"/>
      <c r="M26" s="653"/>
      <c r="N26" s="653"/>
      <c r="O26" s="653"/>
      <c r="P26" s="653"/>
      <c r="Q26" s="654"/>
      <c r="R26" s="673" t="s">
        <v>128</v>
      </c>
      <c r="S26" s="643"/>
      <c r="T26" s="643"/>
      <c r="U26" s="643"/>
      <c r="V26" s="643"/>
      <c r="W26" s="643"/>
      <c r="X26" s="643"/>
      <c r="Y26" s="644"/>
      <c r="Z26" s="693" t="s">
        <v>128</v>
      </c>
      <c r="AA26" s="693"/>
      <c r="AB26" s="693"/>
      <c r="AC26" s="693"/>
      <c r="AD26" s="694" t="s">
        <v>128</v>
      </c>
      <c r="AE26" s="694"/>
      <c r="AF26" s="694"/>
      <c r="AG26" s="694"/>
      <c r="AH26" s="694"/>
      <c r="AI26" s="694"/>
      <c r="AJ26" s="694"/>
      <c r="AK26" s="694"/>
      <c r="AL26" s="674" t="s">
        <v>128</v>
      </c>
      <c r="AM26" s="677"/>
      <c r="AN26" s="677"/>
      <c r="AO26" s="695"/>
      <c r="AP26" s="758" t="s">
        <v>296</v>
      </c>
      <c r="AQ26" s="759"/>
      <c r="AR26" s="759"/>
      <c r="AS26" s="759"/>
      <c r="AT26" s="759"/>
      <c r="AU26" s="759"/>
      <c r="AV26" s="759"/>
      <c r="AW26" s="759"/>
      <c r="AX26" s="759"/>
      <c r="AY26" s="759"/>
      <c r="AZ26" s="759"/>
      <c r="BA26" s="759"/>
      <c r="BB26" s="759"/>
      <c r="BC26" s="759"/>
      <c r="BD26" s="759"/>
      <c r="BE26" s="759"/>
      <c r="BF26" s="760"/>
      <c r="BG26" s="673" t="s">
        <v>128</v>
      </c>
      <c r="BH26" s="643"/>
      <c r="BI26" s="643"/>
      <c r="BJ26" s="643"/>
      <c r="BK26" s="643"/>
      <c r="BL26" s="643"/>
      <c r="BM26" s="643"/>
      <c r="BN26" s="644"/>
      <c r="BO26" s="693" t="s">
        <v>128</v>
      </c>
      <c r="BP26" s="693"/>
      <c r="BQ26" s="693"/>
      <c r="BR26" s="693"/>
      <c r="BS26" s="694" t="s">
        <v>128</v>
      </c>
      <c r="BT26" s="694"/>
      <c r="BU26" s="694"/>
      <c r="BV26" s="694"/>
      <c r="BW26" s="694"/>
      <c r="BX26" s="694"/>
      <c r="BY26" s="694"/>
      <c r="BZ26" s="694"/>
      <c r="CA26" s="694"/>
      <c r="CB26" s="757"/>
      <c r="CD26" s="697" t="s">
        <v>297</v>
      </c>
      <c r="CE26" s="698"/>
      <c r="CF26" s="698"/>
      <c r="CG26" s="698"/>
      <c r="CH26" s="698"/>
      <c r="CI26" s="698"/>
      <c r="CJ26" s="698"/>
      <c r="CK26" s="698"/>
      <c r="CL26" s="698"/>
      <c r="CM26" s="698"/>
      <c r="CN26" s="698"/>
      <c r="CO26" s="698"/>
      <c r="CP26" s="698"/>
      <c r="CQ26" s="699"/>
      <c r="CR26" s="673">
        <v>743367</v>
      </c>
      <c r="CS26" s="643"/>
      <c r="CT26" s="643"/>
      <c r="CU26" s="643"/>
      <c r="CV26" s="643"/>
      <c r="CW26" s="643"/>
      <c r="CX26" s="643"/>
      <c r="CY26" s="644"/>
      <c r="CZ26" s="674">
        <v>8.8000000000000007</v>
      </c>
      <c r="DA26" s="675"/>
      <c r="DB26" s="675"/>
      <c r="DC26" s="676"/>
      <c r="DD26" s="642">
        <v>686481</v>
      </c>
      <c r="DE26" s="643"/>
      <c r="DF26" s="643"/>
      <c r="DG26" s="643"/>
      <c r="DH26" s="643"/>
      <c r="DI26" s="643"/>
      <c r="DJ26" s="643"/>
      <c r="DK26" s="644"/>
      <c r="DL26" s="642" t="s">
        <v>128</v>
      </c>
      <c r="DM26" s="643"/>
      <c r="DN26" s="643"/>
      <c r="DO26" s="643"/>
      <c r="DP26" s="643"/>
      <c r="DQ26" s="643"/>
      <c r="DR26" s="643"/>
      <c r="DS26" s="643"/>
      <c r="DT26" s="643"/>
      <c r="DU26" s="643"/>
      <c r="DV26" s="644"/>
      <c r="DW26" s="674" t="s">
        <v>128</v>
      </c>
      <c r="DX26" s="675"/>
      <c r="DY26" s="675"/>
      <c r="DZ26" s="675"/>
      <c r="EA26" s="675"/>
      <c r="EB26" s="675"/>
      <c r="EC26" s="700"/>
    </row>
    <row r="27" spans="2:133" ht="11.25" customHeight="1" x14ac:dyDescent="0.15">
      <c r="B27" s="652" t="s">
        <v>298</v>
      </c>
      <c r="C27" s="653"/>
      <c r="D27" s="653"/>
      <c r="E27" s="653"/>
      <c r="F27" s="653"/>
      <c r="G27" s="653"/>
      <c r="H27" s="653"/>
      <c r="I27" s="653"/>
      <c r="J27" s="653"/>
      <c r="K27" s="653"/>
      <c r="L27" s="653"/>
      <c r="M27" s="653"/>
      <c r="N27" s="653"/>
      <c r="O27" s="653"/>
      <c r="P27" s="653"/>
      <c r="Q27" s="654"/>
      <c r="R27" s="673">
        <v>4866550</v>
      </c>
      <c r="S27" s="643"/>
      <c r="T27" s="643"/>
      <c r="U27" s="643"/>
      <c r="V27" s="643"/>
      <c r="W27" s="643"/>
      <c r="X27" s="643"/>
      <c r="Y27" s="644"/>
      <c r="Z27" s="693">
        <v>53.7</v>
      </c>
      <c r="AA27" s="693"/>
      <c r="AB27" s="693"/>
      <c r="AC27" s="693"/>
      <c r="AD27" s="694">
        <v>4505993</v>
      </c>
      <c r="AE27" s="694"/>
      <c r="AF27" s="694"/>
      <c r="AG27" s="694"/>
      <c r="AH27" s="694"/>
      <c r="AI27" s="694"/>
      <c r="AJ27" s="694"/>
      <c r="AK27" s="694"/>
      <c r="AL27" s="674">
        <v>99.599998474121094</v>
      </c>
      <c r="AM27" s="677"/>
      <c r="AN27" s="677"/>
      <c r="AO27" s="695"/>
      <c r="AP27" s="652" t="s">
        <v>299</v>
      </c>
      <c r="AQ27" s="653"/>
      <c r="AR27" s="653"/>
      <c r="AS27" s="653"/>
      <c r="AT27" s="653"/>
      <c r="AU27" s="653"/>
      <c r="AV27" s="653"/>
      <c r="AW27" s="653"/>
      <c r="AX27" s="653"/>
      <c r="AY27" s="653"/>
      <c r="AZ27" s="653"/>
      <c r="BA27" s="653"/>
      <c r="BB27" s="653"/>
      <c r="BC27" s="653"/>
      <c r="BD27" s="653"/>
      <c r="BE27" s="653"/>
      <c r="BF27" s="654"/>
      <c r="BG27" s="673">
        <v>1171283</v>
      </c>
      <c r="BH27" s="643"/>
      <c r="BI27" s="643"/>
      <c r="BJ27" s="643"/>
      <c r="BK27" s="643"/>
      <c r="BL27" s="643"/>
      <c r="BM27" s="643"/>
      <c r="BN27" s="644"/>
      <c r="BO27" s="693">
        <v>100</v>
      </c>
      <c r="BP27" s="693"/>
      <c r="BQ27" s="693"/>
      <c r="BR27" s="693"/>
      <c r="BS27" s="694">
        <v>17022</v>
      </c>
      <c r="BT27" s="694"/>
      <c r="BU27" s="694"/>
      <c r="BV27" s="694"/>
      <c r="BW27" s="694"/>
      <c r="BX27" s="694"/>
      <c r="BY27" s="694"/>
      <c r="BZ27" s="694"/>
      <c r="CA27" s="694"/>
      <c r="CB27" s="757"/>
      <c r="CD27" s="697" t="s">
        <v>300</v>
      </c>
      <c r="CE27" s="698"/>
      <c r="CF27" s="698"/>
      <c r="CG27" s="698"/>
      <c r="CH27" s="698"/>
      <c r="CI27" s="698"/>
      <c r="CJ27" s="698"/>
      <c r="CK27" s="698"/>
      <c r="CL27" s="698"/>
      <c r="CM27" s="698"/>
      <c r="CN27" s="698"/>
      <c r="CO27" s="698"/>
      <c r="CP27" s="698"/>
      <c r="CQ27" s="699"/>
      <c r="CR27" s="673">
        <v>1179189</v>
      </c>
      <c r="CS27" s="671"/>
      <c r="CT27" s="671"/>
      <c r="CU27" s="671"/>
      <c r="CV27" s="671"/>
      <c r="CW27" s="671"/>
      <c r="CX27" s="671"/>
      <c r="CY27" s="672"/>
      <c r="CZ27" s="674">
        <v>14</v>
      </c>
      <c r="DA27" s="675"/>
      <c r="DB27" s="675"/>
      <c r="DC27" s="676"/>
      <c r="DD27" s="642">
        <v>210973</v>
      </c>
      <c r="DE27" s="671"/>
      <c r="DF27" s="671"/>
      <c r="DG27" s="671"/>
      <c r="DH27" s="671"/>
      <c r="DI27" s="671"/>
      <c r="DJ27" s="671"/>
      <c r="DK27" s="672"/>
      <c r="DL27" s="642">
        <v>210673</v>
      </c>
      <c r="DM27" s="671"/>
      <c r="DN27" s="671"/>
      <c r="DO27" s="671"/>
      <c r="DP27" s="671"/>
      <c r="DQ27" s="671"/>
      <c r="DR27" s="671"/>
      <c r="DS27" s="671"/>
      <c r="DT27" s="671"/>
      <c r="DU27" s="671"/>
      <c r="DV27" s="672"/>
      <c r="DW27" s="674">
        <v>4.5</v>
      </c>
      <c r="DX27" s="675"/>
      <c r="DY27" s="675"/>
      <c r="DZ27" s="675"/>
      <c r="EA27" s="675"/>
      <c r="EB27" s="675"/>
      <c r="EC27" s="700"/>
    </row>
    <row r="28" spans="2:133" ht="11.25" customHeight="1" x14ac:dyDescent="0.15">
      <c r="B28" s="652" t="s">
        <v>301</v>
      </c>
      <c r="C28" s="653"/>
      <c r="D28" s="653"/>
      <c r="E28" s="653"/>
      <c r="F28" s="653"/>
      <c r="G28" s="653"/>
      <c r="H28" s="653"/>
      <c r="I28" s="653"/>
      <c r="J28" s="653"/>
      <c r="K28" s="653"/>
      <c r="L28" s="653"/>
      <c r="M28" s="653"/>
      <c r="N28" s="653"/>
      <c r="O28" s="653"/>
      <c r="P28" s="653"/>
      <c r="Q28" s="654"/>
      <c r="R28" s="673">
        <v>1477</v>
      </c>
      <c r="S28" s="643"/>
      <c r="T28" s="643"/>
      <c r="U28" s="643"/>
      <c r="V28" s="643"/>
      <c r="W28" s="643"/>
      <c r="X28" s="643"/>
      <c r="Y28" s="644"/>
      <c r="Z28" s="693">
        <v>0</v>
      </c>
      <c r="AA28" s="693"/>
      <c r="AB28" s="693"/>
      <c r="AC28" s="693"/>
      <c r="AD28" s="694">
        <v>1477</v>
      </c>
      <c r="AE28" s="694"/>
      <c r="AF28" s="694"/>
      <c r="AG28" s="694"/>
      <c r="AH28" s="694"/>
      <c r="AI28" s="694"/>
      <c r="AJ28" s="694"/>
      <c r="AK28" s="694"/>
      <c r="AL28" s="674">
        <v>0</v>
      </c>
      <c r="AM28" s="677"/>
      <c r="AN28" s="677"/>
      <c r="AO28" s="695"/>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3"/>
      <c r="BP28" s="693"/>
      <c r="BQ28" s="693"/>
      <c r="BR28" s="693"/>
      <c r="BS28" s="642"/>
      <c r="BT28" s="643"/>
      <c r="BU28" s="643"/>
      <c r="BV28" s="643"/>
      <c r="BW28" s="643"/>
      <c r="BX28" s="643"/>
      <c r="BY28" s="643"/>
      <c r="BZ28" s="643"/>
      <c r="CA28" s="643"/>
      <c r="CB28" s="696"/>
      <c r="CD28" s="697" t="s">
        <v>302</v>
      </c>
      <c r="CE28" s="698"/>
      <c r="CF28" s="698"/>
      <c r="CG28" s="698"/>
      <c r="CH28" s="698"/>
      <c r="CI28" s="698"/>
      <c r="CJ28" s="698"/>
      <c r="CK28" s="698"/>
      <c r="CL28" s="698"/>
      <c r="CM28" s="698"/>
      <c r="CN28" s="698"/>
      <c r="CO28" s="698"/>
      <c r="CP28" s="698"/>
      <c r="CQ28" s="699"/>
      <c r="CR28" s="673">
        <v>1125728</v>
      </c>
      <c r="CS28" s="643"/>
      <c r="CT28" s="643"/>
      <c r="CU28" s="643"/>
      <c r="CV28" s="643"/>
      <c r="CW28" s="643"/>
      <c r="CX28" s="643"/>
      <c r="CY28" s="644"/>
      <c r="CZ28" s="674">
        <v>13.3</v>
      </c>
      <c r="DA28" s="675"/>
      <c r="DB28" s="675"/>
      <c r="DC28" s="676"/>
      <c r="DD28" s="642">
        <v>960123</v>
      </c>
      <c r="DE28" s="643"/>
      <c r="DF28" s="643"/>
      <c r="DG28" s="643"/>
      <c r="DH28" s="643"/>
      <c r="DI28" s="643"/>
      <c r="DJ28" s="643"/>
      <c r="DK28" s="644"/>
      <c r="DL28" s="642">
        <v>960123</v>
      </c>
      <c r="DM28" s="643"/>
      <c r="DN28" s="643"/>
      <c r="DO28" s="643"/>
      <c r="DP28" s="643"/>
      <c r="DQ28" s="643"/>
      <c r="DR28" s="643"/>
      <c r="DS28" s="643"/>
      <c r="DT28" s="643"/>
      <c r="DU28" s="643"/>
      <c r="DV28" s="644"/>
      <c r="DW28" s="674">
        <v>20.399999999999999</v>
      </c>
      <c r="DX28" s="675"/>
      <c r="DY28" s="675"/>
      <c r="DZ28" s="675"/>
      <c r="EA28" s="675"/>
      <c r="EB28" s="675"/>
      <c r="EC28" s="700"/>
    </row>
    <row r="29" spans="2:133" ht="11.25" customHeight="1" x14ac:dyDescent="0.15">
      <c r="B29" s="652" t="s">
        <v>303</v>
      </c>
      <c r="C29" s="653"/>
      <c r="D29" s="653"/>
      <c r="E29" s="653"/>
      <c r="F29" s="653"/>
      <c r="G29" s="653"/>
      <c r="H29" s="653"/>
      <c r="I29" s="653"/>
      <c r="J29" s="653"/>
      <c r="K29" s="653"/>
      <c r="L29" s="653"/>
      <c r="M29" s="653"/>
      <c r="N29" s="653"/>
      <c r="O29" s="653"/>
      <c r="P29" s="653"/>
      <c r="Q29" s="654"/>
      <c r="R29" s="673">
        <v>10503</v>
      </c>
      <c r="S29" s="643"/>
      <c r="T29" s="643"/>
      <c r="U29" s="643"/>
      <c r="V29" s="643"/>
      <c r="W29" s="643"/>
      <c r="X29" s="643"/>
      <c r="Y29" s="644"/>
      <c r="Z29" s="693">
        <v>0.1</v>
      </c>
      <c r="AA29" s="693"/>
      <c r="AB29" s="693"/>
      <c r="AC29" s="693"/>
      <c r="AD29" s="694" t="s">
        <v>128</v>
      </c>
      <c r="AE29" s="694"/>
      <c r="AF29" s="694"/>
      <c r="AG29" s="694"/>
      <c r="AH29" s="694"/>
      <c r="AI29" s="694"/>
      <c r="AJ29" s="694"/>
      <c r="AK29" s="694"/>
      <c r="AL29" s="674" t="s">
        <v>128</v>
      </c>
      <c r="AM29" s="677"/>
      <c r="AN29" s="677"/>
      <c r="AO29" s="695"/>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3"/>
      <c r="BP29" s="693"/>
      <c r="BQ29" s="693"/>
      <c r="BR29" s="693"/>
      <c r="BS29" s="694"/>
      <c r="BT29" s="694"/>
      <c r="BU29" s="694"/>
      <c r="BV29" s="694"/>
      <c r="BW29" s="694"/>
      <c r="BX29" s="694"/>
      <c r="BY29" s="694"/>
      <c r="BZ29" s="694"/>
      <c r="CA29" s="694"/>
      <c r="CB29" s="757"/>
      <c r="CD29" s="751" t="s">
        <v>304</v>
      </c>
      <c r="CE29" s="752"/>
      <c r="CF29" s="697" t="s">
        <v>69</v>
      </c>
      <c r="CG29" s="698"/>
      <c r="CH29" s="698"/>
      <c r="CI29" s="698"/>
      <c r="CJ29" s="698"/>
      <c r="CK29" s="698"/>
      <c r="CL29" s="698"/>
      <c r="CM29" s="698"/>
      <c r="CN29" s="698"/>
      <c r="CO29" s="698"/>
      <c r="CP29" s="698"/>
      <c r="CQ29" s="699"/>
      <c r="CR29" s="673">
        <v>1125368</v>
      </c>
      <c r="CS29" s="671"/>
      <c r="CT29" s="671"/>
      <c r="CU29" s="671"/>
      <c r="CV29" s="671"/>
      <c r="CW29" s="671"/>
      <c r="CX29" s="671"/>
      <c r="CY29" s="672"/>
      <c r="CZ29" s="674">
        <v>13.3</v>
      </c>
      <c r="DA29" s="675"/>
      <c r="DB29" s="675"/>
      <c r="DC29" s="676"/>
      <c r="DD29" s="642">
        <v>959763</v>
      </c>
      <c r="DE29" s="671"/>
      <c r="DF29" s="671"/>
      <c r="DG29" s="671"/>
      <c r="DH29" s="671"/>
      <c r="DI29" s="671"/>
      <c r="DJ29" s="671"/>
      <c r="DK29" s="672"/>
      <c r="DL29" s="642">
        <v>959763</v>
      </c>
      <c r="DM29" s="671"/>
      <c r="DN29" s="671"/>
      <c r="DO29" s="671"/>
      <c r="DP29" s="671"/>
      <c r="DQ29" s="671"/>
      <c r="DR29" s="671"/>
      <c r="DS29" s="671"/>
      <c r="DT29" s="671"/>
      <c r="DU29" s="671"/>
      <c r="DV29" s="672"/>
      <c r="DW29" s="674">
        <v>20.399999999999999</v>
      </c>
      <c r="DX29" s="675"/>
      <c r="DY29" s="675"/>
      <c r="DZ29" s="675"/>
      <c r="EA29" s="675"/>
      <c r="EB29" s="675"/>
      <c r="EC29" s="700"/>
    </row>
    <row r="30" spans="2:133" ht="11.25" customHeight="1" x14ac:dyDescent="0.15">
      <c r="B30" s="652" t="s">
        <v>305</v>
      </c>
      <c r="C30" s="653"/>
      <c r="D30" s="653"/>
      <c r="E30" s="653"/>
      <c r="F30" s="653"/>
      <c r="G30" s="653"/>
      <c r="H30" s="653"/>
      <c r="I30" s="653"/>
      <c r="J30" s="653"/>
      <c r="K30" s="653"/>
      <c r="L30" s="653"/>
      <c r="M30" s="653"/>
      <c r="N30" s="653"/>
      <c r="O30" s="653"/>
      <c r="P30" s="653"/>
      <c r="Q30" s="654"/>
      <c r="R30" s="673">
        <v>226882</v>
      </c>
      <c r="S30" s="643"/>
      <c r="T30" s="643"/>
      <c r="U30" s="643"/>
      <c r="V30" s="643"/>
      <c r="W30" s="643"/>
      <c r="X30" s="643"/>
      <c r="Y30" s="644"/>
      <c r="Z30" s="693">
        <v>2.5</v>
      </c>
      <c r="AA30" s="693"/>
      <c r="AB30" s="693"/>
      <c r="AC30" s="693"/>
      <c r="AD30" s="694">
        <v>3462</v>
      </c>
      <c r="AE30" s="694"/>
      <c r="AF30" s="694"/>
      <c r="AG30" s="694"/>
      <c r="AH30" s="694"/>
      <c r="AI30" s="694"/>
      <c r="AJ30" s="694"/>
      <c r="AK30" s="694"/>
      <c r="AL30" s="674">
        <v>0.1</v>
      </c>
      <c r="AM30" s="677"/>
      <c r="AN30" s="677"/>
      <c r="AO30" s="695"/>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3"/>
      <c r="CE30" s="754"/>
      <c r="CF30" s="697" t="s">
        <v>308</v>
      </c>
      <c r="CG30" s="698"/>
      <c r="CH30" s="698"/>
      <c r="CI30" s="698"/>
      <c r="CJ30" s="698"/>
      <c r="CK30" s="698"/>
      <c r="CL30" s="698"/>
      <c r="CM30" s="698"/>
      <c r="CN30" s="698"/>
      <c r="CO30" s="698"/>
      <c r="CP30" s="698"/>
      <c r="CQ30" s="699"/>
      <c r="CR30" s="673">
        <v>1093790</v>
      </c>
      <c r="CS30" s="643"/>
      <c r="CT30" s="643"/>
      <c r="CU30" s="643"/>
      <c r="CV30" s="643"/>
      <c r="CW30" s="643"/>
      <c r="CX30" s="643"/>
      <c r="CY30" s="644"/>
      <c r="CZ30" s="674">
        <v>12.9</v>
      </c>
      <c r="DA30" s="675"/>
      <c r="DB30" s="675"/>
      <c r="DC30" s="676"/>
      <c r="DD30" s="642">
        <v>928185</v>
      </c>
      <c r="DE30" s="643"/>
      <c r="DF30" s="643"/>
      <c r="DG30" s="643"/>
      <c r="DH30" s="643"/>
      <c r="DI30" s="643"/>
      <c r="DJ30" s="643"/>
      <c r="DK30" s="644"/>
      <c r="DL30" s="642">
        <v>928185</v>
      </c>
      <c r="DM30" s="643"/>
      <c r="DN30" s="643"/>
      <c r="DO30" s="643"/>
      <c r="DP30" s="643"/>
      <c r="DQ30" s="643"/>
      <c r="DR30" s="643"/>
      <c r="DS30" s="643"/>
      <c r="DT30" s="643"/>
      <c r="DU30" s="643"/>
      <c r="DV30" s="644"/>
      <c r="DW30" s="674">
        <v>19.7</v>
      </c>
      <c r="DX30" s="675"/>
      <c r="DY30" s="675"/>
      <c r="DZ30" s="675"/>
      <c r="EA30" s="675"/>
      <c r="EB30" s="675"/>
      <c r="EC30" s="700"/>
    </row>
    <row r="31" spans="2:133" ht="11.25" customHeight="1" x14ac:dyDescent="0.15">
      <c r="B31" s="652" t="s">
        <v>309</v>
      </c>
      <c r="C31" s="653"/>
      <c r="D31" s="653"/>
      <c r="E31" s="653"/>
      <c r="F31" s="653"/>
      <c r="G31" s="653"/>
      <c r="H31" s="653"/>
      <c r="I31" s="653"/>
      <c r="J31" s="653"/>
      <c r="K31" s="653"/>
      <c r="L31" s="653"/>
      <c r="M31" s="653"/>
      <c r="N31" s="653"/>
      <c r="O31" s="653"/>
      <c r="P31" s="653"/>
      <c r="Q31" s="654"/>
      <c r="R31" s="673">
        <v>38978</v>
      </c>
      <c r="S31" s="643"/>
      <c r="T31" s="643"/>
      <c r="U31" s="643"/>
      <c r="V31" s="643"/>
      <c r="W31" s="643"/>
      <c r="X31" s="643"/>
      <c r="Y31" s="644"/>
      <c r="Z31" s="693">
        <v>0.4</v>
      </c>
      <c r="AA31" s="693"/>
      <c r="AB31" s="693"/>
      <c r="AC31" s="693"/>
      <c r="AD31" s="694" t="s">
        <v>128</v>
      </c>
      <c r="AE31" s="694"/>
      <c r="AF31" s="694"/>
      <c r="AG31" s="694"/>
      <c r="AH31" s="694"/>
      <c r="AI31" s="694"/>
      <c r="AJ31" s="694"/>
      <c r="AK31" s="694"/>
      <c r="AL31" s="674" t="s">
        <v>128</v>
      </c>
      <c r="AM31" s="677"/>
      <c r="AN31" s="677"/>
      <c r="AO31" s="695"/>
      <c r="AP31" s="734" t="s">
        <v>310</v>
      </c>
      <c r="AQ31" s="735"/>
      <c r="AR31" s="735"/>
      <c r="AS31" s="735"/>
      <c r="AT31" s="740" t="s">
        <v>311</v>
      </c>
      <c r="AU31" s="366"/>
      <c r="AV31" s="366"/>
      <c r="AW31" s="366"/>
      <c r="AX31" s="743" t="s">
        <v>187</v>
      </c>
      <c r="AY31" s="744"/>
      <c r="AZ31" s="744"/>
      <c r="BA31" s="744"/>
      <c r="BB31" s="744"/>
      <c r="BC31" s="744"/>
      <c r="BD31" s="744"/>
      <c r="BE31" s="744"/>
      <c r="BF31" s="745"/>
      <c r="BG31" s="733">
        <v>98.7</v>
      </c>
      <c r="BH31" s="731"/>
      <c r="BI31" s="731"/>
      <c r="BJ31" s="731"/>
      <c r="BK31" s="731"/>
      <c r="BL31" s="731"/>
      <c r="BM31" s="730">
        <v>93.6</v>
      </c>
      <c r="BN31" s="731"/>
      <c r="BO31" s="731"/>
      <c r="BP31" s="731"/>
      <c r="BQ31" s="732"/>
      <c r="BR31" s="733">
        <v>98.5</v>
      </c>
      <c r="BS31" s="731"/>
      <c r="BT31" s="731"/>
      <c r="BU31" s="731"/>
      <c r="BV31" s="731"/>
      <c r="BW31" s="731"/>
      <c r="BX31" s="730">
        <v>92.9</v>
      </c>
      <c r="BY31" s="731"/>
      <c r="BZ31" s="731"/>
      <c r="CA31" s="731"/>
      <c r="CB31" s="732"/>
      <c r="CD31" s="753"/>
      <c r="CE31" s="754"/>
      <c r="CF31" s="697" t="s">
        <v>312</v>
      </c>
      <c r="CG31" s="698"/>
      <c r="CH31" s="698"/>
      <c r="CI31" s="698"/>
      <c r="CJ31" s="698"/>
      <c r="CK31" s="698"/>
      <c r="CL31" s="698"/>
      <c r="CM31" s="698"/>
      <c r="CN31" s="698"/>
      <c r="CO31" s="698"/>
      <c r="CP31" s="698"/>
      <c r="CQ31" s="699"/>
      <c r="CR31" s="673">
        <v>31578</v>
      </c>
      <c r="CS31" s="671"/>
      <c r="CT31" s="671"/>
      <c r="CU31" s="671"/>
      <c r="CV31" s="671"/>
      <c r="CW31" s="671"/>
      <c r="CX31" s="671"/>
      <c r="CY31" s="672"/>
      <c r="CZ31" s="674">
        <v>0.4</v>
      </c>
      <c r="DA31" s="675"/>
      <c r="DB31" s="675"/>
      <c r="DC31" s="676"/>
      <c r="DD31" s="642">
        <v>31578</v>
      </c>
      <c r="DE31" s="671"/>
      <c r="DF31" s="671"/>
      <c r="DG31" s="671"/>
      <c r="DH31" s="671"/>
      <c r="DI31" s="671"/>
      <c r="DJ31" s="671"/>
      <c r="DK31" s="672"/>
      <c r="DL31" s="642">
        <v>31578</v>
      </c>
      <c r="DM31" s="671"/>
      <c r="DN31" s="671"/>
      <c r="DO31" s="671"/>
      <c r="DP31" s="671"/>
      <c r="DQ31" s="671"/>
      <c r="DR31" s="671"/>
      <c r="DS31" s="671"/>
      <c r="DT31" s="671"/>
      <c r="DU31" s="671"/>
      <c r="DV31" s="672"/>
      <c r="DW31" s="674">
        <v>0.7</v>
      </c>
      <c r="DX31" s="675"/>
      <c r="DY31" s="675"/>
      <c r="DZ31" s="675"/>
      <c r="EA31" s="675"/>
      <c r="EB31" s="675"/>
      <c r="EC31" s="700"/>
    </row>
    <row r="32" spans="2:133" ht="11.25" customHeight="1" x14ac:dyDescent="0.15">
      <c r="B32" s="652" t="s">
        <v>313</v>
      </c>
      <c r="C32" s="653"/>
      <c r="D32" s="653"/>
      <c r="E32" s="653"/>
      <c r="F32" s="653"/>
      <c r="G32" s="653"/>
      <c r="H32" s="653"/>
      <c r="I32" s="653"/>
      <c r="J32" s="653"/>
      <c r="K32" s="653"/>
      <c r="L32" s="653"/>
      <c r="M32" s="653"/>
      <c r="N32" s="653"/>
      <c r="O32" s="653"/>
      <c r="P32" s="653"/>
      <c r="Q32" s="654"/>
      <c r="R32" s="673">
        <v>1484551</v>
      </c>
      <c r="S32" s="643"/>
      <c r="T32" s="643"/>
      <c r="U32" s="643"/>
      <c r="V32" s="643"/>
      <c r="W32" s="643"/>
      <c r="X32" s="643"/>
      <c r="Y32" s="644"/>
      <c r="Z32" s="693">
        <v>16.399999999999999</v>
      </c>
      <c r="AA32" s="693"/>
      <c r="AB32" s="693"/>
      <c r="AC32" s="693"/>
      <c r="AD32" s="694" t="s">
        <v>128</v>
      </c>
      <c r="AE32" s="694"/>
      <c r="AF32" s="694"/>
      <c r="AG32" s="694"/>
      <c r="AH32" s="694"/>
      <c r="AI32" s="694"/>
      <c r="AJ32" s="694"/>
      <c r="AK32" s="694"/>
      <c r="AL32" s="674" t="s">
        <v>128</v>
      </c>
      <c r="AM32" s="677"/>
      <c r="AN32" s="677"/>
      <c r="AO32" s="695"/>
      <c r="AP32" s="736"/>
      <c r="AQ32" s="737"/>
      <c r="AR32" s="737"/>
      <c r="AS32" s="737"/>
      <c r="AT32" s="741"/>
      <c r="AU32" s="362" t="s">
        <v>314</v>
      </c>
      <c r="AV32" s="362"/>
      <c r="AW32" s="362"/>
      <c r="AX32" s="652" t="s">
        <v>315</v>
      </c>
      <c r="AY32" s="653"/>
      <c r="AZ32" s="653"/>
      <c r="BA32" s="653"/>
      <c r="BB32" s="653"/>
      <c r="BC32" s="653"/>
      <c r="BD32" s="653"/>
      <c r="BE32" s="653"/>
      <c r="BF32" s="654"/>
      <c r="BG32" s="729">
        <v>98.8</v>
      </c>
      <c r="BH32" s="671"/>
      <c r="BI32" s="671"/>
      <c r="BJ32" s="671"/>
      <c r="BK32" s="671"/>
      <c r="BL32" s="671"/>
      <c r="BM32" s="677">
        <v>94.2</v>
      </c>
      <c r="BN32" s="728"/>
      <c r="BO32" s="728"/>
      <c r="BP32" s="728"/>
      <c r="BQ32" s="704"/>
      <c r="BR32" s="729">
        <v>98.4</v>
      </c>
      <c r="BS32" s="671"/>
      <c r="BT32" s="671"/>
      <c r="BU32" s="671"/>
      <c r="BV32" s="671"/>
      <c r="BW32" s="671"/>
      <c r="BX32" s="677">
        <v>93</v>
      </c>
      <c r="BY32" s="728"/>
      <c r="BZ32" s="728"/>
      <c r="CA32" s="728"/>
      <c r="CB32" s="704"/>
      <c r="CD32" s="755"/>
      <c r="CE32" s="756"/>
      <c r="CF32" s="697" t="s">
        <v>316</v>
      </c>
      <c r="CG32" s="698"/>
      <c r="CH32" s="698"/>
      <c r="CI32" s="698"/>
      <c r="CJ32" s="698"/>
      <c r="CK32" s="698"/>
      <c r="CL32" s="698"/>
      <c r="CM32" s="698"/>
      <c r="CN32" s="698"/>
      <c r="CO32" s="698"/>
      <c r="CP32" s="698"/>
      <c r="CQ32" s="699"/>
      <c r="CR32" s="673">
        <v>360</v>
      </c>
      <c r="CS32" s="643"/>
      <c r="CT32" s="643"/>
      <c r="CU32" s="643"/>
      <c r="CV32" s="643"/>
      <c r="CW32" s="643"/>
      <c r="CX32" s="643"/>
      <c r="CY32" s="644"/>
      <c r="CZ32" s="674">
        <v>0</v>
      </c>
      <c r="DA32" s="675"/>
      <c r="DB32" s="675"/>
      <c r="DC32" s="676"/>
      <c r="DD32" s="642">
        <v>360</v>
      </c>
      <c r="DE32" s="643"/>
      <c r="DF32" s="643"/>
      <c r="DG32" s="643"/>
      <c r="DH32" s="643"/>
      <c r="DI32" s="643"/>
      <c r="DJ32" s="643"/>
      <c r="DK32" s="644"/>
      <c r="DL32" s="642">
        <v>360</v>
      </c>
      <c r="DM32" s="643"/>
      <c r="DN32" s="643"/>
      <c r="DO32" s="643"/>
      <c r="DP32" s="643"/>
      <c r="DQ32" s="643"/>
      <c r="DR32" s="643"/>
      <c r="DS32" s="643"/>
      <c r="DT32" s="643"/>
      <c r="DU32" s="643"/>
      <c r="DV32" s="644"/>
      <c r="DW32" s="674">
        <v>0</v>
      </c>
      <c r="DX32" s="675"/>
      <c r="DY32" s="675"/>
      <c r="DZ32" s="675"/>
      <c r="EA32" s="675"/>
      <c r="EB32" s="675"/>
      <c r="EC32" s="700"/>
    </row>
    <row r="33" spans="2:133" ht="11.25" customHeight="1" x14ac:dyDescent="0.15">
      <c r="B33" s="746" t="s">
        <v>317</v>
      </c>
      <c r="C33" s="747"/>
      <c r="D33" s="747"/>
      <c r="E33" s="747"/>
      <c r="F33" s="747"/>
      <c r="G33" s="747"/>
      <c r="H33" s="747"/>
      <c r="I33" s="747"/>
      <c r="J33" s="747"/>
      <c r="K33" s="747"/>
      <c r="L33" s="747"/>
      <c r="M33" s="747"/>
      <c r="N33" s="747"/>
      <c r="O33" s="747"/>
      <c r="P33" s="747"/>
      <c r="Q33" s="748"/>
      <c r="R33" s="673" t="s">
        <v>128</v>
      </c>
      <c r="S33" s="643"/>
      <c r="T33" s="643"/>
      <c r="U33" s="643"/>
      <c r="V33" s="643"/>
      <c r="W33" s="643"/>
      <c r="X33" s="643"/>
      <c r="Y33" s="644"/>
      <c r="Z33" s="693" t="s">
        <v>128</v>
      </c>
      <c r="AA33" s="693"/>
      <c r="AB33" s="693"/>
      <c r="AC33" s="693"/>
      <c r="AD33" s="694" t="s">
        <v>128</v>
      </c>
      <c r="AE33" s="694"/>
      <c r="AF33" s="694"/>
      <c r="AG33" s="694"/>
      <c r="AH33" s="694"/>
      <c r="AI33" s="694"/>
      <c r="AJ33" s="694"/>
      <c r="AK33" s="694"/>
      <c r="AL33" s="674" t="s">
        <v>128</v>
      </c>
      <c r="AM33" s="677"/>
      <c r="AN33" s="677"/>
      <c r="AO33" s="695"/>
      <c r="AP33" s="738"/>
      <c r="AQ33" s="739"/>
      <c r="AR33" s="739"/>
      <c r="AS33" s="739"/>
      <c r="AT33" s="742"/>
      <c r="AU33" s="360"/>
      <c r="AV33" s="360"/>
      <c r="AW33" s="360"/>
      <c r="AX33" s="655" t="s">
        <v>318</v>
      </c>
      <c r="AY33" s="656"/>
      <c r="AZ33" s="656"/>
      <c r="BA33" s="656"/>
      <c r="BB33" s="656"/>
      <c r="BC33" s="656"/>
      <c r="BD33" s="656"/>
      <c r="BE33" s="656"/>
      <c r="BF33" s="657"/>
      <c r="BG33" s="727">
        <v>98.1</v>
      </c>
      <c r="BH33" s="659"/>
      <c r="BI33" s="659"/>
      <c r="BJ33" s="659"/>
      <c r="BK33" s="659"/>
      <c r="BL33" s="659"/>
      <c r="BM33" s="683">
        <v>90.3</v>
      </c>
      <c r="BN33" s="659"/>
      <c r="BO33" s="659"/>
      <c r="BP33" s="659"/>
      <c r="BQ33" s="712"/>
      <c r="BR33" s="727">
        <v>98.1</v>
      </c>
      <c r="BS33" s="659"/>
      <c r="BT33" s="659"/>
      <c r="BU33" s="659"/>
      <c r="BV33" s="659"/>
      <c r="BW33" s="659"/>
      <c r="BX33" s="683">
        <v>90.4</v>
      </c>
      <c r="BY33" s="659"/>
      <c r="BZ33" s="659"/>
      <c r="CA33" s="659"/>
      <c r="CB33" s="712"/>
      <c r="CD33" s="697" t="s">
        <v>319</v>
      </c>
      <c r="CE33" s="698"/>
      <c r="CF33" s="698"/>
      <c r="CG33" s="698"/>
      <c r="CH33" s="698"/>
      <c r="CI33" s="698"/>
      <c r="CJ33" s="698"/>
      <c r="CK33" s="698"/>
      <c r="CL33" s="698"/>
      <c r="CM33" s="698"/>
      <c r="CN33" s="698"/>
      <c r="CO33" s="698"/>
      <c r="CP33" s="698"/>
      <c r="CQ33" s="699"/>
      <c r="CR33" s="673">
        <v>3820466</v>
      </c>
      <c r="CS33" s="671"/>
      <c r="CT33" s="671"/>
      <c r="CU33" s="671"/>
      <c r="CV33" s="671"/>
      <c r="CW33" s="671"/>
      <c r="CX33" s="671"/>
      <c r="CY33" s="672"/>
      <c r="CZ33" s="674">
        <v>45.2</v>
      </c>
      <c r="DA33" s="675"/>
      <c r="DB33" s="675"/>
      <c r="DC33" s="676"/>
      <c r="DD33" s="642">
        <v>2897085</v>
      </c>
      <c r="DE33" s="671"/>
      <c r="DF33" s="671"/>
      <c r="DG33" s="671"/>
      <c r="DH33" s="671"/>
      <c r="DI33" s="671"/>
      <c r="DJ33" s="671"/>
      <c r="DK33" s="672"/>
      <c r="DL33" s="642">
        <v>1929164</v>
      </c>
      <c r="DM33" s="671"/>
      <c r="DN33" s="671"/>
      <c r="DO33" s="671"/>
      <c r="DP33" s="671"/>
      <c r="DQ33" s="671"/>
      <c r="DR33" s="671"/>
      <c r="DS33" s="671"/>
      <c r="DT33" s="671"/>
      <c r="DU33" s="671"/>
      <c r="DV33" s="672"/>
      <c r="DW33" s="674">
        <v>41</v>
      </c>
      <c r="DX33" s="675"/>
      <c r="DY33" s="675"/>
      <c r="DZ33" s="675"/>
      <c r="EA33" s="675"/>
      <c r="EB33" s="675"/>
      <c r="EC33" s="700"/>
    </row>
    <row r="34" spans="2:133" ht="11.25" customHeight="1" x14ac:dyDescent="0.15">
      <c r="B34" s="652" t="s">
        <v>320</v>
      </c>
      <c r="C34" s="653"/>
      <c r="D34" s="653"/>
      <c r="E34" s="653"/>
      <c r="F34" s="653"/>
      <c r="G34" s="653"/>
      <c r="H34" s="653"/>
      <c r="I34" s="653"/>
      <c r="J34" s="653"/>
      <c r="K34" s="653"/>
      <c r="L34" s="653"/>
      <c r="M34" s="653"/>
      <c r="N34" s="653"/>
      <c r="O34" s="653"/>
      <c r="P34" s="653"/>
      <c r="Q34" s="654"/>
      <c r="R34" s="673">
        <v>974491</v>
      </c>
      <c r="S34" s="643"/>
      <c r="T34" s="643"/>
      <c r="U34" s="643"/>
      <c r="V34" s="643"/>
      <c r="W34" s="643"/>
      <c r="X34" s="643"/>
      <c r="Y34" s="644"/>
      <c r="Z34" s="693">
        <v>10.7</v>
      </c>
      <c r="AA34" s="693"/>
      <c r="AB34" s="693"/>
      <c r="AC34" s="693"/>
      <c r="AD34" s="694" t="s">
        <v>128</v>
      </c>
      <c r="AE34" s="694"/>
      <c r="AF34" s="694"/>
      <c r="AG34" s="694"/>
      <c r="AH34" s="694"/>
      <c r="AI34" s="694"/>
      <c r="AJ34" s="694"/>
      <c r="AK34" s="694"/>
      <c r="AL34" s="674" t="s">
        <v>128</v>
      </c>
      <c r="AM34" s="677"/>
      <c r="AN34" s="677"/>
      <c r="AO34" s="695"/>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7" t="s">
        <v>321</v>
      </c>
      <c r="CE34" s="698"/>
      <c r="CF34" s="698"/>
      <c r="CG34" s="698"/>
      <c r="CH34" s="698"/>
      <c r="CI34" s="698"/>
      <c r="CJ34" s="698"/>
      <c r="CK34" s="698"/>
      <c r="CL34" s="698"/>
      <c r="CM34" s="698"/>
      <c r="CN34" s="698"/>
      <c r="CO34" s="698"/>
      <c r="CP34" s="698"/>
      <c r="CQ34" s="699"/>
      <c r="CR34" s="673">
        <v>1232808</v>
      </c>
      <c r="CS34" s="643"/>
      <c r="CT34" s="643"/>
      <c r="CU34" s="643"/>
      <c r="CV34" s="643"/>
      <c r="CW34" s="643"/>
      <c r="CX34" s="643"/>
      <c r="CY34" s="644"/>
      <c r="CZ34" s="674">
        <v>14.6</v>
      </c>
      <c r="DA34" s="675"/>
      <c r="DB34" s="675"/>
      <c r="DC34" s="676"/>
      <c r="DD34" s="642">
        <v>836237</v>
      </c>
      <c r="DE34" s="643"/>
      <c r="DF34" s="643"/>
      <c r="DG34" s="643"/>
      <c r="DH34" s="643"/>
      <c r="DI34" s="643"/>
      <c r="DJ34" s="643"/>
      <c r="DK34" s="644"/>
      <c r="DL34" s="642">
        <v>678255</v>
      </c>
      <c r="DM34" s="643"/>
      <c r="DN34" s="643"/>
      <c r="DO34" s="643"/>
      <c r="DP34" s="643"/>
      <c r="DQ34" s="643"/>
      <c r="DR34" s="643"/>
      <c r="DS34" s="643"/>
      <c r="DT34" s="643"/>
      <c r="DU34" s="643"/>
      <c r="DV34" s="644"/>
      <c r="DW34" s="674">
        <v>14.4</v>
      </c>
      <c r="DX34" s="675"/>
      <c r="DY34" s="675"/>
      <c r="DZ34" s="675"/>
      <c r="EA34" s="675"/>
      <c r="EB34" s="675"/>
      <c r="EC34" s="700"/>
    </row>
    <row r="35" spans="2:133" ht="11.25" customHeight="1" x14ac:dyDescent="0.15">
      <c r="B35" s="652" t="s">
        <v>322</v>
      </c>
      <c r="C35" s="653"/>
      <c r="D35" s="653"/>
      <c r="E35" s="653"/>
      <c r="F35" s="653"/>
      <c r="G35" s="653"/>
      <c r="H35" s="653"/>
      <c r="I35" s="653"/>
      <c r="J35" s="653"/>
      <c r="K35" s="653"/>
      <c r="L35" s="653"/>
      <c r="M35" s="653"/>
      <c r="N35" s="653"/>
      <c r="O35" s="653"/>
      <c r="P35" s="653"/>
      <c r="Q35" s="654"/>
      <c r="R35" s="673">
        <v>24288</v>
      </c>
      <c r="S35" s="643"/>
      <c r="T35" s="643"/>
      <c r="U35" s="643"/>
      <c r="V35" s="643"/>
      <c r="W35" s="643"/>
      <c r="X35" s="643"/>
      <c r="Y35" s="644"/>
      <c r="Z35" s="693">
        <v>0.3</v>
      </c>
      <c r="AA35" s="693"/>
      <c r="AB35" s="693"/>
      <c r="AC35" s="693"/>
      <c r="AD35" s="694">
        <v>10146</v>
      </c>
      <c r="AE35" s="694"/>
      <c r="AF35" s="694"/>
      <c r="AG35" s="694"/>
      <c r="AH35" s="694"/>
      <c r="AI35" s="694"/>
      <c r="AJ35" s="694"/>
      <c r="AK35" s="694"/>
      <c r="AL35" s="674">
        <v>0.2</v>
      </c>
      <c r="AM35" s="677"/>
      <c r="AN35" s="677"/>
      <c r="AO35" s="695"/>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7" t="s">
        <v>325</v>
      </c>
      <c r="CE35" s="698"/>
      <c r="CF35" s="698"/>
      <c r="CG35" s="698"/>
      <c r="CH35" s="698"/>
      <c r="CI35" s="698"/>
      <c r="CJ35" s="698"/>
      <c r="CK35" s="698"/>
      <c r="CL35" s="698"/>
      <c r="CM35" s="698"/>
      <c r="CN35" s="698"/>
      <c r="CO35" s="698"/>
      <c r="CP35" s="698"/>
      <c r="CQ35" s="699"/>
      <c r="CR35" s="673">
        <v>207272</v>
      </c>
      <c r="CS35" s="671"/>
      <c r="CT35" s="671"/>
      <c r="CU35" s="671"/>
      <c r="CV35" s="671"/>
      <c r="CW35" s="671"/>
      <c r="CX35" s="671"/>
      <c r="CY35" s="672"/>
      <c r="CZ35" s="674">
        <v>2.5</v>
      </c>
      <c r="DA35" s="675"/>
      <c r="DB35" s="675"/>
      <c r="DC35" s="676"/>
      <c r="DD35" s="642">
        <v>107061</v>
      </c>
      <c r="DE35" s="671"/>
      <c r="DF35" s="671"/>
      <c r="DG35" s="671"/>
      <c r="DH35" s="671"/>
      <c r="DI35" s="671"/>
      <c r="DJ35" s="671"/>
      <c r="DK35" s="672"/>
      <c r="DL35" s="642">
        <v>36780</v>
      </c>
      <c r="DM35" s="671"/>
      <c r="DN35" s="671"/>
      <c r="DO35" s="671"/>
      <c r="DP35" s="671"/>
      <c r="DQ35" s="671"/>
      <c r="DR35" s="671"/>
      <c r="DS35" s="671"/>
      <c r="DT35" s="671"/>
      <c r="DU35" s="671"/>
      <c r="DV35" s="672"/>
      <c r="DW35" s="674">
        <v>0.8</v>
      </c>
      <c r="DX35" s="675"/>
      <c r="DY35" s="675"/>
      <c r="DZ35" s="675"/>
      <c r="EA35" s="675"/>
      <c r="EB35" s="675"/>
      <c r="EC35" s="700"/>
    </row>
    <row r="36" spans="2:133" ht="11.25" customHeight="1" x14ac:dyDescent="0.15">
      <c r="B36" s="652" t="s">
        <v>326</v>
      </c>
      <c r="C36" s="653"/>
      <c r="D36" s="653"/>
      <c r="E36" s="653"/>
      <c r="F36" s="653"/>
      <c r="G36" s="653"/>
      <c r="H36" s="653"/>
      <c r="I36" s="653"/>
      <c r="J36" s="653"/>
      <c r="K36" s="653"/>
      <c r="L36" s="653"/>
      <c r="M36" s="653"/>
      <c r="N36" s="653"/>
      <c r="O36" s="653"/>
      <c r="P36" s="653"/>
      <c r="Q36" s="654"/>
      <c r="R36" s="673">
        <v>137451</v>
      </c>
      <c r="S36" s="643"/>
      <c r="T36" s="643"/>
      <c r="U36" s="643"/>
      <c r="V36" s="643"/>
      <c r="W36" s="643"/>
      <c r="X36" s="643"/>
      <c r="Y36" s="644"/>
      <c r="Z36" s="693">
        <v>1.5</v>
      </c>
      <c r="AA36" s="693"/>
      <c r="AB36" s="693"/>
      <c r="AC36" s="693"/>
      <c r="AD36" s="694" t="s">
        <v>128</v>
      </c>
      <c r="AE36" s="694"/>
      <c r="AF36" s="694"/>
      <c r="AG36" s="694"/>
      <c r="AH36" s="694"/>
      <c r="AI36" s="694"/>
      <c r="AJ36" s="694"/>
      <c r="AK36" s="694"/>
      <c r="AL36" s="674" t="s">
        <v>128</v>
      </c>
      <c r="AM36" s="677"/>
      <c r="AN36" s="677"/>
      <c r="AO36" s="695"/>
      <c r="AP36" s="218"/>
      <c r="AQ36" s="721" t="s">
        <v>327</v>
      </c>
      <c r="AR36" s="722"/>
      <c r="AS36" s="722"/>
      <c r="AT36" s="722"/>
      <c r="AU36" s="722"/>
      <c r="AV36" s="722"/>
      <c r="AW36" s="722"/>
      <c r="AX36" s="722"/>
      <c r="AY36" s="723"/>
      <c r="AZ36" s="715">
        <v>989375</v>
      </c>
      <c r="BA36" s="716"/>
      <c r="BB36" s="716"/>
      <c r="BC36" s="716"/>
      <c r="BD36" s="716"/>
      <c r="BE36" s="716"/>
      <c r="BF36" s="717"/>
      <c r="BG36" s="718" t="s">
        <v>328</v>
      </c>
      <c r="BH36" s="719"/>
      <c r="BI36" s="719"/>
      <c r="BJ36" s="719"/>
      <c r="BK36" s="719"/>
      <c r="BL36" s="719"/>
      <c r="BM36" s="719"/>
      <c r="BN36" s="719"/>
      <c r="BO36" s="719"/>
      <c r="BP36" s="719"/>
      <c r="BQ36" s="719"/>
      <c r="BR36" s="719"/>
      <c r="BS36" s="719"/>
      <c r="BT36" s="719"/>
      <c r="BU36" s="720"/>
      <c r="BV36" s="715">
        <v>75007</v>
      </c>
      <c r="BW36" s="716"/>
      <c r="BX36" s="716"/>
      <c r="BY36" s="716"/>
      <c r="BZ36" s="716"/>
      <c r="CA36" s="716"/>
      <c r="CB36" s="717"/>
      <c r="CD36" s="697" t="s">
        <v>329</v>
      </c>
      <c r="CE36" s="698"/>
      <c r="CF36" s="698"/>
      <c r="CG36" s="698"/>
      <c r="CH36" s="698"/>
      <c r="CI36" s="698"/>
      <c r="CJ36" s="698"/>
      <c r="CK36" s="698"/>
      <c r="CL36" s="698"/>
      <c r="CM36" s="698"/>
      <c r="CN36" s="698"/>
      <c r="CO36" s="698"/>
      <c r="CP36" s="698"/>
      <c r="CQ36" s="699"/>
      <c r="CR36" s="673">
        <v>1096173</v>
      </c>
      <c r="CS36" s="643"/>
      <c r="CT36" s="643"/>
      <c r="CU36" s="643"/>
      <c r="CV36" s="643"/>
      <c r="CW36" s="643"/>
      <c r="CX36" s="643"/>
      <c r="CY36" s="644"/>
      <c r="CZ36" s="674">
        <v>13</v>
      </c>
      <c r="DA36" s="675"/>
      <c r="DB36" s="675"/>
      <c r="DC36" s="676"/>
      <c r="DD36" s="642">
        <v>923086</v>
      </c>
      <c r="DE36" s="643"/>
      <c r="DF36" s="643"/>
      <c r="DG36" s="643"/>
      <c r="DH36" s="643"/>
      <c r="DI36" s="643"/>
      <c r="DJ36" s="643"/>
      <c r="DK36" s="644"/>
      <c r="DL36" s="642">
        <v>765131</v>
      </c>
      <c r="DM36" s="643"/>
      <c r="DN36" s="643"/>
      <c r="DO36" s="643"/>
      <c r="DP36" s="643"/>
      <c r="DQ36" s="643"/>
      <c r="DR36" s="643"/>
      <c r="DS36" s="643"/>
      <c r="DT36" s="643"/>
      <c r="DU36" s="643"/>
      <c r="DV36" s="644"/>
      <c r="DW36" s="674">
        <v>16.2</v>
      </c>
      <c r="DX36" s="675"/>
      <c r="DY36" s="675"/>
      <c r="DZ36" s="675"/>
      <c r="EA36" s="675"/>
      <c r="EB36" s="675"/>
      <c r="EC36" s="700"/>
    </row>
    <row r="37" spans="2:133" ht="11.25" customHeight="1" x14ac:dyDescent="0.15">
      <c r="B37" s="652" t="s">
        <v>330</v>
      </c>
      <c r="C37" s="653"/>
      <c r="D37" s="653"/>
      <c r="E37" s="653"/>
      <c r="F37" s="653"/>
      <c r="G37" s="653"/>
      <c r="H37" s="653"/>
      <c r="I37" s="653"/>
      <c r="J37" s="653"/>
      <c r="K37" s="653"/>
      <c r="L37" s="653"/>
      <c r="M37" s="653"/>
      <c r="N37" s="653"/>
      <c r="O37" s="653"/>
      <c r="P37" s="653"/>
      <c r="Q37" s="654"/>
      <c r="R37" s="673">
        <v>29646</v>
      </c>
      <c r="S37" s="643"/>
      <c r="T37" s="643"/>
      <c r="U37" s="643"/>
      <c r="V37" s="643"/>
      <c r="W37" s="643"/>
      <c r="X37" s="643"/>
      <c r="Y37" s="644"/>
      <c r="Z37" s="693">
        <v>0.3</v>
      </c>
      <c r="AA37" s="693"/>
      <c r="AB37" s="693"/>
      <c r="AC37" s="693"/>
      <c r="AD37" s="694" t="s">
        <v>128</v>
      </c>
      <c r="AE37" s="694"/>
      <c r="AF37" s="694"/>
      <c r="AG37" s="694"/>
      <c r="AH37" s="694"/>
      <c r="AI37" s="694"/>
      <c r="AJ37" s="694"/>
      <c r="AK37" s="694"/>
      <c r="AL37" s="674" t="s">
        <v>128</v>
      </c>
      <c r="AM37" s="677"/>
      <c r="AN37" s="677"/>
      <c r="AO37" s="695"/>
      <c r="AQ37" s="701" t="s">
        <v>331</v>
      </c>
      <c r="AR37" s="702"/>
      <c r="AS37" s="702"/>
      <c r="AT37" s="702"/>
      <c r="AU37" s="702"/>
      <c r="AV37" s="702"/>
      <c r="AW37" s="702"/>
      <c r="AX37" s="702"/>
      <c r="AY37" s="703"/>
      <c r="AZ37" s="673">
        <v>379072</v>
      </c>
      <c r="BA37" s="643"/>
      <c r="BB37" s="643"/>
      <c r="BC37" s="643"/>
      <c r="BD37" s="671"/>
      <c r="BE37" s="671"/>
      <c r="BF37" s="704"/>
      <c r="BG37" s="697" t="s">
        <v>332</v>
      </c>
      <c r="BH37" s="698"/>
      <c r="BI37" s="698"/>
      <c r="BJ37" s="698"/>
      <c r="BK37" s="698"/>
      <c r="BL37" s="698"/>
      <c r="BM37" s="698"/>
      <c r="BN37" s="698"/>
      <c r="BO37" s="698"/>
      <c r="BP37" s="698"/>
      <c r="BQ37" s="698"/>
      <c r="BR37" s="698"/>
      <c r="BS37" s="698"/>
      <c r="BT37" s="698"/>
      <c r="BU37" s="699"/>
      <c r="BV37" s="673">
        <v>51521</v>
      </c>
      <c r="BW37" s="643"/>
      <c r="BX37" s="643"/>
      <c r="BY37" s="643"/>
      <c r="BZ37" s="643"/>
      <c r="CA37" s="643"/>
      <c r="CB37" s="696"/>
      <c r="CD37" s="697" t="s">
        <v>333</v>
      </c>
      <c r="CE37" s="698"/>
      <c r="CF37" s="698"/>
      <c r="CG37" s="698"/>
      <c r="CH37" s="698"/>
      <c r="CI37" s="698"/>
      <c r="CJ37" s="698"/>
      <c r="CK37" s="698"/>
      <c r="CL37" s="698"/>
      <c r="CM37" s="698"/>
      <c r="CN37" s="698"/>
      <c r="CO37" s="698"/>
      <c r="CP37" s="698"/>
      <c r="CQ37" s="699"/>
      <c r="CR37" s="673">
        <v>453949</v>
      </c>
      <c r="CS37" s="671"/>
      <c r="CT37" s="671"/>
      <c r="CU37" s="671"/>
      <c r="CV37" s="671"/>
      <c r="CW37" s="671"/>
      <c r="CX37" s="671"/>
      <c r="CY37" s="672"/>
      <c r="CZ37" s="674">
        <v>5.4</v>
      </c>
      <c r="DA37" s="675"/>
      <c r="DB37" s="675"/>
      <c r="DC37" s="676"/>
      <c r="DD37" s="642">
        <v>438549</v>
      </c>
      <c r="DE37" s="671"/>
      <c r="DF37" s="671"/>
      <c r="DG37" s="671"/>
      <c r="DH37" s="671"/>
      <c r="DI37" s="671"/>
      <c r="DJ37" s="671"/>
      <c r="DK37" s="672"/>
      <c r="DL37" s="642">
        <v>436197</v>
      </c>
      <c r="DM37" s="671"/>
      <c r="DN37" s="671"/>
      <c r="DO37" s="671"/>
      <c r="DP37" s="671"/>
      <c r="DQ37" s="671"/>
      <c r="DR37" s="671"/>
      <c r="DS37" s="671"/>
      <c r="DT37" s="671"/>
      <c r="DU37" s="671"/>
      <c r="DV37" s="672"/>
      <c r="DW37" s="674">
        <v>9.3000000000000007</v>
      </c>
      <c r="DX37" s="675"/>
      <c r="DY37" s="675"/>
      <c r="DZ37" s="675"/>
      <c r="EA37" s="675"/>
      <c r="EB37" s="675"/>
      <c r="EC37" s="700"/>
    </row>
    <row r="38" spans="2:133" ht="11.25" customHeight="1" x14ac:dyDescent="0.15">
      <c r="B38" s="652" t="s">
        <v>334</v>
      </c>
      <c r="C38" s="653"/>
      <c r="D38" s="653"/>
      <c r="E38" s="653"/>
      <c r="F38" s="653"/>
      <c r="G38" s="653"/>
      <c r="H38" s="653"/>
      <c r="I38" s="653"/>
      <c r="J38" s="653"/>
      <c r="K38" s="653"/>
      <c r="L38" s="653"/>
      <c r="M38" s="653"/>
      <c r="N38" s="653"/>
      <c r="O38" s="653"/>
      <c r="P38" s="653"/>
      <c r="Q38" s="654"/>
      <c r="R38" s="673">
        <v>249498</v>
      </c>
      <c r="S38" s="643"/>
      <c r="T38" s="643"/>
      <c r="U38" s="643"/>
      <c r="V38" s="643"/>
      <c r="W38" s="643"/>
      <c r="X38" s="643"/>
      <c r="Y38" s="644"/>
      <c r="Z38" s="693">
        <v>2.8</v>
      </c>
      <c r="AA38" s="693"/>
      <c r="AB38" s="693"/>
      <c r="AC38" s="693"/>
      <c r="AD38" s="694" t="s">
        <v>128</v>
      </c>
      <c r="AE38" s="694"/>
      <c r="AF38" s="694"/>
      <c r="AG38" s="694"/>
      <c r="AH38" s="694"/>
      <c r="AI38" s="694"/>
      <c r="AJ38" s="694"/>
      <c r="AK38" s="694"/>
      <c r="AL38" s="674" t="s">
        <v>128</v>
      </c>
      <c r="AM38" s="677"/>
      <c r="AN38" s="677"/>
      <c r="AO38" s="695"/>
      <c r="AQ38" s="701" t="s">
        <v>335</v>
      </c>
      <c r="AR38" s="702"/>
      <c r="AS38" s="702"/>
      <c r="AT38" s="702"/>
      <c r="AU38" s="702"/>
      <c r="AV38" s="702"/>
      <c r="AW38" s="702"/>
      <c r="AX38" s="702"/>
      <c r="AY38" s="703"/>
      <c r="AZ38" s="673">
        <v>11249</v>
      </c>
      <c r="BA38" s="643"/>
      <c r="BB38" s="643"/>
      <c r="BC38" s="643"/>
      <c r="BD38" s="671"/>
      <c r="BE38" s="671"/>
      <c r="BF38" s="704"/>
      <c r="BG38" s="697" t="s">
        <v>336</v>
      </c>
      <c r="BH38" s="698"/>
      <c r="BI38" s="698"/>
      <c r="BJ38" s="698"/>
      <c r="BK38" s="698"/>
      <c r="BL38" s="698"/>
      <c r="BM38" s="698"/>
      <c r="BN38" s="698"/>
      <c r="BO38" s="698"/>
      <c r="BP38" s="698"/>
      <c r="BQ38" s="698"/>
      <c r="BR38" s="698"/>
      <c r="BS38" s="698"/>
      <c r="BT38" s="698"/>
      <c r="BU38" s="699"/>
      <c r="BV38" s="673">
        <v>1571</v>
      </c>
      <c r="BW38" s="643"/>
      <c r="BX38" s="643"/>
      <c r="BY38" s="643"/>
      <c r="BZ38" s="643"/>
      <c r="CA38" s="643"/>
      <c r="CB38" s="696"/>
      <c r="CD38" s="697" t="s">
        <v>337</v>
      </c>
      <c r="CE38" s="698"/>
      <c r="CF38" s="698"/>
      <c r="CG38" s="698"/>
      <c r="CH38" s="698"/>
      <c r="CI38" s="698"/>
      <c r="CJ38" s="698"/>
      <c r="CK38" s="698"/>
      <c r="CL38" s="698"/>
      <c r="CM38" s="698"/>
      <c r="CN38" s="698"/>
      <c r="CO38" s="698"/>
      <c r="CP38" s="698"/>
      <c r="CQ38" s="699"/>
      <c r="CR38" s="673">
        <v>610303</v>
      </c>
      <c r="CS38" s="643"/>
      <c r="CT38" s="643"/>
      <c r="CU38" s="643"/>
      <c r="CV38" s="643"/>
      <c r="CW38" s="643"/>
      <c r="CX38" s="643"/>
      <c r="CY38" s="644"/>
      <c r="CZ38" s="674">
        <v>7.2</v>
      </c>
      <c r="DA38" s="675"/>
      <c r="DB38" s="675"/>
      <c r="DC38" s="676"/>
      <c r="DD38" s="642">
        <v>481027</v>
      </c>
      <c r="DE38" s="643"/>
      <c r="DF38" s="643"/>
      <c r="DG38" s="643"/>
      <c r="DH38" s="643"/>
      <c r="DI38" s="643"/>
      <c r="DJ38" s="643"/>
      <c r="DK38" s="644"/>
      <c r="DL38" s="642">
        <v>448998</v>
      </c>
      <c r="DM38" s="643"/>
      <c r="DN38" s="643"/>
      <c r="DO38" s="643"/>
      <c r="DP38" s="643"/>
      <c r="DQ38" s="643"/>
      <c r="DR38" s="643"/>
      <c r="DS38" s="643"/>
      <c r="DT38" s="643"/>
      <c r="DU38" s="643"/>
      <c r="DV38" s="644"/>
      <c r="DW38" s="674">
        <v>9.5</v>
      </c>
      <c r="DX38" s="675"/>
      <c r="DY38" s="675"/>
      <c r="DZ38" s="675"/>
      <c r="EA38" s="675"/>
      <c r="EB38" s="675"/>
      <c r="EC38" s="700"/>
    </row>
    <row r="39" spans="2:133" ht="11.25" customHeight="1" x14ac:dyDescent="0.15">
      <c r="B39" s="652" t="s">
        <v>338</v>
      </c>
      <c r="C39" s="653"/>
      <c r="D39" s="653"/>
      <c r="E39" s="653"/>
      <c r="F39" s="653"/>
      <c r="G39" s="653"/>
      <c r="H39" s="653"/>
      <c r="I39" s="653"/>
      <c r="J39" s="653"/>
      <c r="K39" s="653"/>
      <c r="L39" s="653"/>
      <c r="M39" s="653"/>
      <c r="N39" s="653"/>
      <c r="O39" s="653"/>
      <c r="P39" s="653"/>
      <c r="Q39" s="654"/>
      <c r="R39" s="673">
        <v>107695</v>
      </c>
      <c r="S39" s="643"/>
      <c r="T39" s="643"/>
      <c r="U39" s="643"/>
      <c r="V39" s="643"/>
      <c r="W39" s="643"/>
      <c r="X39" s="643"/>
      <c r="Y39" s="644"/>
      <c r="Z39" s="693">
        <v>1.2</v>
      </c>
      <c r="AA39" s="693"/>
      <c r="AB39" s="693"/>
      <c r="AC39" s="693"/>
      <c r="AD39" s="694">
        <v>1770</v>
      </c>
      <c r="AE39" s="694"/>
      <c r="AF39" s="694"/>
      <c r="AG39" s="694"/>
      <c r="AH39" s="694"/>
      <c r="AI39" s="694"/>
      <c r="AJ39" s="694"/>
      <c r="AK39" s="694"/>
      <c r="AL39" s="674">
        <v>0</v>
      </c>
      <c r="AM39" s="677"/>
      <c r="AN39" s="677"/>
      <c r="AO39" s="695"/>
      <c r="AQ39" s="701" t="s">
        <v>339</v>
      </c>
      <c r="AR39" s="702"/>
      <c r="AS39" s="702"/>
      <c r="AT39" s="702"/>
      <c r="AU39" s="702"/>
      <c r="AV39" s="702"/>
      <c r="AW39" s="702"/>
      <c r="AX39" s="702"/>
      <c r="AY39" s="703"/>
      <c r="AZ39" s="673" t="s">
        <v>128</v>
      </c>
      <c r="BA39" s="643"/>
      <c r="BB39" s="643"/>
      <c r="BC39" s="643"/>
      <c r="BD39" s="671"/>
      <c r="BE39" s="671"/>
      <c r="BF39" s="704"/>
      <c r="BG39" s="697" t="s">
        <v>340</v>
      </c>
      <c r="BH39" s="698"/>
      <c r="BI39" s="698"/>
      <c r="BJ39" s="698"/>
      <c r="BK39" s="698"/>
      <c r="BL39" s="698"/>
      <c r="BM39" s="698"/>
      <c r="BN39" s="698"/>
      <c r="BO39" s="698"/>
      <c r="BP39" s="698"/>
      <c r="BQ39" s="698"/>
      <c r="BR39" s="698"/>
      <c r="BS39" s="698"/>
      <c r="BT39" s="698"/>
      <c r="BU39" s="699"/>
      <c r="BV39" s="673">
        <v>2230</v>
      </c>
      <c r="BW39" s="643"/>
      <c r="BX39" s="643"/>
      <c r="BY39" s="643"/>
      <c r="BZ39" s="643"/>
      <c r="CA39" s="643"/>
      <c r="CB39" s="696"/>
      <c r="CD39" s="697" t="s">
        <v>341</v>
      </c>
      <c r="CE39" s="698"/>
      <c r="CF39" s="698"/>
      <c r="CG39" s="698"/>
      <c r="CH39" s="698"/>
      <c r="CI39" s="698"/>
      <c r="CJ39" s="698"/>
      <c r="CK39" s="698"/>
      <c r="CL39" s="698"/>
      <c r="CM39" s="698"/>
      <c r="CN39" s="698"/>
      <c r="CO39" s="698"/>
      <c r="CP39" s="698"/>
      <c r="CQ39" s="699"/>
      <c r="CR39" s="673">
        <v>460082</v>
      </c>
      <c r="CS39" s="671"/>
      <c r="CT39" s="671"/>
      <c r="CU39" s="671"/>
      <c r="CV39" s="671"/>
      <c r="CW39" s="671"/>
      <c r="CX39" s="671"/>
      <c r="CY39" s="672"/>
      <c r="CZ39" s="674">
        <v>5.4</v>
      </c>
      <c r="DA39" s="675"/>
      <c r="DB39" s="675"/>
      <c r="DC39" s="676"/>
      <c r="DD39" s="642">
        <v>397548</v>
      </c>
      <c r="DE39" s="671"/>
      <c r="DF39" s="671"/>
      <c r="DG39" s="671"/>
      <c r="DH39" s="671"/>
      <c r="DI39" s="671"/>
      <c r="DJ39" s="671"/>
      <c r="DK39" s="672"/>
      <c r="DL39" s="642" t="s">
        <v>128</v>
      </c>
      <c r="DM39" s="671"/>
      <c r="DN39" s="671"/>
      <c r="DO39" s="671"/>
      <c r="DP39" s="671"/>
      <c r="DQ39" s="671"/>
      <c r="DR39" s="671"/>
      <c r="DS39" s="671"/>
      <c r="DT39" s="671"/>
      <c r="DU39" s="671"/>
      <c r="DV39" s="672"/>
      <c r="DW39" s="674" t="s">
        <v>128</v>
      </c>
      <c r="DX39" s="675"/>
      <c r="DY39" s="675"/>
      <c r="DZ39" s="675"/>
      <c r="EA39" s="675"/>
      <c r="EB39" s="675"/>
      <c r="EC39" s="700"/>
    </row>
    <row r="40" spans="2:133" ht="11.25" customHeight="1" x14ac:dyDescent="0.15">
      <c r="B40" s="652" t="s">
        <v>342</v>
      </c>
      <c r="C40" s="653"/>
      <c r="D40" s="653"/>
      <c r="E40" s="653"/>
      <c r="F40" s="653"/>
      <c r="G40" s="653"/>
      <c r="H40" s="653"/>
      <c r="I40" s="653"/>
      <c r="J40" s="653"/>
      <c r="K40" s="653"/>
      <c r="L40" s="653"/>
      <c r="M40" s="653"/>
      <c r="N40" s="653"/>
      <c r="O40" s="653"/>
      <c r="P40" s="653"/>
      <c r="Q40" s="654"/>
      <c r="R40" s="673">
        <v>913498</v>
      </c>
      <c r="S40" s="643"/>
      <c r="T40" s="643"/>
      <c r="U40" s="643"/>
      <c r="V40" s="643"/>
      <c r="W40" s="643"/>
      <c r="X40" s="643"/>
      <c r="Y40" s="644"/>
      <c r="Z40" s="693">
        <v>10.1</v>
      </c>
      <c r="AA40" s="693"/>
      <c r="AB40" s="693"/>
      <c r="AC40" s="693"/>
      <c r="AD40" s="694" t="s">
        <v>128</v>
      </c>
      <c r="AE40" s="694"/>
      <c r="AF40" s="694"/>
      <c r="AG40" s="694"/>
      <c r="AH40" s="694"/>
      <c r="AI40" s="694"/>
      <c r="AJ40" s="694"/>
      <c r="AK40" s="694"/>
      <c r="AL40" s="674" t="s">
        <v>128</v>
      </c>
      <c r="AM40" s="677"/>
      <c r="AN40" s="677"/>
      <c r="AO40" s="695"/>
      <c r="AQ40" s="701" t="s">
        <v>343</v>
      </c>
      <c r="AR40" s="702"/>
      <c r="AS40" s="702"/>
      <c r="AT40" s="702"/>
      <c r="AU40" s="702"/>
      <c r="AV40" s="702"/>
      <c r="AW40" s="702"/>
      <c r="AX40" s="702"/>
      <c r="AY40" s="703"/>
      <c r="AZ40" s="673" t="s">
        <v>128</v>
      </c>
      <c r="BA40" s="643"/>
      <c r="BB40" s="643"/>
      <c r="BC40" s="643"/>
      <c r="BD40" s="671"/>
      <c r="BE40" s="671"/>
      <c r="BF40" s="704"/>
      <c r="BG40" s="705" t="s">
        <v>344</v>
      </c>
      <c r="BH40" s="706"/>
      <c r="BI40" s="706"/>
      <c r="BJ40" s="706"/>
      <c r="BK40" s="706"/>
      <c r="BL40" s="364"/>
      <c r="BM40" s="698" t="s">
        <v>345</v>
      </c>
      <c r="BN40" s="698"/>
      <c r="BO40" s="698"/>
      <c r="BP40" s="698"/>
      <c r="BQ40" s="698"/>
      <c r="BR40" s="698"/>
      <c r="BS40" s="698"/>
      <c r="BT40" s="698"/>
      <c r="BU40" s="699"/>
      <c r="BV40" s="673">
        <v>97</v>
      </c>
      <c r="BW40" s="643"/>
      <c r="BX40" s="643"/>
      <c r="BY40" s="643"/>
      <c r="BZ40" s="643"/>
      <c r="CA40" s="643"/>
      <c r="CB40" s="696"/>
      <c r="CD40" s="697" t="s">
        <v>346</v>
      </c>
      <c r="CE40" s="698"/>
      <c r="CF40" s="698"/>
      <c r="CG40" s="698"/>
      <c r="CH40" s="698"/>
      <c r="CI40" s="698"/>
      <c r="CJ40" s="698"/>
      <c r="CK40" s="698"/>
      <c r="CL40" s="698"/>
      <c r="CM40" s="698"/>
      <c r="CN40" s="698"/>
      <c r="CO40" s="698"/>
      <c r="CP40" s="698"/>
      <c r="CQ40" s="699"/>
      <c r="CR40" s="673">
        <v>213828</v>
      </c>
      <c r="CS40" s="643"/>
      <c r="CT40" s="643"/>
      <c r="CU40" s="643"/>
      <c r="CV40" s="643"/>
      <c r="CW40" s="643"/>
      <c r="CX40" s="643"/>
      <c r="CY40" s="644"/>
      <c r="CZ40" s="674">
        <v>2.5</v>
      </c>
      <c r="DA40" s="675"/>
      <c r="DB40" s="675"/>
      <c r="DC40" s="676"/>
      <c r="DD40" s="642">
        <v>152126</v>
      </c>
      <c r="DE40" s="643"/>
      <c r="DF40" s="643"/>
      <c r="DG40" s="643"/>
      <c r="DH40" s="643"/>
      <c r="DI40" s="643"/>
      <c r="DJ40" s="643"/>
      <c r="DK40" s="644"/>
      <c r="DL40" s="642" t="s">
        <v>128</v>
      </c>
      <c r="DM40" s="643"/>
      <c r="DN40" s="643"/>
      <c r="DO40" s="643"/>
      <c r="DP40" s="643"/>
      <c r="DQ40" s="643"/>
      <c r="DR40" s="643"/>
      <c r="DS40" s="643"/>
      <c r="DT40" s="643"/>
      <c r="DU40" s="643"/>
      <c r="DV40" s="644"/>
      <c r="DW40" s="674" t="s">
        <v>128</v>
      </c>
      <c r="DX40" s="675"/>
      <c r="DY40" s="675"/>
      <c r="DZ40" s="675"/>
      <c r="EA40" s="675"/>
      <c r="EB40" s="675"/>
      <c r="EC40" s="700"/>
    </row>
    <row r="41" spans="2:133" ht="11.25" customHeight="1" x14ac:dyDescent="0.15">
      <c r="B41" s="652" t="s">
        <v>347</v>
      </c>
      <c r="C41" s="653"/>
      <c r="D41" s="653"/>
      <c r="E41" s="653"/>
      <c r="F41" s="653"/>
      <c r="G41" s="653"/>
      <c r="H41" s="653"/>
      <c r="I41" s="653"/>
      <c r="J41" s="653"/>
      <c r="K41" s="653"/>
      <c r="L41" s="653"/>
      <c r="M41" s="653"/>
      <c r="N41" s="653"/>
      <c r="O41" s="653"/>
      <c r="P41" s="653"/>
      <c r="Q41" s="654"/>
      <c r="R41" s="673" t="s">
        <v>128</v>
      </c>
      <c r="S41" s="643"/>
      <c r="T41" s="643"/>
      <c r="U41" s="643"/>
      <c r="V41" s="643"/>
      <c r="W41" s="643"/>
      <c r="X41" s="643"/>
      <c r="Y41" s="644"/>
      <c r="Z41" s="693" t="s">
        <v>128</v>
      </c>
      <c r="AA41" s="693"/>
      <c r="AB41" s="693"/>
      <c r="AC41" s="693"/>
      <c r="AD41" s="694" t="s">
        <v>128</v>
      </c>
      <c r="AE41" s="694"/>
      <c r="AF41" s="694"/>
      <c r="AG41" s="694"/>
      <c r="AH41" s="694"/>
      <c r="AI41" s="694"/>
      <c r="AJ41" s="694"/>
      <c r="AK41" s="694"/>
      <c r="AL41" s="674" t="s">
        <v>128</v>
      </c>
      <c r="AM41" s="677"/>
      <c r="AN41" s="677"/>
      <c r="AO41" s="695"/>
      <c r="AQ41" s="701" t="s">
        <v>348</v>
      </c>
      <c r="AR41" s="702"/>
      <c r="AS41" s="702"/>
      <c r="AT41" s="702"/>
      <c r="AU41" s="702"/>
      <c r="AV41" s="702"/>
      <c r="AW41" s="702"/>
      <c r="AX41" s="702"/>
      <c r="AY41" s="703"/>
      <c r="AZ41" s="673">
        <v>127863</v>
      </c>
      <c r="BA41" s="643"/>
      <c r="BB41" s="643"/>
      <c r="BC41" s="643"/>
      <c r="BD41" s="671"/>
      <c r="BE41" s="671"/>
      <c r="BF41" s="704"/>
      <c r="BG41" s="705"/>
      <c r="BH41" s="706"/>
      <c r="BI41" s="706"/>
      <c r="BJ41" s="706"/>
      <c r="BK41" s="706"/>
      <c r="BL41" s="364"/>
      <c r="BM41" s="698" t="s">
        <v>349</v>
      </c>
      <c r="BN41" s="698"/>
      <c r="BO41" s="698"/>
      <c r="BP41" s="698"/>
      <c r="BQ41" s="698"/>
      <c r="BR41" s="698"/>
      <c r="BS41" s="698"/>
      <c r="BT41" s="698"/>
      <c r="BU41" s="699"/>
      <c r="BV41" s="673" t="s">
        <v>128</v>
      </c>
      <c r="BW41" s="643"/>
      <c r="BX41" s="643"/>
      <c r="BY41" s="643"/>
      <c r="BZ41" s="643"/>
      <c r="CA41" s="643"/>
      <c r="CB41" s="696"/>
      <c r="CD41" s="697" t="s">
        <v>350</v>
      </c>
      <c r="CE41" s="698"/>
      <c r="CF41" s="698"/>
      <c r="CG41" s="698"/>
      <c r="CH41" s="698"/>
      <c r="CI41" s="698"/>
      <c r="CJ41" s="698"/>
      <c r="CK41" s="698"/>
      <c r="CL41" s="698"/>
      <c r="CM41" s="698"/>
      <c r="CN41" s="698"/>
      <c r="CO41" s="698"/>
      <c r="CP41" s="698"/>
      <c r="CQ41" s="699"/>
      <c r="CR41" s="673" t="s">
        <v>128</v>
      </c>
      <c r="CS41" s="671"/>
      <c r="CT41" s="671"/>
      <c r="CU41" s="671"/>
      <c r="CV41" s="671"/>
      <c r="CW41" s="671"/>
      <c r="CX41" s="671"/>
      <c r="CY41" s="672"/>
      <c r="CZ41" s="674" t="s">
        <v>128</v>
      </c>
      <c r="DA41" s="675"/>
      <c r="DB41" s="675"/>
      <c r="DC41" s="676"/>
      <c r="DD41" s="642" t="s">
        <v>128</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351</v>
      </c>
      <c r="C42" s="653"/>
      <c r="D42" s="653"/>
      <c r="E42" s="653"/>
      <c r="F42" s="653"/>
      <c r="G42" s="653"/>
      <c r="H42" s="653"/>
      <c r="I42" s="653"/>
      <c r="J42" s="653"/>
      <c r="K42" s="653"/>
      <c r="L42" s="653"/>
      <c r="M42" s="653"/>
      <c r="N42" s="653"/>
      <c r="O42" s="653"/>
      <c r="P42" s="653"/>
      <c r="Q42" s="654"/>
      <c r="R42" s="673" t="s">
        <v>128</v>
      </c>
      <c r="S42" s="643"/>
      <c r="T42" s="643"/>
      <c r="U42" s="643"/>
      <c r="V42" s="643"/>
      <c r="W42" s="643"/>
      <c r="X42" s="643"/>
      <c r="Y42" s="644"/>
      <c r="Z42" s="693" t="s">
        <v>128</v>
      </c>
      <c r="AA42" s="693"/>
      <c r="AB42" s="693"/>
      <c r="AC42" s="693"/>
      <c r="AD42" s="694" t="s">
        <v>128</v>
      </c>
      <c r="AE42" s="694"/>
      <c r="AF42" s="694"/>
      <c r="AG42" s="694"/>
      <c r="AH42" s="694"/>
      <c r="AI42" s="694"/>
      <c r="AJ42" s="694"/>
      <c r="AK42" s="694"/>
      <c r="AL42" s="674" t="s">
        <v>128</v>
      </c>
      <c r="AM42" s="677"/>
      <c r="AN42" s="677"/>
      <c r="AO42" s="695"/>
      <c r="AQ42" s="709" t="s">
        <v>352</v>
      </c>
      <c r="AR42" s="710"/>
      <c r="AS42" s="710"/>
      <c r="AT42" s="710"/>
      <c r="AU42" s="710"/>
      <c r="AV42" s="710"/>
      <c r="AW42" s="710"/>
      <c r="AX42" s="710"/>
      <c r="AY42" s="711"/>
      <c r="AZ42" s="658">
        <v>471191</v>
      </c>
      <c r="BA42" s="679"/>
      <c r="BB42" s="679"/>
      <c r="BC42" s="679"/>
      <c r="BD42" s="659"/>
      <c r="BE42" s="659"/>
      <c r="BF42" s="712"/>
      <c r="BG42" s="707"/>
      <c r="BH42" s="708"/>
      <c r="BI42" s="708"/>
      <c r="BJ42" s="708"/>
      <c r="BK42" s="708"/>
      <c r="BL42" s="365"/>
      <c r="BM42" s="713" t="s">
        <v>353</v>
      </c>
      <c r="BN42" s="713"/>
      <c r="BO42" s="713"/>
      <c r="BP42" s="713"/>
      <c r="BQ42" s="713"/>
      <c r="BR42" s="713"/>
      <c r="BS42" s="713"/>
      <c r="BT42" s="713"/>
      <c r="BU42" s="714"/>
      <c r="BV42" s="658">
        <v>383</v>
      </c>
      <c r="BW42" s="679"/>
      <c r="BX42" s="679"/>
      <c r="BY42" s="679"/>
      <c r="BZ42" s="679"/>
      <c r="CA42" s="679"/>
      <c r="CB42" s="692"/>
      <c r="CD42" s="652" t="s">
        <v>354</v>
      </c>
      <c r="CE42" s="653"/>
      <c r="CF42" s="653"/>
      <c r="CG42" s="653"/>
      <c r="CH42" s="653"/>
      <c r="CI42" s="653"/>
      <c r="CJ42" s="653"/>
      <c r="CK42" s="653"/>
      <c r="CL42" s="653"/>
      <c r="CM42" s="653"/>
      <c r="CN42" s="653"/>
      <c r="CO42" s="653"/>
      <c r="CP42" s="653"/>
      <c r="CQ42" s="654"/>
      <c r="CR42" s="673">
        <v>1122912</v>
      </c>
      <c r="CS42" s="671"/>
      <c r="CT42" s="671"/>
      <c r="CU42" s="671"/>
      <c r="CV42" s="671"/>
      <c r="CW42" s="671"/>
      <c r="CX42" s="671"/>
      <c r="CY42" s="672"/>
      <c r="CZ42" s="674">
        <v>13.3</v>
      </c>
      <c r="DA42" s="675"/>
      <c r="DB42" s="675"/>
      <c r="DC42" s="676"/>
      <c r="DD42" s="642">
        <v>90085</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355</v>
      </c>
      <c r="C43" s="653"/>
      <c r="D43" s="653"/>
      <c r="E43" s="653"/>
      <c r="F43" s="653"/>
      <c r="G43" s="653"/>
      <c r="H43" s="653"/>
      <c r="I43" s="653"/>
      <c r="J43" s="653"/>
      <c r="K43" s="653"/>
      <c r="L43" s="653"/>
      <c r="M43" s="653"/>
      <c r="N43" s="653"/>
      <c r="O43" s="653"/>
      <c r="P43" s="653"/>
      <c r="Q43" s="654"/>
      <c r="R43" s="673">
        <v>187298</v>
      </c>
      <c r="S43" s="643"/>
      <c r="T43" s="643"/>
      <c r="U43" s="643"/>
      <c r="V43" s="643"/>
      <c r="W43" s="643"/>
      <c r="X43" s="643"/>
      <c r="Y43" s="644"/>
      <c r="Z43" s="693">
        <v>2.1</v>
      </c>
      <c r="AA43" s="693"/>
      <c r="AB43" s="693"/>
      <c r="AC43" s="693"/>
      <c r="AD43" s="694" t="s">
        <v>128</v>
      </c>
      <c r="AE43" s="694"/>
      <c r="AF43" s="694"/>
      <c r="AG43" s="694"/>
      <c r="AH43" s="694"/>
      <c r="AI43" s="694"/>
      <c r="AJ43" s="694"/>
      <c r="AK43" s="694"/>
      <c r="AL43" s="674" t="s">
        <v>128</v>
      </c>
      <c r="AM43" s="677"/>
      <c r="AN43" s="677"/>
      <c r="AO43" s="695"/>
      <c r="BV43" s="219"/>
      <c r="BW43" s="219"/>
      <c r="BX43" s="219"/>
      <c r="BY43" s="219"/>
      <c r="BZ43" s="219"/>
      <c r="CA43" s="219"/>
      <c r="CB43" s="219"/>
      <c r="CD43" s="652" t="s">
        <v>356</v>
      </c>
      <c r="CE43" s="653"/>
      <c r="CF43" s="653"/>
      <c r="CG43" s="653"/>
      <c r="CH43" s="653"/>
      <c r="CI43" s="653"/>
      <c r="CJ43" s="653"/>
      <c r="CK43" s="653"/>
      <c r="CL43" s="653"/>
      <c r="CM43" s="653"/>
      <c r="CN43" s="653"/>
      <c r="CO43" s="653"/>
      <c r="CP43" s="653"/>
      <c r="CQ43" s="654"/>
      <c r="CR43" s="673">
        <v>41270</v>
      </c>
      <c r="CS43" s="671"/>
      <c r="CT43" s="671"/>
      <c r="CU43" s="671"/>
      <c r="CV43" s="671"/>
      <c r="CW43" s="671"/>
      <c r="CX43" s="671"/>
      <c r="CY43" s="672"/>
      <c r="CZ43" s="674">
        <v>0.5</v>
      </c>
      <c r="DA43" s="675"/>
      <c r="DB43" s="675"/>
      <c r="DC43" s="676"/>
      <c r="DD43" s="642">
        <v>41270</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357</v>
      </c>
      <c r="C44" s="656"/>
      <c r="D44" s="656"/>
      <c r="E44" s="656"/>
      <c r="F44" s="656"/>
      <c r="G44" s="656"/>
      <c r="H44" s="656"/>
      <c r="I44" s="656"/>
      <c r="J44" s="656"/>
      <c r="K44" s="656"/>
      <c r="L44" s="656"/>
      <c r="M44" s="656"/>
      <c r="N44" s="656"/>
      <c r="O44" s="656"/>
      <c r="P44" s="656"/>
      <c r="Q44" s="657"/>
      <c r="R44" s="658">
        <v>9065508</v>
      </c>
      <c r="S44" s="679"/>
      <c r="T44" s="679"/>
      <c r="U44" s="679"/>
      <c r="V44" s="679"/>
      <c r="W44" s="679"/>
      <c r="X44" s="679"/>
      <c r="Y44" s="680"/>
      <c r="Z44" s="681">
        <v>100</v>
      </c>
      <c r="AA44" s="681"/>
      <c r="AB44" s="681"/>
      <c r="AC44" s="681"/>
      <c r="AD44" s="682">
        <v>4522848</v>
      </c>
      <c r="AE44" s="682"/>
      <c r="AF44" s="682"/>
      <c r="AG44" s="682"/>
      <c r="AH44" s="682"/>
      <c r="AI44" s="682"/>
      <c r="AJ44" s="682"/>
      <c r="AK44" s="682"/>
      <c r="AL44" s="661">
        <v>100</v>
      </c>
      <c r="AM44" s="683"/>
      <c r="AN44" s="683"/>
      <c r="AO44" s="684"/>
      <c r="CD44" s="685" t="s">
        <v>304</v>
      </c>
      <c r="CE44" s="686"/>
      <c r="CF44" s="652" t="s">
        <v>358</v>
      </c>
      <c r="CG44" s="653"/>
      <c r="CH44" s="653"/>
      <c r="CI44" s="653"/>
      <c r="CJ44" s="653"/>
      <c r="CK44" s="653"/>
      <c r="CL44" s="653"/>
      <c r="CM44" s="653"/>
      <c r="CN44" s="653"/>
      <c r="CO44" s="653"/>
      <c r="CP44" s="653"/>
      <c r="CQ44" s="654"/>
      <c r="CR44" s="673">
        <v>1122912</v>
      </c>
      <c r="CS44" s="643"/>
      <c r="CT44" s="643"/>
      <c r="CU44" s="643"/>
      <c r="CV44" s="643"/>
      <c r="CW44" s="643"/>
      <c r="CX44" s="643"/>
      <c r="CY44" s="644"/>
      <c r="CZ44" s="674">
        <v>13.3</v>
      </c>
      <c r="DA44" s="677"/>
      <c r="DB44" s="677"/>
      <c r="DC44" s="678"/>
      <c r="DD44" s="642">
        <v>90085</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359</v>
      </c>
      <c r="CG45" s="653"/>
      <c r="CH45" s="653"/>
      <c r="CI45" s="653"/>
      <c r="CJ45" s="653"/>
      <c r="CK45" s="653"/>
      <c r="CL45" s="653"/>
      <c r="CM45" s="653"/>
      <c r="CN45" s="653"/>
      <c r="CO45" s="653"/>
      <c r="CP45" s="653"/>
      <c r="CQ45" s="654"/>
      <c r="CR45" s="673">
        <v>742713</v>
      </c>
      <c r="CS45" s="671"/>
      <c r="CT45" s="671"/>
      <c r="CU45" s="671"/>
      <c r="CV45" s="671"/>
      <c r="CW45" s="671"/>
      <c r="CX45" s="671"/>
      <c r="CY45" s="672"/>
      <c r="CZ45" s="674">
        <v>8.8000000000000007</v>
      </c>
      <c r="DA45" s="675"/>
      <c r="DB45" s="675"/>
      <c r="DC45" s="676"/>
      <c r="DD45" s="642">
        <v>11329</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361</v>
      </c>
      <c r="CG46" s="653"/>
      <c r="CH46" s="653"/>
      <c r="CI46" s="653"/>
      <c r="CJ46" s="653"/>
      <c r="CK46" s="653"/>
      <c r="CL46" s="653"/>
      <c r="CM46" s="653"/>
      <c r="CN46" s="653"/>
      <c r="CO46" s="653"/>
      <c r="CP46" s="653"/>
      <c r="CQ46" s="654"/>
      <c r="CR46" s="673">
        <v>357779</v>
      </c>
      <c r="CS46" s="643"/>
      <c r="CT46" s="643"/>
      <c r="CU46" s="643"/>
      <c r="CV46" s="643"/>
      <c r="CW46" s="643"/>
      <c r="CX46" s="643"/>
      <c r="CY46" s="644"/>
      <c r="CZ46" s="674">
        <v>4.2</v>
      </c>
      <c r="DA46" s="677"/>
      <c r="DB46" s="677"/>
      <c r="DC46" s="678"/>
      <c r="DD46" s="642">
        <v>78736</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362</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363</v>
      </c>
      <c r="CG47" s="653"/>
      <c r="CH47" s="653"/>
      <c r="CI47" s="653"/>
      <c r="CJ47" s="653"/>
      <c r="CK47" s="653"/>
      <c r="CL47" s="653"/>
      <c r="CM47" s="653"/>
      <c r="CN47" s="653"/>
      <c r="CO47" s="653"/>
      <c r="CP47" s="653"/>
      <c r="CQ47" s="654"/>
      <c r="CR47" s="673" t="s">
        <v>128</v>
      </c>
      <c r="CS47" s="671"/>
      <c r="CT47" s="671"/>
      <c r="CU47" s="671"/>
      <c r="CV47" s="671"/>
      <c r="CW47" s="671"/>
      <c r="CX47" s="671"/>
      <c r="CY47" s="672"/>
      <c r="CZ47" s="674" t="s">
        <v>128</v>
      </c>
      <c r="DA47" s="675"/>
      <c r="DB47" s="675"/>
      <c r="DC47" s="676"/>
      <c r="DD47" s="642" t="s">
        <v>128</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364</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365</v>
      </c>
      <c r="CG48" s="653"/>
      <c r="CH48" s="653"/>
      <c r="CI48" s="653"/>
      <c r="CJ48" s="653"/>
      <c r="CK48" s="653"/>
      <c r="CL48" s="653"/>
      <c r="CM48" s="653"/>
      <c r="CN48" s="653"/>
      <c r="CO48" s="653"/>
      <c r="CP48" s="653"/>
      <c r="CQ48" s="654"/>
      <c r="CR48" s="673" t="s">
        <v>128</v>
      </c>
      <c r="CS48" s="643"/>
      <c r="CT48" s="643"/>
      <c r="CU48" s="643"/>
      <c r="CV48" s="643"/>
      <c r="CW48" s="643"/>
      <c r="CX48" s="643"/>
      <c r="CY48" s="644"/>
      <c r="CZ48" s="674" t="s">
        <v>128</v>
      </c>
      <c r="DA48" s="677"/>
      <c r="DB48" s="677"/>
      <c r="DC48" s="678"/>
      <c r="DD48" s="642" t="s">
        <v>128</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366</v>
      </c>
      <c r="CE49" s="656"/>
      <c r="CF49" s="656"/>
      <c r="CG49" s="656"/>
      <c r="CH49" s="656"/>
      <c r="CI49" s="656"/>
      <c r="CJ49" s="656"/>
      <c r="CK49" s="656"/>
      <c r="CL49" s="656"/>
      <c r="CM49" s="656"/>
      <c r="CN49" s="656"/>
      <c r="CO49" s="656"/>
      <c r="CP49" s="656"/>
      <c r="CQ49" s="657"/>
      <c r="CR49" s="658">
        <v>8452378</v>
      </c>
      <c r="CS49" s="659"/>
      <c r="CT49" s="659"/>
      <c r="CU49" s="659"/>
      <c r="CV49" s="659"/>
      <c r="CW49" s="659"/>
      <c r="CX49" s="659"/>
      <c r="CY49" s="660"/>
      <c r="CZ49" s="661">
        <v>100</v>
      </c>
      <c r="DA49" s="662"/>
      <c r="DB49" s="662"/>
      <c r="DC49" s="663"/>
      <c r="DD49" s="664">
        <v>5265659</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lQ9LcSVoc6FYJzkyqjBtoKwYVcfLD/W5sf48s2EBlaq3i64CAWJRA4JDzWE/Mmd/rTY03sc6fo37bG/wAWZWQ==" saltValue="YsGmvo31t781VFRLXx547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N29"/>
    <mergeCell ref="BO29:BR29"/>
    <mergeCell ref="BS29:CB29"/>
    <mergeCell ref="CD27:CQ27"/>
    <mergeCell ref="CR27:CY27"/>
    <mergeCell ref="CZ27:DC27"/>
    <mergeCell ref="BG27:BN27"/>
    <mergeCell ref="BO27:BR27"/>
    <mergeCell ref="BS27:CB27"/>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BM31:BQ31"/>
    <mergeCell ref="BR31:BW31"/>
    <mergeCell ref="BX31:CB31"/>
    <mergeCell ref="CF31:CQ31"/>
    <mergeCell ref="CR31:CY31"/>
    <mergeCell ref="CZ31:DC31"/>
    <mergeCell ref="DD31:DK31"/>
    <mergeCell ref="DL31:DV31"/>
    <mergeCell ref="DW31:EC31"/>
    <mergeCell ref="BM32:BQ32"/>
    <mergeCell ref="BR32:BW32"/>
    <mergeCell ref="BX32:CB32"/>
    <mergeCell ref="CF32:CQ32"/>
    <mergeCell ref="CR32:CY32"/>
    <mergeCell ref="CZ32:DC32"/>
    <mergeCell ref="DD32:DK32"/>
    <mergeCell ref="DL32:DV32"/>
    <mergeCell ref="DW32:EC32"/>
    <mergeCell ref="BM33:BQ33"/>
    <mergeCell ref="BR33:BW33"/>
    <mergeCell ref="BX33:CB33"/>
    <mergeCell ref="CD33:CQ33"/>
    <mergeCell ref="CR33:CY33"/>
    <mergeCell ref="CZ33:DC33"/>
    <mergeCell ref="DD33:DK33"/>
    <mergeCell ref="DL33:DV33"/>
    <mergeCell ref="DW33:EC33"/>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AD38:AK38"/>
    <mergeCell ref="AL38:AO38"/>
    <mergeCell ref="AQ38:AY38"/>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7" sqref="AP7:AT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9059</v>
      </c>
      <c r="R7" s="818"/>
      <c r="S7" s="818"/>
      <c r="T7" s="818"/>
      <c r="U7" s="818"/>
      <c r="V7" s="818">
        <v>8446</v>
      </c>
      <c r="W7" s="818"/>
      <c r="X7" s="818"/>
      <c r="Y7" s="818"/>
      <c r="Z7" s="818"/>
      <c r="AA7" s="818">
        <v>613</v>
      </c>
      <c r="AB7" s="818"/>
      <c r="AC7" s="818"/>
      <c r="AD7" s="818"/>
      <c r="AE7" s="819"/>
      <c r="AF7" s="820">
        <v>611</v>
      </c>
      <c r="AG7" s="821"/>
      <c r="AH7" s="821"/>
      <c r="AI7" s="821"/>
      <c r="AJ7" s="822"/>
      <c r="AK7" s="823" t="s">
        <v>579</v>
      </c>
      <c r="AL7" s="824"/>
      <c r="AM7" s="824"/>
      <c r="AN7" s="824"/>
      <c r="AO7" s="824"/>
      <c r="AP7" s="824">
        <v>9338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583</v>
      </c>
      <c r="BT7" s="812"/>
      <c r="BU7" s="812"/>
      <c r="BV7" s="812"/>
      <c r="BW7" s="812"/>
      <c r="BX7" s="812"/>
      <c r="BY7" s="812"/>
      <c r="BZ7" s="812"/>
      <c r="CA7" s="812"/>
      <c r="CB7" s="812"/>
      <c r="CC7" s="812"/>
      <c r="CD7" s="812"/>
      <c r="CE7" s="812"/>
      <c r="CF7" s="812"/>
      <c r="CG7" s="827"/>
      <c r="CH7" s="808">
        <v>-6</v>
      </c>
      <c r="CI7" s="809"/>
      <c r="CJ7" s="809"/>
      <c r="CK7" s="809"/>
      <c r="CL7" s="810"/>
      <c r="CM7" s="808">
        <v>7</v>
      </c>
      <c r="CN7" s="809"/>
      <c r="CO7" s="809"/>
      <c r="CP7" s="809"/>
      <c r="CQ7" s="810"/>
      <c r="CR7" s="808">
        <v>48</v>
      </c>
      <c r="CS7" s="809"/>
      <c r="CT7" s="809"/>
      <c r="CU7" s="809"/>
      <c r="CV7" s="810"/>
      <c r="CW7" s="808">
        <v>1</v>
      </c>
      <c r="CX7" s="809"/>
      <c r="CY7" s="809"/>
      <c r="CZ7" s="809"/>
      <c r="DA7" s="810"/>
      <c r="DB7" s="808" t="s">
        <v>584</v>
      </c>
      <c r="DC7" s="809"/>
      <c r="DD7" s="809"/>
      <c r="DE7" s="809"/>
      <c r="DF7" s="810"/>
      <c r="DG7" s="808" t="s">
        <v>584</v>
      </c>
      <c r="DH7" s="809"/>
      <c r="DI7" s="809"/>
      <c r="DJ7" s="809"/>
      <c r="DK7" s="810"/>
      <c r="DL7" s="808" t="s">
        <v>584</v>
      </c>
      <c r="DM7" s="809"/>
      <c r="DN7" s="809"/>
      <c r="DO7" s="809"/>
      <c r="DP7" s="810"/>
      <c r="DQ7" s="808" t="s">
        <v>584</v>
      </c>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0</v>
      </c>
      <c r="R8" s="849"/>
      <c r="S8" s="849"/>
      <c r="T8" s="849"/>
      <c r="U8" s="849"/>
      <c r="V8" s="849">
        <v>0</v>
      </c>
      <c r="W8" s="849"/>
      <c r="X8" s="849"/>
      <c r="Y8" s="849"/>
      <c r="Z8" s="849"/>
      <c r="AA8" s="849">
        <v>0</v>
      </c>
      <c r="AB8" s="849"/>
      <c r="AC8" s="849"/>
      <c r="AD8" s="849"/>
      <c r="AE8" s="850"/>
      <c r="AF8" s="851" t="s">
        <v>391</v>
      </c>
      <c r="AG8" s="852"/>
      <c r="AH8" s="852"/>
      <c r="AI8" s="852"/>
      <c r="AJ8" s="853"/>
      <c r="AK8" s="834" t="s">
        <v>579</v>
      </c>
      <c r="AL8" s="835"/>
      <c r="AM8" s="835"/>
      <c r="AN8" s="835"/>
      <c r="AO8" s="835"/>
      <c r="AP8" s="835" t="s">
        <v>579</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t="s">
        <v>392</v>
      </c>
      <c r="C9" s="846"/>
      <c r="D9" s="846"/>
      <c r="E9" s="846"/>
      <c r="F9" s="846"/>
      <c r="G9" s="846"/>
      <c r="H9" s="846"/>
      <c r="I9" s="846"/>
      <c r="J9" s="846"/>
      <c r="K9" s="846"/>
      <c r="L9" s="846"/>
      <c r="M9" s="846"/>
      <c r="N9" s="846"/>
      <c r="O9" s="846"/>
      <c r="P9" s="847"/>
      <c r="Q9" s="848">
        <v>11</v>
      </c>
      <c r="R9" s="849"/>
      <c r="S9" s="849"/>
      <c r="T9" s="849"/>
      <c r="U9" s="849"/>
      <c r="V9" s="849">
        <v>11</v>
      </c>
      <c r="W9" s="849"/>
      <c r="X9" s="849"/>
      <c r="Y9" s="849"/>
      <c r="Z9" s="849"/>
      <c r="AA9" s="849">
        <v>0</v>
      </c>
      <c r="AB9" s="849"/>
      <c r="AC9" s="849"/>
      <c r="AD9" s="849"/>
      <c r="AE9" s="850"/>
      <c r="AF9" s="851" t="s">
        <v>393</v>
      </c>
      <c r="AG9" s="852"/>
      <c r="AH9" s="852"/>
      <c r="AI9" s="852"/>
      <c r="AJ9" s="853"/>
      <c r="AK9" s="834">
        <v>5</v>
      </c>
      <c r="AL9" s="835"/>
      <c r="AM9" s="835"/>
      <c r="AN9" s="835"/>
      <c r="AO9" s="835"/>
      <c r="AP9" s="835" t="s">
        <v>579</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394</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395</v>
      </c>
      <c r="B23" s="854" t="s">
        <v>396</v>
      </c>
      <c r="C23" s="855"/>
      <c r="D23" s="855"/>
      <c r="E23" s="855"/>
      <c r="F23" s="855"/>
      <c r="G23" s="855"/>
      <c r="H23" s="855"/>
      <c r="I23" s="855"/>
      <c r="J23" s="855"/>
      <c r="K23" s="855"/>
      <c r="L23" s="855"/>
      <c r="M23" s="855"/>
      <c r="N23" s="855"/>
      <c r="O23" s="855"/>
      <c r="P23" s="856"/>
      <c r="Q23" s="857">
        <v>9065</v>
      </c>
      <c r="R23" s="858"/>
      <c r="S23" s="858"/>
      <c r="T23" s="858"/>
      <c r="U23" s="858"/>
      <c r="V23" s="858">
        <v>8452</v>
      </c>
      <c r="W23" s="858"/>
      <c r="X23" s="858"/>
      <c r="Y23" s="858"/>
      <c r="Z23" s="858"/>
      <c r="AA23" s="858">
        <v>613</v>
      </c>
      <c r="AB23" s="858"/>
      <c r="AC23" s="858"/>
      <c r="AD23" s="858"/>
      <c r="AE23" s="859"/>
      <c r="AF23" s="860">
        <v>611</v>
      </c>
      <c r="AG23" s="858"/>
      <c r="AH23" s="858"/>
      <c r="AI23" s="858"/>
      <c r="AJ23" s="861"/>
      <c r="AK23" s="862"/>
      <c r="AL23" s="863"/>
      <c r="AM23" s="863"/>
      <c r="AN23" s="863"/>
      <c r="AO23" s="863"/>
      <c r="AP23" s="858">
        <v>9338</v>
      </c>
      <c r="AQ23" s="858"/>
      <c r="AR23" s="858"/>
      <c r="AS23" s="858"/>
      <c r="AT23" s="858"/>
      <c r="AU23" s="874"/>
      <c r="AV23" s="874"/>
      <c r="AW23" s="874"/>
      <c r="AX23" s="874"/>
      <c r="AY23" s="875"/>
      <c r="AZ23" s="876" t="s">
        <v>136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407</v>
      </c>
      <c r="C28" s="815"/>
      <c r="D28" s="815"/>
      <c r="E28" s="815"/>
      <c r="F28" s="815"/>
      <c r="G28" s="815"/>
      <c r="H28" s="815"/>
      <c r="I28" s="815"/>
      <c r="J28" s="815"/>
      <c r="K28" s="815"/>
      <c r="L28" s="815"/>
      <c r="M28" s="815"/>
      <c r="N28" s="815"/>
      <c r="O28" s="815"/>
      <c r="P28" s="816"/>
      <c r="Q28" s="887">
        <v>1288</v>
      </c>
      <c r="R28" s="888"/>
      <c r="S28" s="888"/>
      <c r="T28" s="888"/>
      <c r="U28" s="888"/>
      <c r="V28" s="888">
        <v>1213</v>
      </c>
      <c r="W28" s="888"/>
      <c r="X28" s="888"/>
      <c r="Y28" s="888"/>
      <c r="Z28" s="888"/>
      <c r="AA28" s="888">
        <v>75</v>
      </c>
      <c r="AB28" s="888"/>
      <c r="AC28" s="888"/>
      <c r="AD28" s="888"/>
      <c r="AE28" s="889"/>
      <c r="AF28" s="890">
        <v>75</v>
      </c>
      <c r="AG28" s="888"/>
      <c r="AH28" s="888"/>
      <c r="AI28" s="888"/>
      <c r="AJ28" s="891"/>
      <c r="AK28" s="892">
        <v>128</v>
      </c>
      <c r="AL28" s="893"/>
      <c r="AM28" s="893"/>
      <c r="AN28" s="893"/>
      <c r="AO28" s="893"/>
      <c r="AP28" s="893" t="s">
        <v>579</v>
      </c>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408</v>
      </c>
      <c r="C29" s="846"/>
      <c r="D29" s="846"/>
      <c r="E29" s="846"/>
      <c r="F29" s="846"/>
      <c r="G29" s="846"/>
      <c r="H29" s="846"/>
      <c r="I29" s="846"/>
      <c r="J29" s="846"/>
      <c r="K29" s="846"/>
      <c r="L29" s="846"/>
      <c r="M29" s="846"/>
      <c r="N29" s="846"/>
      <c r="O29" s="846"/>
      <c r="P29" s="847"/>
      <c r="Q29" s="848">
        <v>1573</v>
      </c>
      <c r="R29" s="849"/>
      <c r="S29" s="849"/>
      <c r="T29" s="849"/>
      <c r="U29" s="849"/>
      <c r="V29" s="849">
        <v>1480</v>
      </c>
      <c r="W29" s="849"/>
      <c r="X29" s="849"/>
      <c r="Y29" s="849"/>
      <c r="Z29" s="849"/>
      <c r="AA29" s="849">
        <v>93</v>
      </c>
      <c r="AB29" s="849"/>
      <c r="AC29" s="849"/>
      <c r="AD29" s="849"/>
      <c r="AE29" s="850"/>
      <c r="AF29" s="851">
        <v>93</v>
      </c>
      <c r="AG29" s="852"/>
      <c r="AH29" s="852"/>
      <c r="AI29" s="852"/>
      <c r="AJ29" s="853"/>
      <c r="AK29" s="899">
        <v>235</v>
      </c>
      <c r="AL29" s="895"/>
      <c r="AM29" s="895"/>
      <c r="AN29" s="895"/>
      <c r="AO29" s="895"/>
      <c r="AP29" s="895">
        <v>11</v>
      </c>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409</v>
      </c>
      <c r="C30" s="846"/>
      <c r="D30" s="846"/>
      <c r="E30" s="846"/>
      <c r="F30" s="846"/>
      <c r="G30" s="846"/>
      <c r="H30" s="846"/>
      <c r="I30" s="846"/>
      <c r="J30" s="846"/>
      <c r="K30" s="846"/>
      <c r="L30" s="846"/>
      <c r="M30" s="846"/>
      <c r="N30" s="846"/>
      <c r="O30" s="846"/>
      <c r="P30" s="847"/>
      <c r="Q30" s="848">
        <v>186</v>
      </c>
      <c r="R30" s="849"/>
      <c r="S30" s="849"/>
      <c r="T30" s="849"/>
      <c r="U30" s="849"/>
      <c r="V30" s="849">
        <v>186</v>
      </c>
      <c r="W30" s="849"/>
      <c r="X30" s="849"/>
      <c r="Y30" s="849"/>
      <c r="Z30" s="849"/>
      <c r="AA30" s="849">
        <v>0</v>
      </c>
      <c r="AB30" s="849"/>
      <c r="AC30" s="849"/>
      <c r="AD30" s="849"/>
      <c r="AE30" s="850"/>
      <c r="AF30" s="851">
        <v>0</v>
      </c>
      <c r="AG30" s="852"/>
      <c r="AH30" s="852"/>
      <c r="AI30" s="852"/>
      <c r="AJ30" s="853"/>
      <c r="AK30" s="899">
        <v>68</v>
      </c>
      <c r="AL30" s="895"/>
      <c r="AM30" s="895"/>
      <c r="AN30" s="895"/>
      <c r="AO30" s="895"/>
      <c r="AP30" s="895" t="s">
        <v>579</v>
      </c>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410</v>
      </c>
      <c r="C31" s="846"/>
      <c r="D31" s="846"/>
      <c r="E31" s="846"/>
      <c r="F31" s="846"/>
      <c r="G31" s="846"/>
      <c r="H31" s="846"/>
      <c r="I31" s="846"/>
      <c r="J31" s="846"/>
      <c r="K31" s="846"/>
      <c r="L31" s="846"/>
      <c r="M31" s="846"/>
      <c r="N31" s="846"/>
      <c r="O31" s="846"/>
      <c r="P31" s="847"/>
      <c r="Q31" s="848">
        <v>263</v>
      </c>
      <c r="R31" s="849"/>
      <c r="S31" s="849"/>
      <c r="T31" s="849"/>
      <c r="U31" s="849"/>
      <c r="V31" s="849">
        <v>82</v>
      </c>
      <c r="W31" s="849"/>
      <c r="X31" s="849"/>
      <c r="Y31" s="849"/>
      <c r="Z31" s="849"/>
      <c r="AA31" s="849">
        <v>181</v>
      </c>
      <c r="AB31" s="849"/>
      <c r="AC31" s="849"/>
      <c r="AD31" s="849"/>
      <c r="AE31" s="850"/>
      <c r="AF31" s="851">
        <v>181</v>
      </c>
      <c r="AG31" s="852"/>
      <c r="AH31" s="852"/>
      <c r="AI31" s="852"/>
      <c r="AJ31" s="853"/>
      <c r="AK31" s="899">
        <v>0</v>
      </c>
      <c r="AL31" s="895"/>
      <c r="AM31" s="895"/>
      <c r="AN31" s="895"/>
      <c r="AO31" s="895"/>
      <c r="AP31" s="895">
        <v>1846</v>
      </c>
      <c r="AQ31" s="895"/>
      <c r="AR31" s="895"/>
      <c r="AS31" s="895"/>
      <c r="AT31" s="895"/>
      <c r="AU31" s="895"/>
      <c r="AV31" s="895"/>
      <c r="AW31" s="895"/>
      <c r="AX31" s="895"/>
      <c r="AY31" s="895"/>
      <c r="AZ31" s="896"/>
      <c r="BA31" s="896"/>
      <c r="BB31" s="896"/>
      <c r="BC31" s="896"/>
      <c r="BD31" s="896"/>
      <c r="BE31" s="897" t="s">
        <v>411</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412</v>
      </c>
      <c r="C32" s="846"/>
      <c r="D32" s="846"/>
      <c r="E32" s="846"/>
      <c r="F32" s="846"/>
      <c r="G32" s="846"/>
      <c r="H32" s="846"/>
      <c r="I32" s="846"/>
      <c r="J32" s="846"/>
      <c r="K32" s="846"/>
      <c r="L32" s="846"/>
      <c r="M32" s="846"/>
      <c r="N32" s="846"/>
      <c r="O32" s="846"/>
      <c r="P32" s="847"/>
      <c r="Q32" s="848">
        <v>693</v>
      </c>
      <c r="R32" s="849"/>
      <c r="S32" s="849"/>
      <c r="T32" s="849"/>
      <c r="U32" s="849"/>
      <c r="V32" s="849">
        <v>693</v>
      </c>
      <c r="W32" s="849"/>
      <c r="X32" s="849"/>
      <c r="Y32" s="849"/>
      <c r="Z32" s="849"/>
      <c r="AA32" s="849">
        <v>0</v>
      </c>
      <c r="AB32" s="849"/>
      <c r="AC32" s="849"/>
      <c r="AD32" s="849"/>
      <c r="AE32" s="850"/>
      <c r="AF32" s="851">
        <v>0</v>
      </c>
      <c r="AG32" s="852"/>
      <c r="AH32" s="852"/>
      <c r="AI32" s="852"/>
      <c r="AJ32" s="853"/>
      <c r="AK32" s="899">
        <v>379</v>
      </c>
      <c r="AL32" s="895"/>
      <c r="AM32" s="895"/>
      <c r="AN32" s="895"/>
      <c r="AO32" s="895"/>
      <c r="AP32" s="895">
        <v>5252</v>
      </c>
      <c r="AQ32" s="895"/>
      <c r="AR32" s="895"/>
      <c r="AS32" s="895"/>
      <c r="AT32" s="895"/>
      <c r="AU32" s="895">
        <v>3968</v>
      </c>
      <c r="AV32" s="895"/>
      <c r="AW32" s="895"/>
      <c r="AX32" s="895"/>
      <c r="AY32" s="895"/>
      <c r="AZ32" s="896"/>
      <c r="BA32" s="896"/>
      <c r="BB32" s="896"/>
      <c r="BC32" s="896"/>
      <c r="BD32" s="896"/>
      <c r="BE32" s="897" t="s">
        <v>413</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414</v>
      </c>
      <c r="C33" s="846"/>
      <c r="D33" s="846"/>
      <c r="E33" s="846"/>
      <c r="F33" s="846"/>
      <c r="G33" s="846"/>
      <c r="H33" s="846"/>
      <c r="I33" s="846"/>
      <c r="J33" s="846"/>
      <c r="K33" s="846"/>
      <c r="L33" s="846"/>
      <c r="M33" s="846"/>
      <c r="N33" s="846"/>
      <c r="O33" s="846"/>
      <c r="P33" s="847"/>
      <c r="Q33" s="848">
        <v>408</v>
      </c>
      <c r="R33" s="849"/>
      <c r="S33" s="849"/>
      <c r="T33" s="849"/>
      <c r="U33" s="849"/>
      <c r="V33" s="849">
        <v>339</v>
      </c>
      <c r="W33" s="849"/>
      <c r="X33" s="849"/>
      <c r="Y33" s="849"/>
      <c r="Z33" s="849"/>
      <c r="AA33" s="849">
        <v>69</v>
      </c>
      <c r="AB33" s="849"/>
      <c r="AC33" s="849"/>
      <c r="AD33" s="849"/>
      <c r="AE33" s="850"/>
      <c r="AF33" s="851">
        <v>69</v>
      </c>
      <c r="AG33" s="852"/>
      <c r="AH33" s="852"/>
      <c r="AI33" s="852"/>
      <c r="AJ33" s="853"/>
      <c r="AK33" s="899" t="s">
        <v>579</v>
      </c>
      <c r="AL33" s="895"/>
      <c r="AM33" s="895"/>
      <c r="AN33" s="895"/>
      <c r="AO33" s="895"/>
      <c r="AP33" s="895" t="s">
        <v>579</v>
      </c>
      <c r="AQ33" s="895"/>
      <c r="AR33" s="895"/>
      <c r="AS33" s="895"/>
      <c r="AT33" s="895"/>
      <c r="AU33" s="895"/>
      <c r="AV33" s="895"/>
      <c r="AW33" s="895"/>
      <c r="AX33" s="895"/>
      <c r="AY33" s="895"/>
      <c r="AZ33" s="896"/>
      <c r="BA33" s="896"/>
      <c r="BB33" s="896"/>
      <c r="BC33" s="896"/>
      <c r="BD33" s="896"/>
      <c r="BE33" s="897" t="s">
        <v>415</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395</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419</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420</v>
      </c>
      <c r="B66" s="793"/>
      <c r="C66" s="793"/>
      <c r="D66" s="793"/>
      <c r="E66" s="793"/>
      <c r="F66" s="793"/>
      <c r="G66" s="793"/>
      <c r="H66" s="793"/>
      <c r="I66" s="793"/>
      <c r="J66" s="793"/>
      <c r="K66" s="793"/>
      <c r="L66" s="793"/>
      <c r="M66" s="793"/>
      <c r="N66" s="793"/>
      <c r="O66" s="793"/>
      <c r="P66" s="794"/>
      <c r="Q66" s="798" t="s">
        <v>421</v>
      </c>
      <c r="R66" s="799"/>
      <c r="S66" s="799"/>
      <c r="T66" s="799"/>
      <c r="U66" s="800"/>
      <c r="V66" s="798" t="s">
        <v>422</v>
      </c>
      <c r="W66" s="799"/>
      <c r="X66" s="799"/>
      <c r="Y66" s="799"/>
      <c r="Z66" s="800"/>
      <c r="AA66" s="798" t="s">
        <v>423</v>
      </c>
      <c r="AB66" s="799"/>
      <c r="AC66" s="799"/>
      <c r="AD66" s="799"/>
      <c r="AE66" s="800"/>
      <c r="AF66" s="919" t="s">
        <v>424</v>
      </c>
      <c r="AG66" s="880"/>
      <c r="AH66" s="880"/>
      <c r="AI66" s="880"/>
      <c r="AJ66" s="920"/>
      <c r="AK66" s="798" t="s">
        <v>403</v>
      </c>
      <c r="AL66" s="793"/>
      <c r="AM66" s="793"/>
      <c r="AN66" s="793"/>
      <c r="AO66" s="794"/>
      <c r="AP66" s="798" t="s">
        <v>404</v>
      </c>
      <c r="AQ66" s="799"/>
      <c r="AR66" s="799"/>
      <c r="AS66" s="799"/>
      <c r="AT66" s="800"/>
      <c r="AU66" s="798" t="s">
        <v>425</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580</v>
      </c>
      <c r="C68" s="935"/>
      <c r="D68" s="935"/>
      <c r="E68" s="935"/>
      <c r="F68" s="935"/>
      <c r="G68" s="935"/>
      <c r="H68" s="935"/>
      <c r="I68" s="935"/>
      <c r="J68" s="935"/>
      <c r="K68" s="935"/>
      <c r="L68" s="935"/>
      <c r="M68" s="935"/>
      <c r="N68" s="935"/>
      <c r="O68" s="935"/>
      <c r="P68" s="936"/>
      <c r="Q68" s="937">
        <v>626</v>
      </c>
      <c r="R68" s="931"/>
      <c r="S68" s="931"/>
      <c r="T68" s="931"/>
      <c r="U68" s="931"/>
      <c r="V68" s="931">
        <v>572</v>
      </c>
      <c r="W68" s="931"/>
      <c r="X68" s="931"/>
      <c r="Y68" s="931"/>
      <c r="Z68" s="931"/>
      <c r="AA68" s="931">
        <v>54</v>
      </c>
      <c r="AB68" s="931"/>
      <c r="AC68" s="931"/>
      <c r="AD68" s="931"/>
      <c r="AE68" s="931"/>
      <c r="AF68" s="931">
        <v>54</v>
      </c>
      <c r="AG68" s="931"/>
      <c r="AH68" s="931"/>
      <c r="AI68" s="931"/>
      <c r="AJ68" s="931"/>
      <c r="AK68" s="931" t="s">
        <v>579</v>
      </c>
      <c r="AL68" s="931"/>
      <c r="AM68" s="931"/>
      <c r="AN68" s="931"/>
      <c r="AO68" s="931"/>
      <c r="AP68" s="931">
        <v>113</v>
      </c>
      <c r="AQ68" s="931"/>
      <c r="AR68" s="931"/>
      <c r="AS68" s="931"/>
      <c r="AT68" s="931"/>
      <c r="AU68" s="931">
        <v>63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581</v>
      </c>
      <c r="C69" s="939"/>
      <c r="D69" s="939"/>
      <c r="E69" s="939"/>
      <c r="F69" s="939"/>
      <c r="G69" s="939"/>
      <c r="H69" s="939"/>
      <c r="I69" s="939"/>
      <c r="J69" s="939"/>
      <c r="K69" s="939"/>
      <c r="L69" s="939"/>
      <c r="M69" s="939"/>
      <c r="N69" s="939"/>
      <c r="O69" s="939"/>
      <c r="P69" s="940"/>
      <c r="Q69" s="941">
        <v>1159</v>
      </c>
      <c r="R69" s="895"/>
      <c r="S69" s="895"/>
      <c r="T69" s="895"/>
      <c r="U69" s="895"/>
      <c r="V69" s="895">
        <v>1114</v>
      </c>
      <c r="W69" s="895"/>
      <c r="X69" s="895"/>
      <c r="Y69" s="895"/>
      <c r="Z69" s="895"/>
      <c r="AA69" s="895">
        <v>44</v>
      </c>
      <c r="AB69" s="895"/>
      <c r="AC69" s="895"/>
      <c r="AD69" s="895"/>
      <c r="AE69" s="895"/>
      <c r="AF69" s="895">
        <v>44</v>
      </c>
      <c r="AG69" s="895"/>
      <c r="AH69" s="895"/>
      <c r="AI69" s="895"/>
      <c r="AJ69" s="895"/>
      <c r="AK69" s="895" t="s">
        <v>579</v>
      </c>
      <c r="AL69" s="895"/>
      <c r="AM69" s="895"/>
      <c r="AN69" s="895"/>
      <c r="AO69" s="895"/>
      <c r="AP69" s="895">
        <v>39</v>
      </c>
      <c r="AQ69" s="895"/>
      <c r="AR69" s="895"/>
      <c r="AS69" s="895"/>
      <c r="AT69" s="895"/>
      <c r="AU69" s="895">
        <v>28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582</v>
      </c>
      <c r="C70" s="939"/>
      <c r="D70" s="939"/>
      <c r="E70" s="939"/>
      <c r="F70" s="939"/>
      <c r="G70" s="939"/>
      <c r="H70" s="939"/>
      <c r="I70" s="939"/>
      <c r="J70" s="939"/>
      <c r="K70" s="939"/>
      <c r="L70" s="939"/>
      <c r="M70" s="939"/>
      <c r="N70" s="939"/>
      <c r="O70" s="939"/>
      <c r="P70" s="940"/>
      <c r="Q70" s="941">
        <v>15</v>
      </c>
      <c r="R70" s="895"/>
      <c r="S70" s="895"/>
      <c r="T70" s="895"/>
      <c r="U70" s="895"/>
      <c r="V70" s="895">
        <v>14</v>
      </c>
      <c r="W70" s="895"/>
      <c r="X70" s="895"/>
      <c r="Y70" s="895"/>
      <c r="Z70" s="895"/>
      <c r="AA70" s="895">
        <v>1</v>
      </c>
      <c r="AB70" s="895"/>
      <c r="AC70" s="895"/>
      <c r="AD70" s="895"/>
      <c r="AE70" s="895"/>
      <c r="AF70" s="895">
        <v>1</v>
      </c>
      <c r="AG70" s="895"/>
      <c r="AH70" s="895"/>
      <c r="AI70" s="895"/>
      <c r="AJ70" s="895"/>
      <c r="AK70" s="895" t="s">
        <v>579</v>
      </c>
      <c r="AL70" s="895"/>
      <c r="AM70" s="895"/>
      <c r="AN70" s="895"/>
      <c r="AO70" s="895"/>
      <c r="AP70" s="895">
        <v>0</v>
      </c>
      <c r="AQ70" s="895"/>
      <c r="AR70" s="895"/>
      <c r="AS70" s="895"/>
      <c r="AT70" s="895"/>
      <c r="AU70" s="895">
        <v>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395</v>
      </c>
      <c r="B88" s="854" t="s">
        <v>426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4" t="s">
        <v>427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48</v>
      </c>
      <c r="CS102" s="917"/>
      <c r="CT102" s="917"/>
      <c r="CU102" s="917"/>
      <c r="CV102" s="956"/>
      <c r="CW102" s="955">
        <v>1</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435</v>
      </c>
      <c r="AB109" s="958"/>
      <c r="AC109" s="958"/>
      <c r="AD109" s="958"/>
      <c r="AE109" s="959"/>
      <c r="AF109" s="957" t="s">
        <v>436</v>
      </c>
      <c r="AG109" s="958"/>
      <c r="AH109" s="958"/>
      <c r="AI109" s="958"/>
      <c r="AJ109" s="959"/>
      <c r="AK109" s="957" t="s">
        <v>306</v>
      </c>
      <c r="AL109" s="958"/>
      <c r="AM109" s="958"/>
      <c r="AN109" s="958"/>
      <c r="AO109" s="959"/>
      <c r="AP109" s="957" t="s">
        <v>437</v>
      </c>
      <c r="AQ109" s="958"/>
      <c r="AR109" s="958"/>
      <c r="AS109" s="958"/>
      <c r="AT109" s="960"/>
      <c r="AU109" s="977" t="s">
        <v>434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435</v>
      </c>
      <c r="BR109" s="958"/>
      <c r="BS109" s="958"/>
      <c r="BT109" s="958"/>
      <c r="BU109" s="959"/>
      <c r="BV109" s="957" t="s">
        <v>436</v>
      </c>
      <c r="BW109" s="958"/>
      <c r="BX109" s="958"/>
      <c r="BY109" s="958"/>
      <c r="BZ109" s="959"/>
      <c r="CA109" s="957" t="s">
        <v>306</v>
      </c>
      <c r="CB109" s="958"/>
      <c r="CC109" s="958"/>
      <c r="CD109" s="958"/>
      <c r="CE109" s="959"/>
      <c r="CF109" s="978" t="s">
        <v>437</v>
      </c>
      <c r="CG109" s="978"/>
      <c r="CH109" s="978"/>
      <c r="CI109" s="978"/>
      <c r="CJ109" s="978"/>
      <c r="CK109" s="957" t="s">
        <v>438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435</v>
      </c>
      <c r="DH109" s="958"/>
      <c r="DI109" s="958"/>
      <c r="DJ109" s="958"/>
      <c r="DK109" s="959"/>
      <c r="DL109" s="957" t="s">
        <v>436</v>
      </c>
      <c r="DM109" s="958"/>
      <c r="DN109" s="958"/>
      <c r="DO109" s="958"/>
      <c r="DP109" s="959"/>
      <c r="DQ109" s="957" t="s">
        <v>306</v>
      </c>
      <c r="DR109" s="958"/>
      <c r="DS109" s="958"/>
      <c r="DT109" s="958"/>
      <c r="DU109" s="959"/>
      <c r="DV109" s="957" t="s">
        <v>437</v>
      </c>
      <c r="DW109" s="958"/>
      <c r="DX109" s="958"/>
      <c r="DY109" s="958"/>
      <c r="DZ109" s="960"/>
    </row>
    <row r="110" spans="1:131" s="226" customFormat="1" ht="26.25" customHeight="1" x14ac:dyDescent="0.15">
      <c r="A110" s="961" t="s">
        <v>439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1064750</v>
      </c>
      <c r="AB110" s="965"/>
      <c r="AC110" s="965"/>
      <c r="AD110" s="965"/>
      <c r="AE110" s="966"/>
      <c r="AF110" s="967">
        <v>1127484</v>
      </c>
      <c r="AG110" s="965"/>
      <c r="AH110" s="965"/>
      <c r="AI110" s="965"/>
      <c r="AJ110" s="966"/>
      <c r="AK110" s="967">
        <v>1125368</v>
      </c>
      <c r="AL110" s="965"/>
      <c r="AM110" s="965"/>
      <c r="AN110" s="965"/>
      <c r="AO110" s="966"/>
      <c r="AP110" s="968">
        <v>29.2</v>
      </c>
      <c r="AQ110" s="969"/>
      <c r="AR110" s="969"/>
      <c r="AS110" s="969"/>
      <c r="AT110" s="970"/>
      <c r="AU110" s="971" t="s">
        <v>72</v>
      </c>
      <c r="AV110" s="972"/>
      <c r="AW110" s="972"/>
      <c r="AX110" s="972"/>
      <c r="AY110" s="972"/>
      <c r="AZ110" s="994" t="s">
        <v>440</v>
      </c>
      <c r="BA110" s="962"/>
      <c r="BB110" s="962"/>
      <c r="BC110" s="962"/>
      <c r="BD110" s="962"/>
      <c r="BE110" s="962"/>
      <c r="BF110" s="962"/>
      <c r="BG110" s="962"/>
      <c r="BH110" s="962"/>
      <c r="BI110" s="962"/>
      <c r="BJ110" s="962"/>
      <c r="BK110" s="962"/>
      <c r="BL110" s="962"/>
      <c r="BM110" s="962"/>
      <c r="BN110" s="962"/>
      <c r="BO110" s="962"/>
      <c r="BP110" s="963"/>
      <c r="BQ110" s="995">
        <v>9938942</v>
      </c>
      <c r="BR110" s="996"/>
      <c r="BS110" s="996"/>
      <c r="BT110" s="996"/>
      <c r="BU110" s="996"/>
      <c r="BV110" s="996">
        <v>9518693</v>
      </c>
      <c r="BW110" s="996"/>
      <c r="BX110" s="996"/>
      <c r="BY110" s="996"/>
      <c r="BZ110" s="996"/>
      <c r="CA110" s="996">
        <v>9338401</v>
      </c>
      <c r="CB110" s="996"/>
      <c r="CC110" s="996"/>
      <c r="CD110" s="996"/>
      <c r="CE110" s="996"/>
      <c r="CF110" s="1009">
        <v>242.5</v>
      </c>
      <c r="CG110" s="1010"/>
      <c r="CH110" s="1010"/>
      <c r="CI110" s="1010"/>
      <c r="CJ110" s="1010"/>
      <c r="CK110" s="1011" t="s">
        <v>441</v>
      </c>
      <c r="CL110" s="1012"/>
      <c r="CM110" s="994" t="s">
        <v>442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393</v>
      </c>
      <c r="DH110" s="996"/>
      <c r="DI110" s="996"/>
      <c r="DJ110" s="996"/>
      <c r="DK110" s="996"/>
      <c r="DL110" s="996" t="s">
        <v>443</v>
      </c>
      <c r="DM110" s="996"/>
      <c r="DN110" s="996"/>
      <c r="DO110" s="996"/>
      <c r="DP110" s="996"/>
      <c r="DQ110" s="996" t="s">
        <v>136</v>
      </c>
      <c r="DR110" s="996"/>
      <c r="DS110" s="996"/>
      <c r="DT110" s="996"/>
      <c r="DU110" s="996"/>
      <c r="DV110" s="997" t="s">
        <v>443</v>
      </c>
      <c r="DW110" s="997"/>
      <c r="DX110" s="997"/>
      <c r="DY110" s="997"/>
      <c r="DZ110" s="998"/>
    </row>
    <row r="111" spans="1:131" s="226" customFormat="1" ht="26.25" customHeight="1" x14ac:dyDescent="0.15">
      <c r="A111" s="999" t="s">
        <v>444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136</v>
      </c>
      <c r="AB111" s="1003"/>
      <c r="AC111" s="1003"/>
      <c r="AD111" s="1003"/>
      <c r="AE111" s="1004"/>
      <c r="AF111" s="1005" t="s">
        <v>136</v>
      </c>
      <c r="AG111" s="1003"/>
      <c r="AH111" s="1003"/>
      <c r="AI111" s="1003"/>
      <c r="AJ111" s="1004"/>
      <c r="AK111" s="1005" t="s">
        <v>443</v>
      </c>
      <c r="AL111" s="1003"/>
      <c r="AM111" s="1003"/>
      <c r="AN111" s="1003"/>
      <c r="AO111" s="1004"/>
      <c r="AP111" s="1006" t="s">
        <v>136</v>
      </c>
      <c r="AQ111" s="1007"/>
      <c r="AR111" s="1007"/>
      <c r="AS111" s="1007"/>
      <c r="AT111" s="1008"/>
      <c r="AU111" s="973"/>
      <c r="AV111" s="974"/>
      <c r="AW111" s="974"/>
      <c r="AX111" s="974"/>
      <c r="AY111" s="974"/>
      <c r="AZ111" s="987" t="s">
        <v>445</v>
      </c>
      <c r="BA111" s="988"/>
      <c r="BB111" s="988"/>
      <c r="BC111" s="988"/>
      <c r="BD111" s="988"/>
      <c r="BE111" s="988"/>
      <c r="BF111" s="988"/>
      <c r="BG111" s="988"/>
      <c r="BH111" s="988"/>
      <c r="BI111" s="988"/>
      <c r="BJ111" s="988"/>
      <c r="BK111" s="988"/>
      <c r="BL111" s="988"/>
      <c r="BM111" s="988"/>
      <c r="BN111" s="988"/>
      <c r="BO111" s="988"/>
      <c r="BP111" s="989"/>
      <c r="BQ111" s="990" t="s">
        <v>446</v>
      </c>
      <c r="BR111" s="991"/>
      <c r="BS111" s="991"/>
      <c r="BT111" s="991"/>
      <c r="BU111" s="991"/>
      <c r="BV111" s="991" t="s">
        <v>446</v>
      </c>
      <c r="BW111" s="991"/>
      <c r="BX111" s="991"/>
      <c r="BY111" s="991"/>
      <c r="BZ111" s="991"/>
      <c r="CA111" s="991" t="s">
        <v>136</v>
      </c>
      <c r="CB111" s="991"/>
      <c r="CC111" s="991"/>
      <c r="CD111" s="991"/>
      <c r="CE111" s="991"/>
      <c r="CF111" s="985" t="s">
        <v>393</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393</v>
      </c>
      <c r="DH111" s="991"/>
      <c r="DI111" s="991"/>
      <c r="DJ111" s="991"/>
      <c r="DK111" s="991"/>
      <c r="DL111" s="991" t="s">
        <v>136</v>
      </c>
      <c r="DM111" s="991"/>
      <c r="DN111" s="991"/>
      <c r="DO111" s="991"/>
      <c r="DP111" s="991"/>
      <c r="DQ111" s="991" t="s">
        <v>136</v>
      </c>
      <c r="DR111" s="991"/>
      <c r="DS111" s="991"/>
      <c r="DT111" s="991"/>
      <c r="DU111" s="991"/>
      <c r="DV111" s="992" t="s">
        <v>393</v>
      </c>
      <c r="DW111" s="992"/>
      <c r="DX111" s="992"/>
      <c r="DY111" s="992"/>
      <c r="DZ111" s="993"/>
    </row>
    <row r="112" spans="1:131" s="226" customFormat="1" ht="26.25" customHeight="1" x14ac:dyDescent="0.15">
      <c r="A112" s="1017" t="s">
        <v>448</v>
      </c>
      <c r="B112" s="1018"/>
      <c r="C112" s="988" t="s">
        <v>449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393</v>
      </c>
      <c r="AB112" s="1024"/>
      <c r="AC112" s="1024"/>
      <c r="AD112" s="1024"/>
      <c r="AE112" s="1025"/>
      <c r="AF112" s="1026" t="s">
        <v>136</v>
      </c>
      <c r="AG112" s="1024"/>
      <c r="AH112" s="1024"/>
      <c r="AI112" s="1024"/>
      <c r="AJ112" s="1025"/>
      <c r="AK112" s="1026" t="s">
        <v>393</v>
      </c>
      <c r="AL112" s="1024"/>
      <c r="AM112" s="1024"/>
      <c r="AN112" s="1024"/>
      <c r="AO112" s="1025"/>
      <c r="AP112" s="1027" t="s">
        <v>136</v>
      </c>
      <c r="AQ112" s="1028"/>
      <c r="AR112" s="1028"/>
      <c r="AS112" s="1028"/>
      <c r="AT112" s="1029"/>
      <c r="AU112" s="973"/>
      <c r="AV112" s="974"/>
      <c r="AW112" s="974"/>
      <c r="AX112" s="974"/>
      <c r="AY112" s="974"/>
      <c r="AZ112" s="987" t="s">
        <v>450</v>
      </c>
      <c r="BA112" s="988"/>
      <c r="BB112" s="988"/>
      <c r="BC112" s="988"/>
      <c r="BD112" s="988"/>
      <c r="BE112" s="988"/>
      <c r="BF112" s="988"/>
      <c r="BG112" s="988"/>
      <c r="BH112" s="988"/>
      <c r="BI112" s="988"/>
      <c r="BJ112" s="988"/>
      <c r="BK112" s="988"/>
      <c r="BL112" s="988"/>
      <c r="BM112" s="988"/>
      <c r="BN112" s="988"/>
      <c r="BO112" s="988"/>
      <c r="BP112" s="989"/>
      <c r="BQ112" s="990">
        <v>4090700</v>
      </c>
      <c r="BR112" s="991"/>
      <c r="BS112" s="991"/>
      <c r="BT112" s="991"/>
      <c r="BU112" s="991"/>
      <c r="BV112" s="991">
        <v>4106634</v>
      </c>
      <c r="BW112" s="991"/>
      <c r="BX112" s="991"/>
      <c r="BY112" s="991"/>
      <c r="BZ112" s="991"/>
      <c r="CA112" s="991">
        <v>3971494</v>
      </c>
      <c r="CB112" s="991"/>
      <c r="CC112" s="991"/>
      <c r="CD112" s="991"/>
      <c r="CE112" s="991"/>
      <c r="CF112" s="985">
        <v>103.1</v>
      </c>
      <c r="CG112" s="986"/>
      <c r="CH112" s="986"/>
      <c r="CI112" s="986"/>
      <c r="CJ112" s="986"/>
      <c r="CK112" s="1013"/>
      <c r="CL112" s="1014"/>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393</v>
      </c>
      <c r="DH112" s="991"/>
      <c r="DI112" s="991"/>
      <c r="DJ112" s="991"/>
      <c r="DK112" s="991"/>
      <c r="DL112" s="991" t="s">
        <v>446</v>
      </c>
      <c r="DM112" s="991"/>
      <c r="DN112" s="991"/>
      <c r="DO112" s="991"/>
      <c r="DP112" s="991"/>
      <c r="DQ112" s="991" t="s">
        <v>393</v>
      </c>
      <c r="DR112" s="991"/>
      <c r="DS112" s="991"/>
      <c r="DT112" s="991"/>
      <c r="DU112" s="991"/>
      <c r="DV112" s="992" t="s">
        <v>393</v>
      </c>
      <c r="DW112" s="992"/>
      <c r="DX112" s="992"/>
      <c r="DY112" s="992"/>
      <c r="DZ112" s="993"/>
    </row>
    <row r="113" spans="1:130" s="226" customFormat="1" ht="26.25" customHeight="1" x14ac:dyDescent="0.15">
      <c r="A113" s="1019"/>
      <c r="B113" s="1020"/>
      <c r="C113" s="988" t="s">
        <v>452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256745</v>
      </c>
      <c r="AB113" s="1003"/>
      <c r="AC113" s="1003"/>
      <c r="AD113" s="1003"/>
      <c r="AE113" s="1004"/>
      <c r="AF113" s="1005">
        <v>278369</v>
      </c>
      <c r="AG113" s="1003"/>
      <c r="AH113" s="1003"/>
      <c r="AI113" s="1003"/>
      <c r="AJ113" s="1004"/>
      <c r="AK113" s="1005">
        <v>253154</v>
      </c>
      <c r="AL113" s="1003"/>
      <c r="AM113" s="1003"/>
      <c r="AN113" s="1003"/>
      <c r="AO113" s="1004"/>
      <c r="AP113" s="1006">
        <v>6.6</v>
      </c>
      <c r="AQ113" s="1007"/>
      <c r="AR113" s="1007"/>
      <c r="AS113" s="1007"/>
      <c r="AT113" s="1008"/>
      <c r="AU113" s="973"/>
      <c r="AV113" s="974"/>
      <c r="AW113" s="974"/>
      <c r="AX113" s="974"/>
      <c r="AY113" s="974"/>
      <c r="AZ113" s="987" t="s">
        <v>453</v>
      </c>
      <c r="BA113" s="988"/>
      <c r="BB113" s="988"/>
      <c r="BC113" s="988"/>
      <c r="BD113" s="988"/>
      <c r="BE113" s="988"/>
      <c r="BF113" s="988"/>
      <c r="BG113" s="988"/>
      <c r="BH113" s="988"/>
      <c r="BI113" s="988"/>
      <c r="BJ113" s="988"/>
      <c r="BK113" s="988"/>
      <c r="BL113" s="988"/>
      <c r="BM113" s="988"/>
      <c r="BN113" s="988"/>
      <c r="BO113" s="988"/>
      <c r="BP113" s="989"/>
      <c r="BQ113" s="990">
        <v>66982</v>
      </c>
      <c r="BR113" s="991"/>
      <c r="BS113" s="991"/>
      <c r="BT113" s="991"/>
      <c r="BU113" s="991"/>
      <c r="BV113" s="991">
        <v>67573</v>
      </c>
      <c r="BW113" s="991"/>
      <c r="BX113" s="991"/>
      <c r="BY113" s="991"/>
      <c r="BZ113" s="991"/>
      <c r="CA113" s="991">
        <v>91064</v>
      </c>
      <c r="CB113" s="991"/>
      <c r="CC113" s="991"/>
      <c r="CD113" s="991"/>
      <c r="CE113" s="991"/>
      <c r="CF113" s="985">
        <v>2.4</v>
      </c>
      <c r="CG113" s="986"/>
      <c r="CH113" s="986"/>
      <c r="CI113" s="986"/>
      <c r="CJ113" s="986"/>
      <c r="CK113" s="1013"/>
      <c r="CL113" s="1014"/>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136</v>
      </c>
      <c r="DH113" s="1024"/>
      <c r="DI113" s="1024"/>
      <c r="DJ113" s="1024"/>
      <c r="DK113" s="1025"/>
      <c r="DL113" s="1026" t="s">
        <v>136</v>
      </c>
      <c r="DM113" s="1024"/>
      <c r="DN113" s="1024"/>
      <c r="DO113" s="1024"/>
      <c r="DP113" s="1025"/>
      <c r="DQ113" s="1026" t="s">
        <v>136</v>
      </c>
      <c r="DR113" s="1024"/>
      <c r="DS113" s="1024"/>
      <c r="DT113" s="1024"/>
      <c r="DU113" s="1025"/>
      <c r="DV113" s="1027" t="s">
        <v>393</v>
      </c>
      <c r="DW113" s="1028"/>
      <c r="DX113" s="1028"/>
      <c r="DY113" s="1028"/>
      <c r="DZ113" s="1029"/>
    </row>
    <row r="114" spans="1:130" s="226" customFormat="1" ht="26.25" customHeight="1" x14ac:dyDescent="0.15">
      <c r="A114" s="1019"/>
      <c r="B114" s="1020"/>
      <c r="C114" s="988" t="s">
        <v>455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8067</v>
      </c>
      <c r="AB114" s="1024"/>
      <c r="AC114" s="1024"/>
      <c r="AD114" s="1024"/>
      <c r="AE114" s="1025"/>
      <c r="AF114" s="1026">
        <v>8198</v>
      </c>
      <c r="AG114" s="1024"/>
      <c r="AH114" s="1024"/>
      <c r="AI114" s="1024"/>
      <c r="AJ114" s="1025"/>
      <c r="AK114" s="1026">
        <v>8171</v>
      </c>
      <c r="AL114" s="1024"/>
      <c r="AM114" s="1024"/>
      <c r="AN114" s="1024"/>
      <c r="AO114" s="1025"/>
      <c r="AP114" s="1027">
        <v>0.2</v>
      </c>
      <c r="AQ114" s="1028"/>
      <c r="AR114" s="1028"/>
      <c r="AS114" s="1028"/>
      <c r="AT114" s="1029"/>
      <c r="AU114" s="973"/>
      <c r="AV114" s="974"/>
      <c r="AW114" s="974"/>
      <c r="AX114" s="974"/>
      <c r="AY114" s="974"/>
      <c r="AZ114" s="987" t="s">
        <v>456</v>
      </c>
      <c r="BA114" s="988"/>
      <c r="BB114" s="988"/>
      <c r="BC114" s="988"/>
      <c r="BD114" s="988"/>
      <c r="BE114" s="988"/>
      <c r="BF114" s="988"/>
      <c r="BG114" s="988"/>
      <c r="BH114" s="988"/>
      <c r="BI114" s="988"/>
      <c r="BJ114" s="988"/>
      <c r="BK114" s="988"/>
      <c r="BL114" s="988"/>
      <c r="BM114" s="988"/>
      <c r="BN114" s="988"/>
      <c r="BO114" s="988"/>
      <c r="BP114" s="989"/>
      <c r="BQ114" s="990">
        <v>1499499</v>
      </c>
      <c r="BR114" s="991"/>
      <c r="BS114" s="991"/>
      <c r="BT114" s="991"/>
      <c r="BU114" s="991"/>
      <c r="BV114" s="991">
        <v>1442689</v>
      </c>
      <c r="BW114" s="991"/>
      <c r="BX114" s="991"/>
      <c r="BY114" s="991"/>
      <c r="BZ114" s="991"/>
      <c r="CA114" s="991">
        <v>1409388</v>
      </c>
      <c r="CB114" s="991"/>
      <c r="CC114" s="991"/>
      <c r="CD114" s="991"/>
      <c r="CE114" s="991"/>
      <c r="CF114" s="985">
        <v>36.6</v>
      </c>
      <c r="CG114" s="986"/>
      <c r="CH114" s="986"/>
      <c r="CI114" s="986"/>
      <c r="CJ114" s="986"/>
      <c r="CK114" s="1013"/>
      <c r="CL114" s="1014"/>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446</v>
      </c>
      <c r="DH114" s="1024"/>
      <c r="DI114" s="1024"/>
      <c r="DJ114" s="1024"/>
      <c r="DK114" s="1025"/>
      <c r="DL114" s="1026" t="s">
        <v>393</v>
      </c>
      <c r="DM114" s="1024"/>
      <c r="DN114" s="1024"/>
      <c r="DO114" s="1024"/>
      <c r="DP114" s="1025"/>
      <c r="DQ114" s="1026" t="s">
        <v>443</v>
      </c>
      <c r="DR114" s="1024"/>
      <c r="DS114" s="1024"/>
      <c r="DT114" s="1024"/>
      <c r="DU114" s="1025"/>
      <c r="DV114" s="1027" t="s">
        <v>393</v>
      </c>
      <c r="DW114" s="1028"/>
      <c r="DX114" s="1028"/>
      <c r="DY114" s="1028"/>
      <c r="DZ114" s="1029"/>
    </row>
    <row r="115" spans="1:130" s="226" customFormat="1" ht="26.25" customHeight="1" x14ac:dyDescent="0.15">
      <c r="A115" s="1019"/>
      <c r="B115" s="1020"/>
      <c r="C115" s="988" t="s">
        <v>458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136</v>
      </c>
      <c r="AB115" s="1003"/>
      <c r="AC115" s="1003"/>
      <c r="AD115" s="1003"/>
      <c r="AE115" s="1004"/>
      <c r="AF115" s="1005" t="s">
        <v>136</v>
      </c>
      <c r="AG115" s="1003"/>
      <c r="AH115" s="1003"/>
      <c r="AI115" s="1003"/>
      <c r="AJ115" s="1004"/>
      <c r="AK115" s="1005" t="s">
        <v>136</v>
      </c>
      <c r="AL115" s="1003"/>
      <c r="AM115" s="1003"/>
      <c r="AN115" s="1003"/>
      <c r="AO115" s="1004"/>
      <c r="AP115" s="1006" t="s">
        <v>443</v>
      </c>
      <c r="AQ115" s="1007"/>
      <c r="AR115" s="1007"/>
      <c r="AS115" s="1007"/>
      <c r="AT115" s="1008"/>
      <c r="AU115" s="973"/>
      <c r="AV115" s="974"/>
      <c r="AW115" s="974"/>
      <c r="AX115" s="974"/>
      <c r="AY115" s="974"/>
      <c r="AZ115" s="987" t="s">
        <v>459</v>
      </c>
      <c r="BA115" s="988"/>
      <c r="BB115" s="988"/>
      <c r="BC115" s="988"/>
      <c r="BD115" s="988"/>
      <c r="BE115" s="988"/>
      <c r="BF115" s="988"/>
      <c r="BG115" s="988"/>
      <c r="BH115" s="988"/>
      <c r="BI115" s="988"/>
      <c r="BJ115" s="988"/>
      <c r="BK115" s="988"/>
      <c r="BL115" s="988"/>
      <c r="BM115" s="988"/>
      <c r="BN115" s="988"/>
      <c r="BO115" s="988"/>
      <c r="BP115" s="989"/>
      <c r="BQ115" s="990" t="s">
        <v>393</v>
      </c>
      <c r="BR115" s="991"/>
      <c r="BS115" s="991"/>
      <c r="BT115" s="991"/>
      <c r="BU115" s="991"/>
      <c r="BV115" s="991" t="s">
        <v>393</v>
      </c>
      <c r="BW115" s="991"/>
      <c r="BX115" s="991"/>
      <c r="BY115" s="991"/>
      <c r="BZ115" s="991"/>
      <c r="CA115" s="991" t="s">
        <v>393</v>
      </c>
      <c r="CB115" s="991"/>
      <c r="CC115" s="991"/>
      <c r="CD115" s="991"/>
      <c r="CE115" s="991"/>
      <c r="CF115" s="985" t="s">
        <v>136</v>
      </c>
      <c r="CG115" s="986"/>
      <c r="CH115" s="986"/>
      <c r="CI115" s="986"/>
      <c r="CJ115" s="986"/>
      <c r="CK115" s="1013"/>
      <c r="CL115" s="1014"/>
      <c r="CM115" s="987" t="s">
        <v>460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446</v>
      </c>
      <c r="DH115" s="1024"/>
      <c r="DI115" s="1024"/>
      <c r="DJ115" s="1024"/>
      <c r="DK115" s="1025"/>
      <c r="DL115" s="1026" t="s">
        <v>136</v>
      </c>
      <c r="DM115" s="1024"/>
      <c r="DN115" s="1024"/>
      <c r="DO115" s="1024"/>
      <c r="DP115" s="1025"/>
      <c r="DQ115" s="1026" t="s">
        <v>136</v>
      </c>
      <c r="DR115" s="1024"/>
      <c r="DS115" s="1024"/>
      <c r="DT115" s="1024"/>
      <c r="DU115" s="1025"/>
      <c r="DV115" s="1027" t="s">
        <v>393</v>
      </c>
      <c r="DW115" s="1028"/>
      <c r="DX115" s="1028"/>
      <c r="DY115" s="1028"/>
      <c r="DZ115" s="1029"/>
    </row>
    <row r="116" spans="1:130" s="226" customFormat="1" ht="26.25" customHeight="1" x14ac:dyDescent="0.15">
      <c r="A116" s="1021"/>
      <c r="B116" s="1022"/>
      <c r="C116" s="1030" t="s">
        <v>461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189</v>
      </c>
      <c r="AB116" s="1024"/>
      <c r="AC116" s="1024"/>
      <c r="AD116" s="1024"/>
      <c r="AE116" s="1025"/>
      <c r="AF116" s="1026">
        <v>87</v>
      </c>
      <c r="AG116" s="1024"/>
      <c r="AH116" s="1024"/>
      <c r="AI116" s="1024"/>
      <c r="AJ116" s="1025"/>
      <c r="AK116" s="1026">
        <v>37</v>
      </c>
      <c r="AL116" s="1024"/>
      <c r="AM116" s="1024"/>
      <c r="AN116" s="1024"/>
      <c r="AO116" s="1025"/>
      <c r="AP116" s="1027">
        <v>0</v>
      </c>
      <c r="AQ116" s="1028"/>
      <c r="AR116" s="1028"/>
      <c r="AS116" s="1028"/>
      <c r="AT116" s="1029"/>
      <c r="AU116" s="973"/>
      <c r="AV116" s="974"/>
      <c r="AW116" s="974"/>
      <c r="AX116" s="974"/>
      <c r="AY116" s="974"/>
      <c r="AZ116" s="1032" t="s">
        <v>462</v>
      </c>
      <c r="BA116" s="1033"/>
      <c r="BB116" s="1033"/>
      <c r="BC116" s="1033"/>
      <c r="BD116" s="1033"/>
      <c r="BE116" s="1033"/>
      <c r="BF116" s="1033"/>
      <c r="BG116" s="1033"/>
      <c r="BH116" s="1033"/>
      <c r="BI116" s="1033"/>
      <c r="BJ116" s="1033"/>
      <c r="BK116" s="1033"/>
      <c r="BL116" s="1033"/>
      <c r="BM116" s="1033"/>
      <c r="BN116" s="1033"/>
      <c r="BO116" s="1033"/>
      <c r="BP116" s="1034"/>
      <c r="BQ116" s="990" t="s">
        <v>446</v>
      </c>
      <c r="BR116" s="991"/>
      <c r="BS116" s="991"/>
      <c r="BT116" s="991"/>
      <c r="BU116" s="991"/>
      <c r="BV116" s="991" t="s">
        <v>136</v>
      </c>
      <c r="BW116" s="991"/>
      <c r="BX116" s="991"/>
      <c r="BY116" s="991"/>
      <c r="BZ116" s="991"/>
      <c r="CA116" s="991" t="s">
        <v>393</v>
      </c>
      <c r="CB116" s="991"/>
      <c r="CC116" s="991"/>
      <c r="CD116" s="991"/>
      <c r="CE116" s="991"/>
      <c r="CF116" s="985" t="s">
        <v>136</v>
      </c>
      <c r="CG116" s="986"/>
      <c r="CH116" s="986"/>
      <c r="CI116" s="986"/>
      <c r="CJ116" s="986"/>
      <c r="CK116" s="1013"/>
      <c r="CL116" s="1014"/>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393</v>
      </c>
      <c r="DH116" s="1024"/>
      <c r="DI116" s="1024"/>
      <c r="DJ116" s="1024"/>
      <c r="DK116" s="1025"/>
      <c r="DL116" s="1026" t="s">
        <v>443</v>
      </c>
      <c r="DM116" s="1024"/>
      <c r="DN116" s="1024"/>
      <c r="DO116" s="1024"/>
      <c r="DP116" s="1025"/>
      <c r="DQ116" s="1026" t="s">
        <v>446</v>
      </c>
      <c r="DR116" s="1024"/>
      <c r="DS116" s="1024"/>
      <c r="DT116" s="1024"/>
      <c r="DU116" s="1025"/>
      <c r="DV116" s="1027" t="s">
        <v>393</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464</v>
      </c>
      <c r="Z117" s="959"/>
      <c r="AA117" s="1043">
        <v>1329751</v>
      </c>
      <c r="AB117" s="1044"/>
      <c r="AC117" s="1044"/>
      <c r="AD117" s="1044"/>
      <c r="AE117" s="1045"/>
      <c r="AF117" s="1046">
        <v>1414138</v>
      </c>
      <c r="AG117" s="1044"/>
      <c r="AH117" s="1044"/>
      <c r="AI117" s="1044"/>
      <c r="AJ117" s="1045"/>
      <c r="AK117" s="1046">
        <v>1386730</v>
      </c>
      <c r="AL117" s="1044"/>
      <c r="AM117" s="1044"/>
      <c r="AN117" s="1044"/>
      <c r="AO117" s="1045"/>
      <c r="AP117" s="1047"/>
      <c r="AQ117" s="1048"/>
      <c r="AR117" s="1048"/>
      <c r="AS117" s="1048"/>
      <c r="AT117" s="1049"/>
      <c r="AU117" s="973"/>
      <c r="AV117" s="974"/>
      <c r="AW117" s="974"/>
      <c r="AX117" s="974"/>
      <c r="AY117" s="974"/>
      <c r="AZ117" s="1039" t="s">
        <v>465</v>
      </c>
      <c r="BA117" s="1040"/>
      <c r="BB117" s="1040"/>
      <c r="BC117" s="1040"/>
      <c r="BD117" s="1040"/>
      <c r="BE117" s="1040"/>
      <c r="BF117" s="1040"/>
      <c r="BG117" s="1040"/>
      <c r="BH117" s="1040"/>
      <c r="BI117" s="1040"/>
      <c r="BJ117" s="1040"/>
      <c r="BK117" s="1040"/>
      <c r="BL117" s="1040"/>
      <c r="BM117" s="1040"/>
      <c r="BN117" s="1040"/>
      <c r="BO117" s="1040"/>
      <c r="BP117" s="1041"/>
      <c r="BQ117" s="990" t="s">
        <v>136</v>
      </c>
      <c r="BR117" s="991"/>
      <c r="BS117" s="991"/>
      <c r="BT117" s="991"/>
      <c r="BU117" s="991"/>
      <c r="BV117" s="991" t="s">
        <v>136</v>
      </c>
      <c r="BW117" s="991"/>
      <c r="BX117" s="991"/>
      <c r="BY117" s="991"/>
      <c r="BZ117" s="991"/>
      <c r="CA117" s="991" t="s">
        <v>443</v>
      </c>
      <c r="CB117" s="991"/>
      <c r="CC117" s="991"/>
      <c r="CD117" s="991"/>
      <c r="CE117" s="991"/>
      <c r="CF117" s="985" t="s">
        <v>136</v>
      </c>
      <c r="CG117" s="986"/>
      <c r="CH117" s="986"/>
      <c r="CI117" s="986"/>
      <c r="CJ117" s="986"/>
      <c r="CK117" s="1013"/>
      <c r="CL117" s="1014"/>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393</v>
      </c>
      <c r="DH117" s="1024"/>
      <c r="DI117" s="1024"/>
      <c r="DJ117" s="1024"/>
      <c r="DK117" s="1025"/>
      <c r="DL117" s="1026" t="s">
        <v>443</v>
      </c>
      <c r="DM117" s="1024"/>
      <c r="DN117" s="1024"/>
      <c r="DO117" s="1024"/>
      <c r="DP117" s="1025"/>
      <c r="DQ117" s="1026" t="s">
        <v>136</v>
      </c>
      <c r="DR117" s="1024"/>
      <c r="DS117" s="1024"/>
      <c r="DT117" s="1024"/>
      <c r="DU117" s="1025"/>
      <c r="DV117" s="1027" t="s">
        <v>443</v>
      </c>
      <c r="DW117" s="1028"/>
      <c r="DX117" s="1028"/>
      <c r="DY117" s="1028"/>
      <c r="DZ117" s="1029"/>
    </row>
    <row r="118" spans="1:130" s="226" customFormat="1" ht="26.25" customHeight="1" x14ac:dyDescent="0.15">
      <c r="A118" s="977" t="s">
        <v>438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435</v>
      </c>
      <c r="AB118" s="958"/>
      <c r="AC118" s="958"/>
      <c r="AD118" s="958"/>
      <c r="AE118" s="959"/>
      <c r="AF118" s="957" t="s">
        <v>436</v>
      </c>
      <c r="AG118" s="958"/>
      <c r="AH118" s="958"/>
      <c r="AI118" s="958"/>
      <c r="AJ118" s="959"/>
      <c r="AK118" s="957" t="s">
        <v>306</v>
      </c>
      <c r="AL118" s="958"/>
      <c r="AM118" s="958"/>
      <c r="AN118" s="958"/>
      <c r="AO118" s="959"/>
      <c r="AP118" s="1035" t="s">
        <v>437</v>
      </c>
      <c r="AQ118" s="1036"/>
      <c r="AR118" s="1036"/>
      <c r="AS118" s="1036"/>
      <c r="AT118" s="1037"/>
      <c r="AU118" s="973"/>
      <c r="AV118" s="974"/>
      <c r="AW118" s="974"/>
      <c r="AX118" s="974"/>
      <c r="AY118" s="974"/>
      <c r="AZ118" s="1038" t="s">
        <v>467</v>
      </c>
      <c r="BA118" s="1030"/>
      <c r="BB118" s="1030"/>
      <c r="BC118" s="1030"/>
      <c r="BD118" s="1030"/>
      <c r="BE118" s="1030"/>
      <c r="BF118" s="1030"/>
      <c r="BG118" s="1030"/>
      <c r="BH118" s="1030"/>
      <c r="BI118" s="1030"/>
      <c r="BJ118" s="1030"/>
      <c r="BK118" s="1030"/>
      <c r="BL118" s="1030"/>
      <c r="BM118" s="1030"/>
      <c r="BN118" s="1030"/>
      <c r="BO118" s="1030"/>
      <c r="BP118" s="1031"/>
      <c r="BQ118" s="1064" t="s">
        <v>136</v>
      </c>
      <c r="BR118" s="1065"/>
      <c r="BS118" s="1065"/>
      <c r="BT118" s="1065"/>
      <c r="BU118" s="1065"/>
      <c r="BV118" s="1065" t="s">
        <v>393</v>
      </c>
      <c r="BW118" s="1065"/>
      <c r="BX118" s="1065"/>
      <c r="BY118" s="1065"/>
      <c r="BZ118" s="1065"/>
      <c r="CA118" s="1065" t="s">
        <v>418</v>
      </c>
      <c r="CB118" s="1065"/>
      <c r="CC118" s="1065"/>
      <c r="CD118" s="1065"/>
      <c r="CE118" s="1065"/>
      <c r="CF118" s="985" t="s">
        <v>443</v>
      </c>
      <c r="CG118" s="986"/>
      <c r="CH118" s="986"/>
      <c r="CI118" s="986"/>
      <c r="CJ118" s="986"/>
      <c r="CK118" s="1013"/>
      <c r="CL118" s="1014"/>
      <c r="CM118" s="987" t="s">
        <v>468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443</v>
      </c>
      <c r="DH118" s="1024"/>
      <c r="DI118" s="1024"/>
      <c r="DJ118" s="1024"/>
      <c r="DK118" s="1025"/>
      <c r="DL118" s="1026" t="s">
        <v>393</v>
      </c>
      <c r="DM118" s="1024"/>
      <c r="DN118" s="1024"/>
      <c r="DO118" s="1024"/>
      <c r="DP118" s="1025"/>
      <c r="DQ118" s="1026" t="s">
        <v>393</v>
      </c>
      <c r="DR118" s="1024"/>
      <c r="DS118" s="1024"/>
      <c r="DT118" s="1024"/>
      <c r="DU118" s="1025"/>
      <c r="DV118" s="1027" t="s">
        <v>136</v>
      </c>
      <c r="DW118" s="1028"/>
      <c r="DX118" s="1028"/>
      <c r="DY118" s="1028"/>
      <c r="DZ118" s="1029"/>
    </row>
    <row r="119" spans="1:130" s="226" customFormat="1" ht="26.25" customHeight="1" x14ac:dyDescent="0.15">
      <c r="A119" s="1121" t="s">
        <v>441</v>
      </c>
      <c r="B119" s="1012"/>
      <c r="C119" s="994" t="s">
        <v>442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443</v>
      </c>
      <c r="AB119" s="965"/>
      <c r="AC119" s="965"/>
      <c r="AD119" s="965"/>
      <c r="AE119" s="966"/>
      <c r="AF119" s="967" t="s">
        <v>443</v>
      </c>
      <c r="AG119" s="965"/>
      <c r="AH119" s="965"/>
      <c r="AI119" s="965"/>
      <c r="AJ119" s="966"/>
      <c r="AK119" s="967" t="s">
        <v>136</v>
      </c>
      <c r="AL119" s="965"/>
      <c r="AM119" s="965"/>
      <c r="AN119" s="965"/>
      <c r="AO119" s="966"/>
      <c r="AP119" s="968" t="s">
        <v>393</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469</v>
      </c>
      <c r="BP119" s="1070"/>
      <c r="BQ119" s="1064">
        <v>15596123</v>
      </c>
      <c r="BR119" s="1065"/>
      <c r="BS119" s="1065"/>
      <c r="BT119" s="1065"/>
      <c r="BU119" s="1065"/>
      <c r="BV119" s="1065">
        <v>15135589</v>
      </c>
      <c r="BW119" s="1065"/>
      <c r="BX119" s="1065"/>
      <c r="BY119" s="1065"/>
      <c r="BZ119" s="1065"/>
      <c r="CA119" s="1065">
        <v>14810347</v>
      </c>
      <c r="CB119" s="1065"/>
      <c r="CC119" s="1065"/>
      <c r="CD119" s="1065"/>
      <c r="CE119" s="1065"/>
      <c r="CF119" s="1066"/>
      <c r="CG119" s="1067"/>
      <c r="CH119" s="1067"/>
      <c r="CI119" s="1067"/>
      <c r="CJ119" s="1068"/>
      <c r="CK119" s="1015"/>
      <c r="CL119" s="1016"/>
      <c r="CM119" s="1038" t="s">
        <v>470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136</v>
      </c>
      <c r="DH119" s="1051"/>
      <c r="DI119" s="1051"/>
      <c r="DJ119" s="1051"/>
      <c r="DK119" s="1052"/>
      <c r="DL119" s="1050" t="s">
        <v>418</v>
      </c>
      <c r="DM119" s="1051"/>
      <c r="DN119" s="1051"/>
      <c r="DO119" s="1051"/>
      <c r="DP119" s="1052"/>
      <c r="DQ119" s="1050" t="s">
        <v>446</v>
      </c>
      <c r="DR119" s="1051"/>
      <c r="DS119" s="1051"/>
      <c r="DT119" s="1051"/>
      <c r="DU119" s="1052"/>
      <c r="DV119" s="1053" t="s">
        <v>136</v>
      </c>
      <c r="DW119" s="1054"/>
      <c r="DX119" s="1054"/>
      <c r="DY119" s="1054"/>
      <c r="DZ119" s="1055"/>
    </row>
    <row r="120" spans="1:130" s="226" customFormat="1" ht="26.25" customHeight="1" x14ac:dyDescent="0.15">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393</v>
      </c>
      <c r="AB120" s="1024"/>
      <c r="AC120" s="1024"/>
      <c r="AD120" s="1024"/>
      <c r="AE120" s="1025"/>
      <c r="AF120" s="1026" t="s">
        <v>136</v>
      </c>
      <c r="AG120" s="1024"/>
      <c r="AH120" s="1024"/>
      <c r="AI120" s="1024"/>
      <c r="AJ120" s="1025"/>
      <c r="AK120" s="1026" t="s">
        <v>418</v>
      </c>
      <c r="AL120" s="1024"/>
      <c r="AM120" s="1024"/>
      <c r="AN120" s="1024"/>
      <c r="AO120" s="1025"/>
      <c r="AP120" s="1027" t="s">
        <v>443</v>
      </c>
      <c r="AQ120" s="1028"/>
      <c r="AR120" s="1028"/>
      <c r="AS120" s="1028"/>
      <c r="AT120" s="1029"/>
      <c r="AU120" s="1056" t="s">
        <v>471</v>
      </c>
      <c r="AV120" s="1057"/>
      <c r="AW120" s="1057"/>
      <c r="AX120" s="1057"/>
      <c r="AY120" s="1058"/>
      <c r="AZ120" s="994" t="s">
        <v>472</v>
      </c>
      <c r="BA120" s="962"/>
      <c r="BB120" s="962"/>
      <c r="BC120" s="962"/>
      <c r="BD120" s="962"/>
      <c r="BE120" s="962"/>
      <c r="BF120" s="962"/>
      <c r="BG120" s="962"/>
      <c r="BH120" s="962"/>
      <c r="BI120" s="962"/>
      <c r="BJ120" s="962"/>
      <c r="BK120" s="962"/>
      <c r="BL120" s="962"/>
      <c r="BM120" s="962"/>
      <c r="BN120" s="962"/>
      <c r="BO120" s="962"/>
      <c r="BP120" s="963"/>
      <c r="BQ120" s="995">
        <v>954771</v>
      </c>
      <c r="BR120" s="996"/>
      <c r="BS120" s="996"/>
      <c r="BT120" s="996"/>
      <c r="BU120" s="996"/>
      <c r="BV120" s="996">
        <v>1040395</v>
      </c>
      <c r="BW120" s="996"/>
      <c r="BX120" s="996"/>
      <c r="BY120" s="996"/>
      <c r="BZ120" s="996"/>
      <c r="CA120" s="996">
        <v>1471071</v>
      </c>
      <c r="CB120" s="996"/>
      <c r="CC120" s="996"/>
      <c r="CD120" s="996"/>
      <c r="CE120" s="996"/>
      <c r="CF120" s="1009">
        <v>38.200000000000003</v>
      </c>
      <c r="CG120" s="1010"/>
      <c r="CH120" s="1010"/>
      <c r="CI120" s="1010"/>
      <c r="CJ120" s="1010"/>
      <c r="CK120" s="1071" t="s">
        <v>473</v>
      </c>
      <c r="CL120" s="1072"/>
      <c r="CM120" s="1072"/>
      <c r="CN120" s="1072"/>
      <c r="CO120" s="1073"/>
      <c r="CP120" s="1079" t="s">
        <v>412</v>
      </c>
      <c r="CQ120" s="1080"/>
      <c r="CR120" s="1080"/>
      <c r="CS120" s="1080"/>
      <c r="CT120" s="1080"/>
      <c r="CU120" s="1080"/>
      <c r="CV120" s="1080"/>
      <c r="CW120" s="1080"/>
      <c r="CX120" s="1080"/>
      <c r="CY120" s="1080"/>
      <c r="CZ120" s="1080"/>
      <c r="DA120" s="1080"/>
      <c r="DB120" s="1080"/>
      <c r="DC120" s="1080"/>
      <c r="DD120" s="1080"/>
      <c r="DE120" s="1080"/>
      <c r="DF120" s="1081"/>
      <c r="DG120" s="995">
        <v>4086724</v>
      </c>
      <c r="DH120" s="996"/>
      <c r="DI120" s="996"/>
      <c r="DJ120" s="996"/>
      <c r="DK120" s="996"/>
      <c r="DL120" s="996">
        <v>4102560</v>
      </c>
      <c r="DM120" s="996"/>
      <c r="DN120" s="996"/>
      <c r="DO120" s="996"/>
      <c r="DP120" s="996"/>
      <c r="DQ120" s="996">
        <v>3968061</v>
      </c>
      <c r="DR120" s="996"/>
      <c r="DS120" s="996"/>
      <c r="DT120" s="996"/>
      <c r="DU120" s="996"/>
      <c r="DV120" s="997">
        <v>103</v>
      </c>
      <c r="DW120" s="997"/>
      <c r="DX120" s="997"/>
      <c r="DY120" s="997"/>
      <c r="DZ120" s="998"/>
    </row>
    <row r="121" spans="1:130" s="226" customFormat="1" ht="26.25" customHeight="1" x14ac:dyDescent="0.15">
      <c r="A121" s="1122"/>
      <c r="B121" s="1014"/>
      <c r="C121" s="1039" t="s">
        <v>474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446</v>
      </c>
      <c r="AB121" s="1024"/>
      <c r="AC121" s="1024"/>
      <c r="AD121" s="1024"/>
      <c r="AE121" s="1025"/>
      <c r="AF121" s="1026" t="s">
        <v>446</v>
      </c>
      <c r="AG121" s="1024"/>
      <c r="AH121" s="1024"/>
      <c r="AI121" s="1024"/>
      <c r="AJ121" s="1025"/>
      <c r="AK121" s="1026" t="s">
        <v>136</v>
      </c>
      <c r="AL121" s="1024"/>
      <c r="AM121" s="1024"/>
      <c r="AN121" s="1024"/>
      <c r="AO121" s="1025"/>
      <c r="AP121" s="1027" t="s">
        <v>136</v>
      </c>
      <c r="AQ121" s="1028"/>
      <c r="AR121" s="1028"/>
      <c r="AS121" s="1028"/>
      <c r="AT121" s="1029"/>
      <c r="AU121" s="1059"/>
      <c r="AV121" s="1060"/>
      <c r="AW121" s="1060"/>
      <c r="AX121" s="1060"/>
      <c r="AY121" s="1061"/>
      <c r="AZ121" s="987" t="s">
        <v>475</v>
      </c>
      <c r="BA121" s="988"/>
      <c r="BB121" s="988"/>
      <c r="BC121" s="988"/>
      <c r="BD121" s="988"/>
      <c r="BE121" s="988"/>
      <c r="BF121" s="988"/>
      <c r="BG121" s="988"/>
      <c r="BH121" s="988"/>
      <c r="BI121" s="988"/>
      <c r="BJ121" s="988"/>
      <c r="BK121" s="988"/>
      <c r="BL121" s="988"/>
      <c r="BM121" s="988"/>
      <c r="BN121" s="988"/>
      <c r="BO121" s="988"/>
      <c r="BP121" s="989"/>
      <c r="BQ121" s="990">
        <v>1324845</v>
      </c>
      <c r="BR121" s="991"/>
      <c r="BS121" s="991"/>
      <c r="BT121" s="991"/>
      <c r="BU121" s="991"/>
      <c r="BV121" s="991">
        <v>1250306</v>
      </c>
      <c r="BW121" s="991"/>
      <c r="BX121" s="991"/>
      <c r="BY121" s="991"/>
      <c r="BZ121" s="991"/>
      <c r="CA121" s="991">
        <v>1158612</v>
      </c>
      <c r="CB121" s="991"/>
      <c r="CC121" s="991"/>
      <c r="CD121" s="991"/>
      <c r="CE121" s="991"/>
      <c r="CF121" s="985">
        <v>30.1</v>
      </c>
      <c r="CG121" s="986"/>
      <c r="CH121" s="986"/>
      <c r="CI121" s="986"/>
      <c r="CJ121" s="986"/>
      <c r="CK121" s="1074"/>
      <c r="CL121" s="1075"/>
      <c r="CM121" s="1075"/>
      <c r="CN121" s="1075"/>
      <c r="CO121" s="1076"/>
      <c r="CP121" s="1084" t="s">
        <v>408</v>
      </c>
      <c r="CQ121" s="1085"/>
      <c r="CR121" s="1085"/>
      <c r="CS121" s="1085"/>
      <c r="CT121" s="1085"/>
      <c r="CU121" s="1085"/>
      <c r="CV121" s="1085"/>
      <c r="CW121" s="1085"/>
      <c r="CX121" s="1085"/>
      <c r="CY121" s="1085"/>
      <c r="CZ121" s="1085"/>
      <c r="DA121" s="1085"/>
      <c r="DB121" s="1085"/>
      <c r="DC121" s="1085"/>
      <c r="DD121" s="1085"/>
      <c r="DE121" s="1085"/>
      <c r="DF121" s="1086"/>
      <c r="DG121" s="990">
        <v>3976</v>
      </c>
      <c r="DH121" s="991"/>
      <c r="DI121" s="991"/>
      <c r="DJ121" s="991"/>
      <c r="DK121" s="991"/>
      <c r="DL121" s="991">
        <v>4074</v>
      </c>
      <c r="DM121" s="991"/>
      <c r="DN121" s="991"/>
      <c r="DO121" s="991"/>
      <c r="DP121" s="991"/>
      <c r="DQ121" s="991">
        <v>3433</v>
      </c>
      <c r="DR121" s="991"/>
      <c r="DS121" s="991"/>
      <c r="DT121" s="991"/>
      <c r="DU121" s="991"/>
      <c r="DV121" s="992">
        <v>0.1</v>
      </c>
      <c r="DW121" s="992"/>
      <c r="DX121" s="992"/>
      <c r="DY121" s="992"/>
      <c r="DZ121" s="993"/>
    </row>
    <row r="122" spans="1:130" s="226" customFormat="1" ht="26.25" customHeight="1" x14ac:dyDescent="0.15">
      <c r="A122" s="1122"/>
      <c r="B122" s="1014"/>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136</v>
      </c>
      <c r="AB122" s="1024"/>
      <c r="AC122" s="1024"/>
      <c r="AD122" s="1024"/>
      <c r="AE122" s="1025"/>
      <c r="AF122" s="1026" t="s">
        <v>446</v>
      </c>
      <c r="AG122" s="1024"/>
      <c r="AH122" s="1024"/>
      <c r="AI122" s="1024"/>
      <c r="AJ122" s="1025"/>
      <c r="AK122" s="1026" t="s">
        <v>136</v>
      </c>
      <c r="AL122" s="1024"/>
      <c r="AM122" s="1024"/>
      <c r="AN122" s="1024"/>
      <c r="AO122" s="1025"/>
      <c r="AP122" s="1027" t="s">
        <v>136</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8089970</v>
      </c>
      <c r="BR122" s="1065"/>
      <c r="BS122" s="1065"/>
      <c r="BT122" s="1065"/>
      <c r="BU122" s="1065"/>
      <c r="BV122" s="1065">
        <v>7931418</v>
      </c>
      <c r="BW122" s="1065"/>
      <c r="BX122" s="1065"/>
      <c r="BY122" s="1065"/>
      <c r="BZ122" s="1065"/>
      <c r="CA122" s="1065">
        <v>7869989</v>
      </c>
      <c r="CB122" s="1065"/>
      <c r="CC122" s="1065"/>
      <c r="CD122" s="1065"/>
      <c r="CE122" s="1065"/>
      <c r="CF122" s="1082">
        <v>204.4</v>
      </c>
      <c r="CG122" s="1083"/>
      <c r="CH122" s="1083"/>
      <c r="CI122" s="1083"/>
      <c r="CJ122" s="1083"/>
      <c r="CK122" s="1074"/>
      <c r="CL122" s="1075"/>
      <c r="CM122" s="1075"/>
      <c r="CN122" s="1075"/>
      <c r="CO122" s="1076"/>
      <c r="CP122" s="1084" t="s">
        <v>409</v>
      </c>
      <c r="CQ122" s="1085"/>
      <c r="CR122" s="1085"/>
      <c r="CS122" s="1085"/>
      <c r="CT122" s="1085"/>
      <c r="CU122" s="1085"/>
      <c r="CV122" s="1085"/>
      <c r="CW122" s="1085"/>
      <c r="CX122" s="1085"/>
      <c r="CY122" s="1085"/>
      <c r="CZ122" s="1085"/>
      <c r="DA122" s="1085"/>
      <c r="DB122" s="1085"/>
      <c r="DC122" s="1085"/>
      <c r="DD122" s="1085"/>
      <c r="DE122" s="1085"/>
      <c r="DF122" s="1086"/>
      <c r="DG122" s="990" t="s">
        <v>136</v>
      </c>
      <c r="DH122" s="991"/>
      <c r="DI122" s="991"/>
      <c r="DJ122" s="991"/>
      <c r="DK122" s="991"/>
      <c r="DL122" s="991" t="s">
        <v>418</v>
      </c>
      <c r="DM122" s="991"/>
      <c r="DN122" s="991"/>
      <c r="DO122" s="991"/>
      <c r="DP122" s="991"/>
      <c r="DQ122" s="991" t="s">
        <v>443</v>
      </c>
      <c r="DR122" s="991"/>
      <c r="DS122" s="991"/>
      <c r="DT122" s="991"/>
      <c r="DU122" s="991"/>
      <c r="DV122" s="992" t="s">
        <v>446</v>
      </c>
      <c r="DW122" s="992"/>
      <c r="DX122" s="992"/>
      <c r="DY122" s="992"/>
      <c r="DZ122" s="993"/>
    </row>
    <row r="123" spans="1:130" s="226" customFormat="1" ht="26.25" customHeight="1" x14ac:dyDescent="0.15">
      <c r="A123" s="1122"/>
      <c r="B123" s="1014"/>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446</v>
      </c>
      <c r="AB123" s="1024"/>
      <c r="AC123" s="1024"/>
      <c r="AD123" s="1024"/>
      <c r="AE123" s="1025"/>
      <c r="AF123" s="1026" t="s">
        <v>136</v>
      </c>
      <c r="AG123" s="1024"/>
      <c r="AH123" s="1024"/>
      <c r="AI123" s="1024"/>
      <c r="AJ123" s="1025"/>
      <c r="AK123" s="1026" t="s">
        <v>136</v>
      </c>
      <c r="AL123" s="1024"/>
      <c r="AM123" s="1024"/>
      <c r="AN123" s="1024"/>
      <c r="AO123" s="1025"/>
      <c r="AP123" s="1027" t="s">
        <v>136</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477</v>
      </c>
      <c r="BP123" s="1070"/>
      <c r="BQ123" s="1128">
        <v>10369586</v>
      </c>
      <c r="BR123" s="1129"/>
      <c r="BS123" s="1129"/>
      <c r="BT123" s="1129"/>
      <c r="BU123" s="1129"/>
      <c r="BV123" s="1129">
        <v>10222119</v>
      </c>
      <c r="BW123" s="1129"/>
      <c r="BX123" s="1129"/>
      <c r="BY123" s="1129"/>
      <c r="BZ123" s="1129"/>
      <c r="CA123" s="1129">
        <v>10499672</v>
      </c>
      <c r="CB123" s="1129"/>
      <c r="CC123" s="1129"/>
      <c r="CD123" s="1129"/>
      <c r="CE123" s="1129"/>
      <c r="CF123" s="1066"/>
      <c r="CG123" s="1067"/>
      <c r="CH123" s="1067"/>
      <c r="CI123" s="1067"/>
      <c r="CJ123" s="1068"/>
      <c r="CK123" s="1074"/>
      <c r="CL123" s="1075"/>
      <c r="CM123" s="1075"/>
      <c r="CN123" s="1075"/>
      <c r="CO123" s="1076"/>
      <c r="CP123" s="1084" t="s">
        <v>407</v>
      </c>
      <c r="CQ123" s="1085"/>
      <c r="CR123" s="1085"/>
      <c r="CS123" s="1085"/>
      <c r="CT123" s="1085"/>
      <c r="CU123" s="1085"/>
      <c r="CV123" s="1085"/>
      <c r="CW123" s="1085"/>
      <c r="CX123" s="1085"/>
      <c r="CY123" s="1085"/>
      <c r="CZ123" s="1085"/>
      <c r="DA123" s="1085"/>
      <c r="DB123" s="1085"/>
      <c r="DC123" s="1085"/>
      <c r="DD123" s="1085"/>
      <c r="DE123" s="1085"/>
      <c r="DF123" s="1086"/>
      <c r="DG123" s="1023" t="s">
        <v>393</v>
      </c>
      <c r="DH123" s="1024"/>
      <c r="DI123" s="1024"/>
      <c r="DJ123" s="1024"/>
      <c r="DK123" s="1025"/>
      <c r="DL123" s="1026" t="s">
        <v>446</v>
      </c>
      <c r="DM123" s="1024"/>
      <c r="DN123" s="1024"/>
      <c r="DO123" s="1024"/>
      <c r="DP123" s="1025"/>
      <c r="DQ123" s="1026" t="s">
        <v>443</v>
      </c>
      <c r="DR123" s="1024"/>
      <c r="DS123" s="1024"/>
      <c r="DT123" s="1024"/>
      <c r="DU123" s="1025"/>
      <c r="DV123" s="1027" t="s">
        <v>446</v>
      </c>
      <c r="DW123" s="1028"/>
      <c r="DX123" s="1028"/>
      <c r="DY123" s="1028"/>
      <c r="DZ123" s="1029"/>
    </row>
    <row r="124" spans="1:130" s="226" customFormat="1" ht="26.25" customHeight="1" thickBot="1" x14ac:dyDescent="0.2">
      <c r="A124" s="1122"/>
      <c r="B124" s="1014"/>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136</v>
      </c>
      <c r="AB124" s="1024"/>
      <c r="AC124" s="1024"/>
      <c r="AD124" s="1024"/>
      <c r="AE124" s="1025"/>
      <c r="AF124" s="1026" t="s">
        <v>418</v>
      </c>
      <c r="AG124" s="1024"/>
      <c r="AH124" s="1024"/>
      <c r="AI124" s="1024"/>
      <c r="AJ124" s="1025"/>
      <c r="AK124" s="1026" t="s">
        <v>136</v>
      </c>
      <c r="AL124" s="1024"/>
      <c r="AM124" s="1024"/>
      <c r="AN124" s="1024"/>
      <c r="AO124" s="1025"/>
      <c r="AP124" s="1027" t="s">
        <v>443</v>
      </c>
      <c r="AQ124" s="1028"/>
      <c r="AR124" s="1028"/>
      <c r="AS124" s="1028"/>
      <c r="AT124" s="1029"/>
      <c r="AU124" s="1124" t="s">
        <v>478</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152.80000000000001</v>
      </c>
      <c r="BR124" s="1092"/>
      <c r="BS124" s="1092"/>
      <c r="BT124" s="1092"/>
      <c r="BU124" s="1092"/>
      <c r="BV124" s="1092">
        <v>138.30000000000001</v>
      </c>
      <c r="BW124" s="1092"/>
      <c r="BX124" s="1092"/>
      <c r="BY124" s="1092"/>
      <c r="BZ124" s="1092"/>
      <c r="CA124" s="1092">
        <v>111.9</v>
      </c>
      <c r="CB124" s="1092"/>
      <c r="CC124" s="1092"/>
      <c r="CD124" s="1092"/>
      <c r="CE124" s="1092"/>
      <c r="CF124" s="1093"/>
      <c r="CG124" s="1094"/>
      <c r="CH124" s="1094"/>
      <c r="CI124" s="1094"/>
      <c r="CJ124" s="1095"/>
      <c r="CK124" s="1077"/>
      <c r="CL124" s="1077"/>
      <c r="CM124" s="1077"/>
      <c r="CN124" s="1077"/>
      <c r="CO124" s="1078"/>
      <c r="CP124" s="1084" t="s">
        <v>479</v>
      </c>
      <c r="CQ124" s="1085"/>
      <c r="CR124" s="1085"/>
      <c r="CS124" s="1085"/>
      <c r="CT124" s="1085"/>
      <c r="CU124" s="1085"/>
      <c r="CV124" s="1085"/>
      <c r="CW124" s="1085"/>
      <c r="CX124" s="1085"/>
      <c r="CY124" s="1085"/>
      <c r="CZ124" s="1085"/>
      <c r="DA124" s="1085"/>
      <c r="DB124" s="1085"/>
      <c r="DC124" s="1085"/>
      <c r="DD124" s="1085"/>
      <c r="DE124" s="1085"/>
      <c r="DF124" s="1086"/>
      <c r="DG124" s="1069" t="s">
        <v>443</v>
      </c>
      <c r="DH124" s="1051"/>
      <c r="DI124" s="1051"/>
      <c r="DJ124" s="1051"/>
      <c r="DK124" s="1052"/>
      <c r="DL124" s="1050" t="s">
        <v>446</v>
      </c>
      <c r="DM124" s="1051"/>
      <c r="DN124" s="1051"/>
      <c r="DO124" s="1051"/>
      <c r="DP124" s="1052"/>
      <c r="DQ124" s="1050" t="s">
        <v>443</v>
      </c>
      <c r="DR124" s="1051"/>
      <c r="DS124" s="1051"/>
      <c r="DT124" s="1051"/>
      <c r="DU124" s="1052"/>
      <c r="DV124" s="1053" t="s">
        <v>446</v>
      </c>
      <c r="DW124" s="1054"/>
      <c r="DX124" s="1054"/>
      <c r="DY124" s="1054"/>
      <c r="DZ124" s="1055"/>
    </row>
    <row r="125" spans="1:130" s="226" customFormat="1" ht="26.25" customHeight="1" x14ac:dyDescent="0.15">
      <c r="A125" s="1122"/>
      <c r="B125" s="1014"/>
      <c r="C125" s="987" t="s">
        <v>468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446</v>
      </c>
      <c r="AB125" s="1024"/>
      <c r="AC125" s="1024"/>
      <c r="AD125" s="1024"/>
      <c r="AE125" s="1025"/>
      <c r="AF125" s="1026" t="s">
        <v>443</v>
      </c>
      <c r="AG125" s="1024"/>
      <c r="AH125" s="1024"/>
      <c r="AI125" s="1024"/>
      <c r="AJ125" s="1025"/>
      <c r="AK125" s="1026" t="s">
        <v>446</v>
      </c>
      <c r="AL125" s="1024"/>
      <c r="AM125" s="1024"/>
      <c r="AN125" s="1024"/>
      <c r="AO125" s="1025"/>
      <c r="AP125" s="1027" t="s">
        <v>443</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480</v>
      </c>
      <c r="CL125" s="1072"/>
      <c r="CM125" s="1072"/>
      <c r="CN125" s="1072"/>
      <c r="CO125" s="1073"/>
      <c r="CP125" s="994" t="s">
        <v>481</v>
      </c>
      <c r="CQ125" s="962"/>
      <c r="CR125" s="962"/>
      <c r="CS125" s="962"/>
      <c r="CT125" s="962"/>
      <c r="CU125" s="962"/>
      <c r="CV125" s="962"/>
      <c r="CW125" s="962"/>
      <c r="CX125" s="962"/>
      <c r="CY125" s="962"/>
      <c r="CZ125" s="962"/>
      <c r="DA125" s="962"/>
      <c r="DB125" s="962"/>
      <c r="DC125" s="962"/>
      <c r="DD125" s="962"/>
      <c r="DE125" s="962"/>
      <c r="DF125" s="963"/>
      <c r="DG125" s="995" t="s">
        <v>443</v>
      </c>
      <c r="DH125" s="996"/>
      <c r="DI125" s="996"/>
      <c r="DJ125" s="996"/>
      <c r="DK125" s="996"/>
      <c r="DL125" s="996" t="s">
        <v>393</v>
      </c>
      <c r="DM125" s="996"/>
      <c r="DN125" s="996"/>
      <c r="DO125" s="996"/>
      <c r="DP125" s="996"/>
      <c r="DQ125" s="996" t="s">
        <v>443</v>
      </c>
      <c r="DR125" s="996"/>
      <c r="DS125" s="996"/>
      <c r="DT125" s="996"/>
      <c r="DU125" s="996"/>
      <c r="DV125" s="997" t="s">
        <v>443</v>
      </c>
      <c r="DW125" s="997"/>
      <c r="DX125" s="997"/>
      <c r="DY125" s="997"/>
      <c r="DZ125" s="998"/>
    </row>
    <row r="126" spans="1:130" s="226" customFormat="1" ht="26.25" customHeight="1" thickBot="1" x14ac:dyDescent="0.2">
      <c r="A126" s="1122"/>
      <c r="B126" s="1014"/>
      <c r="C126" s="987" t="s">
        <v>470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446</v>
      </c>
      <c r="AB126" s="1024"/>
      <c r="AC126" s="1024"/>
      <c r="AD126" s="1024"/>
      <c r="AE126" s="1025"/>
      <c r="AF126" s="1026" t="s">
        <v>443</v>
      </c>
      <c r="AG126" s="1024"/>
      <c r="AH126" s="1024"/>
      <c r="AI126" s="1024"/>
      <c r="AJ126" s="1025"/>
      <c r="AK126" s="1026" t="s">
        <v>446</v>
      </c>
      <c r="AL126" s="1024"/>
      <c r="AM126" s="1024"/>
      <c r="AN126" s="1024"/>
      <c r="AO126" s="1025"/>
      <c r="AP126" s="1027" t="s">
        <v>446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482</v>
      </c>
      <c r="CQ126" s="988"/>
      <c r="CR126" s="988"/>
      <c r="CS126" s="988"/>
      <c r="CT126" s="988"/>
      <c r="CU126" s="988"/>
      <c r="CV126" s="988"/>
      <c r="CW126" s="988"/>
      <c r="CX126" s="988"/>
      <c r="CY126" s="988"/>
      <c r="CZ126" s="988"/>
      <c r="DA126" s="988"/>
      <c r="DB126" s="988"/>
      <c r="DC126" s="988"/>
      <c r="DD126" s="988"/>
      <c r="DE126" s="988"/>
      <c r="DF126" s="989"/>
      <c r="DG126" s="990" t="s">
        <v>443</v>
      </c>
      <c r="DH126" s="991"/>
      <c r="DI126" s="991"/>
      <c r="DJ126" s="991"/>
      <c r="DK126" s="991"/>
      <c r="DL126" s="991" t="s">
        <v>446</v>
      </c>
      <c r="DM126" s="991"/>
      <c r="DN126" s="991"/>
      <c r="DO126" s="991"/>
      <c r="DP126" s="991"/>
      <c r="DQ126" s="991" t="s">
        <v>443</v>
      </c>
      <c r="DR126" s="991"/>
      <c r="DS126" s="991"/>
      <c r="DT126" s="991"/>
      <c r="DU126" s="991"/>
      <c r="DV126" s="992" t="s">
        <v>446</v>
      </c>
      <c r="DW126" s="992"/>
      <c r="DX126" s="992"/>
      <c r="DY126" s="992"/>
      <c r="DZ126" s="993"/>
    </row>
    <row r="127" spans="1:130" s="226" customFormat="1" ht="26.25" customHeight="1" x14ac:dyDescent="0.15">
      <c r="A127" s="1123"/>
      <c r="B127" s="1016"/>
      <c r="C127" s="1038" t="s">
        <v>483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443</v>
      </c>
      <c r="AB127" s="1024"/>
      <c r="AC127" s="1024"/>
      <c r="AD127" s="1024"/>
      <c r="AE127" s="1025"/>
      <c r="AF127" s="1026" t="s">
        <v>443</v>
      </c>
      <c r="AG127" s="1024"/>
      <c r="AH127" s="1024"/>
      <c r="AI127" s="1024"/>
      <c r="AJ127" s="1025"/>
      <c r="AK127" s="1026" t="s">
        <v>443</v>
      </c>
      <c r="AL127" s="1024"/>
      <c r="AM127" s="1024"/>
      <c r="AN127" s="1024"/>
      <c r="AO127" s="1025"/>
      <c r="AP127" s="1027" t="s">
        <v>443</v>
      </c>
      <c r="AQ127" s="1028"/>
      <c r="AR127" s="1028"/>
      <c r="AS127" s="1028"/>
      <c r="AT127" s="1029"/>
      <c r="AU127" s="228"/>
      <c r="AV127" s="228"/>
      <c r="AW127" s="228"/>
      <c r="AX127" s="1096" t="s">
        <v>484</v>
      </c>
      <c r="AY127" s="1097"/>
      <c r="AZ127" s="1097"/>
      <c r="BA127" s="1097"/>
      <c r="BB127" s="1097"/>
      <c r="BC127" s="1097"/>
      <c r="BD127" s="1097"/>
      <c r="BE127" s="1098"/>
      <c r="BF127" s="1099" t="s">
        <v>485</v>
      </c>
      <c r="BG127" s="1097"/>
      <c r="BH127" s="1097"/>
      <c r="BI127" s="1097"/>
      <c r="BJ127" s="1097"/>
      <c r="BK127" s="1097"/>
      <c r="BL127" s="1098"/>
      <c r="BM127" s="1099" t="s">
        <v>486</v>
      </c>
      <c r="BN127" s="1097"/>
      <c r="BO127" s="1097"/>
      <c r="BP127" s="1097"/>
      <c r="BQ127" s="1097"/>
      <c r="BR127" s="1097"/>
      <c r="BS127" s="1098"/>
      <c r="BT127" s="1099" t="s">
        <v>487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488</v>
      </c>
      <c r="CQ127" s="988"/>
      <c r="CR127" s="988"/>
      <c r="CS127" s="988"/>
      <c r="CT127" s="988"/>
      <c r="CU127" s="988"/>
      <c r="CV127" s="988"/>
      <c r="CW127" s="988"/>
      <c r="CX127" s="988"/>
      <c r="CY127" s="988"/>
      <c r="CZ127" s="988"/>
      <c r="DA127" s="988"/>
      <c r="DB127" s="988"/>
      <c r="DC127" s="988"/>
      <c r="DD127" s="988"/>
      <c r="DE127" s="988"/>
      <c r="DF127" s="989"/>
      <c r="DG127" s="990" t="s">
        <v>443</v>
      </c>
      <c r="DH127" s="991"/>
      <c r="DI127" s="991"/>
      <c r="DJ127" s="991"/>
      <c r="DK127" s="991"/>
      <c r="DL127" s="991" t="s">
        <v>443</v>
      </c>
      <c r="DM127" s="991"/>
      <c r="DN127" s="991"/>
      <c r="DO127" s="991"/>
      <c r="DP127" s="991"/>
      <c r="DQ127" s="991" t="s">
        <v>443</v>
      </c>
      <c r="DR127" s="991"/>
      <c r="DS127" s="991"/>
      <c r="DT127" s="991"/>
      <c r="DU127" s="991"/>
      <c r="DV127" s="992" t="s">
        <v>443</v>
      </c>
      <c r="DW127" s="992"/>
      <c r="DX127" s="992"/>
      <c r="DY127" s="992"/>
      <c r="DZ127" s="993"/>
    </row>
    <row r="128" spans="1:130" s="226" customFormat="1" ht="26.25" customHeight="1" thickBot="1" x14ac:dyDescent="0.2">
      <c r="A128" s="1106" t="s">
        <v>489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490</v>
      </c>
      <c r="X128" s="1108"/>
      <c r="Y128" s="1108"/>
      <c r="Z128" s="1109"/>
      <c r="AA128" s="1110">
        <v>174249</v>
      </c>
      <c r="AB128" s="1111"/>
      <c r="AC128" s="1111"/>
      <c r="AD128" s="1111"/>
      <c r="AE128" s="1112"/>
      <c r="AF128" s="1113">
        <v>166167</v>
      </c>
      <c r="AG128" s="1111"/>
      <c r="AH128" s="1111"/>
      <c r="AI128" s="1111"/>
      <c r="AJ128" s="1112"/>
      <c r="AK128" s="1113">
        <v>158364</v>
      </c>
      <c r="AL128" s="1111"/>
      <c r="AM128" s="1111"/>
      <c r="AN128" s="1111"/>
      <c r="AO128" s="1112"/>
      <c r="AP128" s="1114"/>
      <c r="AQ128" s="1115"/>
      <c r="AR128" s="1115"/>
      <c r="AS128" s="1115"/>
      <c r="AT128" s="1116"/>
      <c r="AU128" s="228"/>
      <c r="AV128" s="228"/>
      <c r="AW128" s="228"/>
      <c r="AX128" s="961" t="s">
        <v>491</v>
      </c>
      <c r="AY128" s="962"/>
      <c r="AZ128" s="962"/>
      <c r="BA128" s="962"/>
      <c r="BB128" s="962"/>
      <c r="BC128" s="962"/>
      <c r="BD128" s="962"/>
      <c r="BE128" s="963"/>
      <c r="BF128" s="1117" t="s">
        <v>443</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492</v>
      </c>
      <c r="CQ128" s="791"/>
      <c r="CR128" s="791"/>
      <c r="CS128" s="791"/>
      <c r="CT128" s="791"/>
      <c r="CU128" s="791"/>
      <c r="CV128" s="791"/>
      <c r="CW128" s="791"/>
      <c r="CX128" s="791"/>
      <c r="CY128" s="791"/>
      <c r="CZ128" s="791"/>
      <c r="DA128" s="791"/>
      <c r="DB128" s="791"/>
      <c r="DC128" s="791"/>
      <c r="DD128" s="791"/>
      <c r="DE128" s="791"/>
      <c r="DF128" s="1101"/>
      <c r="DG128" s="1102" t="s">
        <v>136</v>
      </c>
      <c r="DH128" s="1103"/>
      <c r="DI128" s="1103"/>
      <c r="DJ128" s="1103"/>
      <c r="DK128" s="1103"/>
      <c r="DL128" s="1103" t="s">
        <v>136</v>
      </c>
      <c r="DM128" s="1103"/>
      <c r="DN128" s="1103"/>
      <c r="DO128" s="1103"/>
      <c r="DP128" s="1103"/>
      <c r="DQ128" s="1103" t="s">
        <v>393</v>
      </c>
      <c r="DR128" s="1103"/>
      <c r="DS128" s="1103"/>
      <c r="DT128" s="1103"/>
      <c r="DU128" s="1103"/>
      <c r="DV128" s="1104" t="s">
        <v>136</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493</v>
      </c>
      <c r="X129" s="1136"/>
      <c r="Y129" s="1136"/>
      <c r="Z129" s="1137"/>
      <c r="AA129" s="1023">
        <v>4061904</v>
      </c>
      <c r="AB129" s="1024"/>
      <c r="AC129" s="1024"/>
      <c r="AD129" s="1024"/>
      <c r="AE129" s="1025"/>
      <c r="AF129" s="1026">
        <v>4239692</v>
      </c>
      <c r="AG129" s="1024"/>
      <c r="AH129" s="1024"/>
      <c r="AI129" s="1024"/>
      <c r="AJ129" s="1025"/>
      <c r="AK129" s="1026">
        <v>4602499</v>
      </c>
      <c r="AL129" s="1024"/>
      <c r="AM129" s="1024"/>
      <c r="AN129" s="1024"/>
      <c r="AO129" s="1025"/>
      <c r="AP129" s="1138"/>
      <c r="AQ129" s="1139"/>
      <c r="AR129" s="1139"/>
      <c r="AS129" s="1139"/>
      <c r="AT129" s="1140"/>
      <c r="AU129" s="229"/>
      <c r="AV129" s="229"/>
      <c r="AW129" s="229"/>
      <c r="AX129" s="1130" t="s">
        <v>494</v>
      </c>
      <c r="AY129" s="988"/>
      <c r="AZ129" s="988"/>
      <c r="BA129" s="988"/>
      <c r="BB129" s="988"/>
      <c r="BC129" s="988"/>
      <c r="BD129" s="988"/>
      <c r="BE129" s="989"/>
      <c r="BF129" s="1131" t="s">
        <v>393</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496</v>
      </c>
      <c r="X130" s="1136"/>
      <c r="Y130" s="1136"/>
      <c r="Z130" s="1137"/>
      <c r="AA130" s="1023">
        <v>641400</v>
      </c>
      <c r="AB130" s="1024"/>
      <c r="AC130" s="1024"/>
      <c r="AD130" s="1024"/>
      <c r="AE130" s="1025"/>
      <c r="AF130" s="1026">
        <v>687496</v>
      </c>
      <c r="AG130" s="1024"/>
      <c r="AH130" s="1024"/>
      <c r="AI130" s="1024"/>
      <c r="AJ130" s="1025"/>
      <c r="AK130" s="1026">
        <v>751478</v>
      </c>
      <c r="AL130" s="1024"/>
      <c r="AM130" s="1024"/>
      <c r="AN130" s="1024"/>
      <c r="AO130" s="1025"/>
      <c r="AP130" s="1138"/>
      <c r="AQ130" s="1139"/>
      <c r="AR130" s="1139"/>
      <c r="AS130" s="1139"/>
      <c r="AT130" s="1140"/>
      <c r="AU130" s="229"/>
      <c r="AV130" s="229"/>
      <c r="AW130" s="229"/>
      <c r="AX130" s="1130" t="s">
        <v>497</v>
      </c>
      <c r="AY130" s="988"/>
      <c r="AZ130" s="988"/>
      <c r="BA130" s="988"/>
      <c r="BB130" s="988"/>
      <c r="BC130" s="988"/>
      <c r="BD130" s="988"/>
      <c r="BE130" s="989"/>
      <c r="BF130" s="1166">
        <v>14.3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498</v>
      </c>
      <c r="X131" s="1173"/>
      <c r="Y131" s="1173"/>
      <c r="Z131" s="1174"/>
      <c r="AA131" s="1069">
        <v>3420504</v>
      </c>
      <c r="AB131" s="1051"/>
      <c r="AC131" s="1051"/>
      <c r="AD131" s="1051"/>
      <c r="AE131" s="1052"/>
      <c r="AF131" s="1050">
        <v>3552196</v>
      </c>
      <c r="AG131" s="1051"/>
      <c r="AH131" s="1051"/>
      <c r="AI131" s="1051"/>
      <c r="AJ131" s="1052"/>
      <c r="AK131" s="1050">
        <v>3851021</v>
      </c>
      <c r="AL131" s="1051"/>
      <c r="AM131" s="1051"/>
      <c r="AN131" s="1051"/>
      <c r="AO131" s="1052"/>
      <c r="AP131" s="1175"/>
      <c r="AQ131" s="1176"/>
      <c r="AR131" s="1176"/>
      <c r="AS131" s="1176"/>
      <c r="AT131" s="1177"/>
      <c r="AU131" s="229"/>
      <c r="AV131" s="229"/>
      <c r="AW131" s="229"/>
      <c r="AX131" s="1148" t="s">
        <v>499</v>
      </c>
      <c r="AY131" s="791"/>
      <c r="AZ131" s="791"/>
      <c r="BA131" s="791"/>
      <c r="BB131" s="791"/>
      <c r="BC131" s="791"/>
      <c r="BD131" s="791"/>
      <c r="BE131" s="1101"/>
      <c r="BF131" s="1149">
        <v>111.9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501</v>
      </c>
      <c r="W132" s="1159"/>
      <c r="X132" s="1159"/>
      <c r="Y132" s="1159"/>
      <c r="Z132" s="1160"/>
      <c r="AA132" s="1161">
        <v>15.03000727</v>
      </c>
      <c r="AB132" s="1162"/>
      <c r="AC132" s="1162"/>
      <c r="AD132" s="1162"/>
      <c r="AE132" s="1163"/>
      <c r="AF132" s="1164">
        <v>15.778267870000001</v>
      </c>
      <c r="AG132" s="1162"/>
      <c r="AH132" s="1162"/>
      <c r="AI132" s="1162"/>
      <c r="AJ132" s="1163"/>
      <c r="AK132" s="1164">
        <v>12.38341728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502</v>
      </c>
      <c r="W133" s="1142"/>
      <c r="X133" s="1142"/>
      <c r="Y133" s="1142"/>
      <c r="Z133" s="1143"/>
      <c r="AA133" s="1144">
        <v>15.4</v>
      </c>
      <c r="AB133" s="1145"/>
      <c r="AC133" s="1145"/>
      <c r="AD133" s="1145"/>
      <c r="AE133" s="1146"/>
      <c r="AF133" s="1144">
        <v>15.5</v>
      </c>
      <c r="AG133" s="1145"/>
      <c r="AH133" s="1145"/>
      <c r="AI133" s="1145"/>
      <c r="AJ133" s="1146"/>
      <c r="AK133" s="1144">
        <v>14.3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YyHk0/cpMoqptWkUBXyyUrfmSa1Df2iiGVvZZCnMZS9flwfZ7GJE7fLz4HwRG90P8/ULTXBSNBjerPt1bdwXA==" saltValue="pLK7JsiveAhm7rjTBS4h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F28" sqref="F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5" zoomScaleNormal="100" zoomScaleSheetLayoutView="55" workbookViewId="0">
      <selection activeCell="F62" sqref="F6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Gs1nmTOYhxpF15nj5FVZm5YSDy/CTH9wW37ttN3/kAYeMladWvQvl5tCQ/MPdoTyii2CIubIoMhK9r8bR58w==" saltValue="FyLcvbdruq9WhOTX54SD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61" workbookViewId="0">
      <selection activeCell="F62" sqref="F62"/>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511</v>
      </c>
      <c r="AL9" s="1182"/>
      <c r="AM9" s="1182"/>
      <c r="AN9" s="1183"/>
      <c r="AO9" s="277">
        <v>1204083</v>
      </c>
      <c r="AP9" s="277">
        <v>103284</v>
      </c>
      <c r="AQ9" s="278">
        <v>106927</v>
      </c>
      <c r="AR9" s="279">
        <v>-3.4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512</v>
      </c>
      <c r="AL10" s="1182"/>
      <c r="AM10" s="1182"/>
      <c r="AN10" s="1183"/>
      <c r="AO10" s="280">
        <v>245277</v>
      </c>
      <c r="AP10" s="280">
        <v>21039</v>
      </c>
      <c r="AQ10" s="281">
        <v>15145</v>
      </c>
      <c r="AR10" s="282">
        <v>38.9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513</v>
      </c>
      <c r="AL11" s="1182"/>
      <c r="AM11" s="1182"/>
      <c r="AN11" s="1183"/>
      <c r="AO11" s="280">
        <v>516</v>
      </c>
      <c r="AP11" s="280">
        <v>44</v>
      </c>
      <c r="AQ11" s="281">
        <v>1510</v>
      </c>
      <c r="AR11" s="282">
        <v>-97.1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514</v>
      </c>
      <c r="AL12" s="1182"/>
      <c r="AM12" s="1182"/>
      <c r="AN12" s="1183"/>
      <c r="AO12" s="280" t="s">
        <v>515</v>
      </c>
      <c r="AP12" s="280" t="s">
        <v>515</v>
      </c>
      <c r="AQ12" s="281">
        <v>21</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516</v>
      </c>
      <c r="AL13" s="1182"/>
      <c r="AM13" s="1182"/>
      <c r="AN13" s="1183"/>
      <c r="AO13" s="280">
        <v>31930</v>
      </c>
      <c r="AP13" s="280">
        <v>2739</v>
      </c>
      <c r="AQ13" s="281">
        <v>4533</v>
      </c>
      <c r="AR13" s="282">
        <v>-39.6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517</v>
      </c>
      <c r="AL14" s="1182"/>
      <c r="AM14" s="1182"/>
      <c r="AN14" s="1183"/>
      <c r="AO14" s="280">
        <v>41270</v>
      </c>
      <c r="AP14" s="280">
        <v>3540</v>
      </c>
      <c r="AQ14" s="281">
        <v>2422</v>
      </c>
      <c r="AR14" s="282">
        <v>46.2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518</v>
      </c>
      <c r="AL15" s="1185"/>
      <c r="AM15" s="1185"/>
      <c r="AN15" s="1186"/>
      <c r="AO15" s="280">
        <v>-85424</v>
      </c>
      <c r="AP15" s="280">
        <v>-7328</v>
      </c>
      <c r="AQ15" s="281">
        <v>-7979</v>
      </c>
      <c r="AR15" s="282">
        <v>-8.1999999999999993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1437652</v>
      </c>
      <c r="AP16" s="280">
        <v>123319</v>
      </c>
      <c r="AQ16" s="281">
        <v>122579</v>
      </c>
      <c r="AR16" s="282">
        <v>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523</v>
      </c>
      <c r="AL21" s="1188"/>
      <c r="AM21" s="1188"/>
      <c r="AN21" s="1189"/>
      <c r="AO21" s="293">
        <v>11.75</v>
      </c>
      <c r="AP21" s="294">
        <v>10.66</v>
      </c>
      <c r="AQ21" s="295">
        <v>1.0900000000000001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524</v>
      </c>
      <c r="AL22" s="1188"/>
      <c r="AM22" s="1188"/>
      <c r="AN22" s="1189"/>
      <c r="AO22" s="298">
        <v>96.5</v>
      </c>
      <c r="AP22" s="299">
        <v>96.3</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528</v>
      </c>
      <c r="AL32" s="1196"/>
      <c r="AM32" s="1196"/>
      <c r="AN32" s="1197"/>
      <c r="AO32" s="308">
        <v>1125368</v>
      </c>
      <c r="AP32" s="308">
        <v>96532</v>
      </c>
      <c r="AQ32" s="309">
        <v>59977</v>
      </c>
      <c r="AR32" s="310">
        <v>60.9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529</v>
      </c>
      <c r="AL33" s="1196"/>
      <c r="AM33" s="1196"/>
      <c r="AN33" s="1197"/>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530</v>
      </c>
      <c r="AL34" s="1196"/>
      <c r="AM34" s="1196"/>
      <c r="AN34" s="1197"/>
      <c r="AO34" s="308" t="s">
        <v>515</v>
      </c>
      <c r="AP34" s="308" t="s">
        <v>515</v>
      </c>
      <c r="AQ34" s="309" t="s">
        <v>515</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531</v>
      </c>
      <c r="AL35" s="1196"/>
      <c r="AM35" s="1196"/>
      <c r="AN35" s="1197"/>
      <c r="AO35" s="308">
        <v>253154</v>
      </c>
      <c r="AP35" s="308">
        <v>21715</v>
      </c>
      <c r="AQ35" s="309">
        <v>16053</v>
      </c>
      <c r="AR35" s="310">
        <v>35.299999999999997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532</v>
      </c>
      <c r="AL36" s="1196"/>
      <c r="AM36" s="1196"/>
      <c r="AN36" s="1197"/>
      <c r="AO36" s="308">
        <v>8171</v>
      </c>
      <c r="AP36" s="308">
        <v>701</v>
      </c>
      <c r="AQ36" s="309">
        <v>3449</v>
      </c>
      <c r="AR36" s="310">
        <v>-79.7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533</v>
      </c>
      <c r="AL37" s="1196"/>
      <c r="AM37" s="1196"/>
      <c r="AN37" s="1197"/>
      <c r="AO37" s="308" t="s">
        <v>515</v>
      </c>
      <c r="AP37" s="308" t="s">
        <v>515</v>
      </c>
      <c r="AQ37" s="309">
        <v>404</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534</v>
      </c>
      <c r="AL38" s="1199"/>
      <c r="AM38" s="1199"/>
      <c r="AN38" s="1200"/>
      <c r="AO38" s="311">
        <v>37</v>
      </c>
      <c r="AP38" s="311">
        <v>3</v>
      </c>
      <c r="AQ38" s="312">
        <v>3</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535</v>
      </c>
      <c r="AL39" s="1199"/>
      <c r="AM39" s="1199"/>
      <c r="AN39" s="1200"/>
      <c r="AO39" s="308">
        <v>-158364</v>
      </c>
      <c r="AP39" s="308">
        <v>-13584</v>
      </c>
      <c r="AQ39" s="309">
        <v>-3105</v>
      </c>
      <c r="AR39" s="310">
        <v>337.5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536</v>
      </c>
      <c r="AL40" s="1196"/>
      <c r="AM40" s="1196"/>
      <c r="AN40" s="1197"/>
      <c r="AO40" s="308">
        <v>-751478</v>
      </c>
      <c r="AP40" s="308">
        <v>-64460</v>
      </c>
      <c r="AQ40" s="309">
        <v>-51549</v>
      </c>
      <c r="AR40" s="310">
        <v>25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476888</v>
      </c>
      <c r="AP41" s="308">
        <v>40907</v>
      </c>
      <c r="AQ41" s="309">
        <v>25231</v>
      </c>
      <c r="AR41" s="310">
        <v>62.1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506</v>
      </c>
      <c r="AN49" s="1192" t="s">
        <v>540</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1244728</v>
      </c>
      <c r="AN51" s="330">
        <v>96259</v>
      </c>
      <c r="AO51" s="331">
        <v>112.4</v>
      </c>
      <c r="AP51" s="332">
        <v>90072</v>
      </c>
      <c r="AQ51" s="333">
        <v>13.3</v>
      </c>
      <c r="AR51" s="334">
        <v>99.1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447911</v>
      </c>
      <c r="AN52" s="338">
        <v>34639</v>
      </c>
      <c r="AO52" s="339">
        <v>54.2</v>
      </c>
      <c r="AP52" s="340">
        <v>46083</v>
      </c>
      <c r="AQ52" s="341">
        <v>3.2</v>
      </c>
      <c r="AR52" s="342">
        <v>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1182444</v>
      </c>
      <c r="AN53" s="330">
        <v>93674</v>
      </c>
      <c r="AO53" s="331">
        <v>-2.7</v>
      </c>
      <c r="AP53" s="332">
        <v>88328</v>
      </c>
      <c r="AQ53" s="333">
        <v>-1.9</v>
      </c>
      <c r="AR53" s="334">
        <v>-0.8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770305</v>
      </c>
      <c r="AN54" s="338">
        <v>61024</v>
      </c>
      <c r="AO54" s="339">
        <v>76.2</v>
      </c>
      <c r="AP54" s="340">
        <v>49013</v>
      </c>
      <c r="AQ54" s="341">
        <v>6.4</v>
      </c>
      <c r="AR54" s="342">
        <v>69.8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705907</v>
      </c>
      <c r="AN55" s="330">
        <v>57326</v>
      </c>
      <c r="AO55" s="331">
        <v>-38.799999999999997</v>
      </c>
      <c r="AP55" s="332">
        <v>103390</v>
      </c>
      <c r="AQ55" s="333">
        <v>17.100000000000001</v>
      </c>
      <c r="AR55" s="334">
        <v>-55.9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369556</v>
      </c>
      <c r="AN56" s="338">
        <v>30011</v>
      </c>
      <c r="AO56" s="339">
        <v>-50.8</v>
      </c>
      <c r="AP56" s="340">
        <v>51269</v>
      </c>
      <c r="AQ56" s="341">
        <v>4.5999999999999996</v>
      </c>
      <c r="AR56" s="342">
        <v>-55.4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692558</v>
      </c>
      <c r="AN57" s="330">
        <v>57795</v>
      </c>
      <c r="AO57" s="331">
        <v>0.8</v>
      </c>
      <c r="AP57" s="332">
        <v>117234</v>
      </c>
      <c r="AQ57" s="333">
        <v>13.4</v>
      </c>
      <c r="AR57" s="334">
        <v>-12.6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394899</v>
      </c>
      <c r="AN58" s="338">
        <v>32955</v>
      </c>
      <c r="AO58" s="339">
        <v>9.8000000000000007</v>
      </c>
      <c r="AP58" s="340">
        <v>59796</v>
      </c>
      <c r="AQ58" s="341">
        <v>16.600000000000001</v>
      </c>
      <c r="AR58" s="342">
        <v>-6.8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1122912</v>
      </c>
      <c r="AN59" s="330">
        <v>96321</v>
      </c>
      <c r="AO59" s="331">
        <v>66.7</v>
      </c>
      <c r="AP59" s="332">
        <v>97758</v>
      </c>
      <c r="AQ59" s="333">
        <v>-16.600000000000001</v>
      </c>
      <c r="AR59" s="334">
        <v>83.3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357779</v>
      </c>
      <c r="AN60" s="338">
        <v>30690</v>
      </c>
      <c r="AO60" s="339">
        <v>-6.9</v>
      </c>
      <c r="AP60" s="340">
        <v>45946</v>
      </c>
      <c r="AQ60" s="341">
        <v>-23.2</v>
      </c>
      <c r="AR60" s="342">
        <v>16.3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989710</v>
      </c>
      <c r="AN61" s="345">
        <v>80275</v>
      </c>
      <c r="AO61" s="346">
        <v>27.7</v>
      </c>
      <c r="AP61" s="347">
        <v>99356</v>
      </c>
      <c r="AQ61" s="348">
        <v>5.0999999999999996</v>
      </c>
      <c r="AR61" s="334">
        <v>22.6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468090</v>
      </c>
      <c r="AN62" s="338">
        <v>37864</v>
      </c>
      <c r="AO62" s="339">
        <v>16.5</v>
      </c>
      <c r="AP62" s="340">
        <v>50421</v>
      </c>
      <c r="AQ62" s="341">
        <v>1.5</v>
      </c>
      <c r="AR62" s="342">
        <v>15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pBPv8HiQ/IJC+uQWxswjoC5k8ZojQC1gaW+S9U9mJ6ZUkgALbIoZj+u/0ILT7eb4jndqoGy9cOv4Spn8YTbQw==" saltValue="UDob7NAZluTMBhzu6Cff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97" zoomScaleNormal="100" zoomScaleSheetLayoutView="55" workbookViewId="0">
      <selection activeCell="F62" sqref="F6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o0EtMxExsGdKtcBlF+HCJW+hBmtQ0jrGeAmlg/Spz8NZSXLtSi0nLaGQdWK8DAhRbr9M2xS1a/DiZmK6zCiCBA==" saltValue="scBZPdubfVhiVIhvnlFx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F62" sqref="F6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RBeEtNBswVnD1mo9qgXGN72f34Ece376Jqa7QxVZmUVyZayA6tjvuCEAPIO5Sev848CZuFUsN8bGJRka7yqYZA==" saltValue="Ug88bVdZ0HBnM1AZfN/0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election activeCell="F62" sqref="F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4" t="s">
        <v>3</v>
      </c>
      <c r="D47" s="1204"/>
      <c r="E47" s="1205"/>
      <c r="F47" s="11">
        <v>3.59</v>
      </c>
      <c r="G47" s="12">
        <v>3.35</v>
      </c>
      <c r="H47" s="12">
        <v>3.3</v>
      </c>
      <c r="I47" s="12">
        <v>3.18</v>
      </c>
      <c r="J47" s="13">
        <v>6.63</v>
      </c>
    </row>
    <row r="48" spans="2:10" ht="57.75" customHeight="1" x14ac:dyDescent="0.15">
      <c r="B48" s="14"/>
      <c r="C48" s="1206" t="s">
        <v>4</v>
      </c>
      <c r="D48" s="1206"/>
      <c r="E48" s="1207"/>
      <c r="F48" s="15">
        <v>0.85</v>
      </c>
      <c r="G48" s="16">
        <v>0.26</v>
      </c>
      <c r="H48" s="16">
        <v>1.03</v>
      </c>
      <c r="I48" s="16">
        <v>5.82</v>
      </c>
      <c r="J48" s="17">
        <v>13.28</v>
      </c>
    </row>
    <row r="49" spans="2:10" ht="57.75" customHeight="1" thickBot="1" x14ac:dyDescent="0.2">
      <c r="B49" s="18"/>
      <c r="C49" s="1208" t="s">
        <v>5</v>
      </c>
      <c r="D49" s="1208"/>
      <c r="E49" s="1209"/>
      <c r="F49" s="19">
        <v>0.27</v>
      </c>
      <c r="G49" s="20" t="s">
        <v>561</v>
      </c>
      <c r="H49" s="20">
        <v>0.77</v>
      </c>
      <c r="I49" s="20">
        <v>4.8499999999999996</v>
      </c>
      <c r="J49" s="21">
        <v>11.61</v>
      </c>
    </row>
    <row r="50" spans="2:10" x14ac:dyDescent="0.15"/>
  </sheetData>
  <sheetProtection algorithmName="SHA-512" hashValue="Tk9oT3lWmNJ6GF4dAEWYUidqcW5WMJ1ARa1pCXha3hZge8kv6V3nf75kg/nbMZ7170hWCL3pfxFWTsiukZyP9w==" saltValue="F/ge1SykkuFMg8r/QUpK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1" zoomScaleSheetLayoutView="100" workbookViewId="0">
      <selection activeCell="F62" sqref="F6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6" t="s">
        <v>562</v>
      </c>
      <c r="D34" s="1216"/>
      <c r="E34" s="1217"/>
      <c r="F34" s="32">
        <v>0.85</v>
      </c>
      <c r="G34" s="33">
        <v>0.26</v>
      </c>
      <c r="H34" s="33">
        <v>1.02</v>
      </c>
      <c r="I34" s="33">
        <v>5.82</v>
      </c>
      <c r="J34" s="34">
        <v>13.28</v>
      </c>
      <c r="K34" s="22"/>
      <c r="L34" s="22"/>
      <c r="M34" s="22"/>
      <c r="N34" s="22"/>
      <c r="O34" s="22"/>
      <c r="P34" s="22"/>
    </row>
    <row r="35" spans="1:16" ht="39" customHeight="1" x14ac:dyDescent="0.15">
      <c r="A35" s="22"/>
      <c r="B35" s="35"/>
      <c r="C35" s="1210" t="s">
        <v>563</v>
      </c>
      <c r="D35" s="1211"/>
      <c r="E35" s="1212"/>
      <c r="F35" s="36">
        <v>9.9499999999999993</v>
      </c>
      <c r="G35" s="37">
        <v>8.84</v>
      </c>
      <c r="H35" s="37">
        <v>6.73</v>
      </c>
      <c r="I35" s="37">
        <v>5.29</v>
      </c>
      <c r="J35" s="38">
        <v>3.93</v>
      </c>
      <c r="K35" s="22"/>
      <c r="L35" s="22"/>
      <c r="M35" s="22"/>
      <c r="N35" s="22"/>
      <c r="O35" s="22"/>
      <c r="P35" s="22"/>
    </row>
    <row r="36" spans="1:16" ht="39" customHeight="1" x14ac:dyDescent="0.15">
      <c r="A36" s="22"/>
      <c r="B36" s="35"/>
      <c r="C36" s="1210" t="s">
        <v>564</v>
      </c>
      <c r="D36" s="1211"/>
      <c r="E36" s="1212"/>
      <c r="F36" s="36">
        <v>1.42</v>
      </c>
      <c r="G36" s="37">
        <v>1.01</v>
      </c>
      <c r="H36" s="37">
        <v>0.68</v>
      </c>
      <c r="I36" s="37">
        <v>1.51</v>
      </c>
      <c r="J36" s="38">
        <v>2.02</v>
      </c>
      <c r="K36" s="22"/>
      <c r="L36" s="22"/>
      <c r="M36" s="22"/>
      <c r="N36" s="22"/>
      <c r="O36" s="22"/>
      <c r="P36" s="22"/>
    </row>
    <row r="37" spans="1:16" ht="39" customHeight="1" x14ac:dyDescent="0.15">
      <c r="A37" s="22"/>
      <c r="B37" s="35"/>
      <c r="C37" s="1210" t="s">
        <v>565</v>
      </c>
      <c r="D37" s="1211"/>
      <c r="E37" s="1212"/>
      <c r="F37" s="36" t="s">
        <v>566</v>
      </c>
      <c r="G37" s="37">
        <v>0.04</v>
      </c>
      <c r="H37" s="37">
        <v>0.53</v>
      </c>
      <c r="I37" s="37">
        <v>1.29</v>
      </c>
      <c r="J37" s="38">
        <v>1.62</v>
      </c>
      <c r="K37" s="22"/>
      <c r="L37" s="22"/>
      <c r="M37" s="22"/>
      <c r="N37" s="22"/>
      <c r="O37" s="22"/>
      <c r="P37" s="22"/>
    </row>
    <row r="38" spans="1:16" ht="39" customHeight="1" x14ac:dyDescent="0.15">
      <c r="A38" s="22"/>
      <c r="B38" s="35"/>
      <c r="C38" s="1210" t="s">
        <v>567</v>
      </c>
      <c r="D38" s="1211"/>
      <c r="E38" s="1212"/>
      <c r="F38" s="36">
        <v>1.06</v>
      </c>
      <c r="G38" s="37">
        <v>0.86</v>
      </c>
      <c r="H38" s="37">
        <v>2.12</v>
      </c>
      <c r="I38" s="37">
        <v>1.91</v>
      </c>
      <c r="J38" s="38">
        <v>1.5</v>
      </c>
      <c r="K38" s="22"/>
      <c r="L38" s="22"/>
      <c r="M38" s="22"/>
      <c r="N38" s="22"/>
      <c r="O38" s="22"/>
      <c r="P38" s="22"/>
    </row>
    <row r="39" spans="1:16" ht="39" customHeight="1" x14ac:dyDescent="0.15">
      <c r="A39" s="22"/>
      <c r="B39" s="35"/>
      <c r="C39" s="1210" t="s">
        <v>568</v>
      </c>
      <c r="D39" s="1211"/>
      <c r="E39" s="1212"/>
      <c r="F39" s="36">
        <v>0.04</v>
      </c>
      <c r="G39" s="37">
        <v>0.02</v>
      </c>
      <c r="H39" s="37">
        <v>0.02</v>
      </c>
      <c r="I39" s="37">
        <v>0.01</v>
      </c>
      <c r="J39" s="38">
        <v>0</v>
      </c>
      <c r="K39" s="22"/>
      <c r="L39" s="22"/>
      <c r="M39" s="22"/>
      <c r="N39" s="22"/>
      <c r="O39" s="22"/>
      <c r="P39" s="22"/>
    </row>
    <row r="40" spans="1:16" ht="39" customHeight="1" x14ac:dyDescent="0.15">
      <c r="A40" s="22"/>
      <c r="B40" s="35"/>
      <c r="C40" s="1210" t="s">
        <v>569</v>
      </c>
      <c r="D40" s="1211"/>
      <c r="E40" s="1212"/>
      <c r="F40" s="36">
        <v>0</v>
      </c>
      <c r="G40" s="37">
        <v>0</v>
      </c>
      <c r="H40" s="37">
        <v>0</v>
      </c>
      <c r="I40" s="37">
        <v>0</v>
      </c>
      <c r="J40" s="38">
        <v>0</v>
      </c>
      <c r="K40" s="22"/>
      <c r="L40" s="22"/>
      <c r="M40" s="22"/>
      <c r="N40" s="22"/>
      <c r="O40" s="22"/>
      <c r="P40" s="22"/>
    </row>
    <row r="41" spans="1:16" ht="39" customHeight="1" x14ac:dyDescent="0.15">
      <c r="A41" s="22"/>
      <c r="B41" s="35"/>
      <c r="C41" s="1210" t="s">
        <v>570</v>
      </c>
      <c r="D41" s="1211"/>
      <c r="E41" s="1212"/>
      <c r="F41" s="36">
        <v>0</v>
      </c>
      <c r="G41" s="37">
        <v>0</v>
      </c>
      <c r="H41" s="37">
        <v>0</v>
      </c>
      <c r="I41" s="37">
        <v>0</v>
      </c>
      <c r="J41" s="38">
        <v>0</v>
      </c>
      <c r="K41" s="22"/>
      <c r="L41" s="22"/>
      <c r="M41" s="22"/>
      <c r="N41" s="22"/>
      <c r="O41" s="22"/>
      <c r="P41" s="22"/>
    </row>
    <row r="42" spans="1:16" ht="39" customHeight="1" x14ac:dyDescent="0.15">
      <c r="A42" s="22"/>
      <c r="B42" s="39"/>
      <c r="C42" s="1210" t="s">
        <v>571</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572</v>
      </c>
      <c r="D43" s="1214"/>
      <c r="E43" s="121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Ys1uoPilv1ifyhrV98Y2obsZ2WYtnwNdD0SB2cZtvgerAL6hHlveuULqMgLDM4NQdY76++w0t1R3MJn2mcagQ==" saltValue="PQ2XSKmcf2/ObbWNCkfj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election activeCell="F62" sqref="F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1055</v>
      </c>
      <c r="L45" s="60">
        <v>1084</v>
      </c>
      <c r="M45" s="60">
        <v>1065</v>
      </c>
      <c r="N45" s="60">
        <v>1127</v>
      </c>
      <c r="O45" s="61">
        <v>1125</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15">
      <c r="A48" s="48"/>
      <c r="B48" s="1220"/>
      <c r="C48" s="1221"/>
      <c r="D48" s="62"/>
      <c r="E48" s="1226" t="s">
        <v>14</v>
      </c>
      <c r="F48" s="1226"/>
      <c r="G48" s="1226"/>
      <c r="H48" s="1226"/>
      <c r="I48" s="1226"/>
      <c r="J48" s="1227"/>
      <c r="K48" s="63">
        <v>243</v>
      </c>
      <c r="L48" s="64">
        <v>253</v>
      </c>
      <c r="M48" s="64">
        <v>257</v>
      </c>
      <c r="N48" s="64">
        <v>278</v>
      </c>
      <c r="O48" s="65">
        <v>253</v>
      </c>
      <c r="P48" s="48"/>
      <c r="Q48" s="48"/>
      <c r="R48" s="48"/>
      <c r="S48" s="48"/>
      <c r="T48" s="48"/>
      <c r="U48" s="48"/>
    </row>
    <row r="49" spans="1:21" ht="30.75" customHeight="1" x14ac:dyDescent="0.15">
      <c r="A49" s="48"/>
      <c r="B49" s="1220"/>
      <c r="C49" s="1221"/>
      <c r="D49" s="62"/>
      <c r="E49" s="1226" t="s">
        <v>15</v>
      </c>
      <c r="F49" s="1226"/>
      <c r="G49" s="1226"/>
      <c r="H49" s="1226"/>
      <c r="I49" s="1226"/>
      <c r="J49" s="1227"/>
      <c r="K49" s="63">
        <v>9</v>
      </c>
      <c r="L49" s="64">
        <v>8</v>
      </c>
      <c r="M49" s="64">
        <v>8</v>
      </c>
      <c r="N49" s="64">
        <v>8</v>
      </c>
      <c r="O49" s="65">
        <v>8</v>
      </c>
      <c r="P49" s="48"/>
      <c r="Q49" s="48"/>
      <c r="R49" s="48"/>
      <c r="S49" s="48"/>
      <c r="T49" s="48"/>
      <c r="U49" s="48"/>
    </row>
    <row r="50" spans="1:21" ht="30.75" customHeight="1" x14ac:dyDescent="0.15">
      <c r="A50" s="48"/>
      <c r="B50" s="1220"/>
      <c r="C50" s="1221"/>
      <c r="D50" s="62"/>
      <c r="E50" s="1226" t="s">
        <v>16</v>
      </c>
      <c r="F50" s="1226"/>
      <c r="G50" s="1226"/>
      <c r="H50" s="1226"/>
      <c r="I50" s="1226"/>
      <c r="J50" s="1227"/>
      <c r="K50" s="63">
        <v>1</v>
      </c>
      <c r="L50" s="64">
        <v>1</v>
      </c>
      <c r="M50" s="64" t="s">
        <v>515</v>
      </c>
      <c r="N50" s="64" t="s">
        <v>515</v>
      </c>
      <c r="O50" s="65" t="s">
        <v>515</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795</v>
      </c>
      <c r="L52" s="64">
        <v>813</v>
      </c>
      <c r="M52" s="64">
        <v>816</v>
      </c>
      <c r="N52" s="64">
        <v>854</v>
      </c>
      <c r="O52" s="65">
        <v>910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513</v>
      </c>
      <c r="L53" s="69">
        <v>533</v>
      </c>
      <c r="M53" s="69">
        <v>514</v>
      </c>
      <c r="N53" s="69">
        <v>559</v>
      </c>
      <c r="O53" s="70">
        <v>476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sHPhgSh0TgLognzcDiH5H2emHB62NszUBkg6drVLadskuOd0VK4n+YlEt/GCiZprg18EAZMHJf1CIeuRF1pw==" saltValue="yOxm0CEUTIIQehW7On2D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election activeCell="F62" sqref="F6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44" t="s">
        <v>29</v>
      </c>
      <c r="C41" s="1245"/>
      <c r="D41" s="102"/>
      <c r="E41" s="1250" t="s">
        <v>30</v>
      </c>
      <c r="F41" s="1250"/>
      <c r="G41" s="1250"/>
      <c r="H41" s="1251"/>
      <c r="I41" s="351">
        <v>10608</v>
      </c>
      <c r="J41" s="352">
        <v>10416</v>
      </c>
      <c r="K41" s="352">
        <v>9939</v>
      </c>
      <c r="L41" s="352">
        <v>9519</v>
      </c>
      <c r="M41" s="353">
        <v>9338</v>
      </c>
    </row>
    <row r="42" spans="2:13" ht="27.75" customHeight="1" x14ac:dyDescent="0.15">
      <c r="B42" s="1246"/>
      <c r="C42" s="1247"/>
      <c r="D42" s="103"/>
      <c r="E42" s="1252" t="s">
        <v>31</v>
      </c>
      <c r="F42" s="1252"/>
      <c r="G42" s="1252"/>
      <c r="H42" s="1253"/>
      <c r="I42" s="354">
        <v>1</v>
      </c>
      <c r="J42" s="355" t="s">
        <v>515</v>
      </c>
      <c r="K42" s="355" t="s">
        <v>515</v>
      </c>
      <c r="L42" s="355" t="s">
        <v>515</v>
      </c>
      <c r="M42" s="356" t="s">
        <v>515</v>
      </c>
    </row>
    <row r="43" spans="2:13" ht="27.75" customHeight="1" x14ac:dyDescent="0.15">
      <c r="B43" s="1246"/>
      <c r="C43" s="1247"/>
      <c r="D43" s="103"/>
      <c r="E43" s="1252" t="s">
        <v>32</v>
      </c>
      <c r="F43" s="1252"/>
      <c r="G43" s="1252"/>
      <c r="H43" s="1253"/>
      <c r="I43" s="354">
        <v>4196</v>
      </c>
      <c r="J43" s="355">
        <v>4100</v>
      </c>
      <c r="K43" s="355">
        <v>4091</v>
      </c>
      <c r="L43" s="355">
        <v>4107</v>
      </c>
      <c r="M43" s="356">
        <v>3971</v>
      </c>
    </row>
    <row r="44" spans="2:13" ht="27.75" customHeight="1" x14ac:dyDescent="0.15">
      <c r="B44" s="1246"/>
      <c r="C44" s="1247"/>
      <c r="D44" s="103"/>
      <c r="E44" s="1252" t="s">
        <v>33</v>
      </c>
      <c r="F44" s="1252"/>
      <c r="G44" s="1252"/>
      <c r="H44" s="1253"/>
      <c r="I44" s="354">
        <v>82</v>
      </c>
      <c r="J44" s="355">
        <v>74</v>
      </c>
      <c r="K44" s="355">
        <v>67</v>
      </c>
      <c r="L44" s="355">
        <v>68</v>
      </c>
      <c r="M44" s="356">
        <v>91</v>
      </c>
    </row>
    <row r="45" spans="2:13" ht="27.75" customHeight="1" x14ac:dyDescent="0.15">
      <c r="B45" s="1246"/>
      <c r="C45" s="1247"/>
      <c r="D45" s="103"/>
      <c r="E45" s="1252" t="s">
        <v>34</v>
      </c>
      <c r="F45" s="1252"/>
      <c r="G45" s="1252"/>
      <c r="H45" s="1253"/>
      <c r="I45" s="354">
        <v>1552</v>
      </c>
      <c r="J45" s="355">
        <v>1536</v>
      </c>
      <c r="K45" s="355">
        <v>1499</v>
      </c>
      <c r="L45" s="355">
        <v>1443</v>
      </c>
      <c r="M45" s="356">
        <v>1409</v>
      </c>
    </row>
    <row r="46" spans="2:13" ht="27.75" customHeight="1" x14ac:dyDescent="0.15">
      <c r="B46" s="1246"/>
      <c r="C46" s="1247"/>
      <c r="D46" s="104"/>
      <c r="E46" s="1252" t="s">
        <v>35</v>
      </c>
      <c r="F46" s="1252"/>
      <c r="G46" s="1252"/>
      <c r="H46" s="1253"/>
      <c r="I46" s="354" t="s">
        <v>515</v>
      </c>
      <c r="J46" s="355" t="s">
        <v>515</v>
      </c>
      <c r="K46" s="355" t="s">
        <v>515</v>
      </c>
      <c r="L46" s="355" t="s">
        <v>515</v>
      </c>
      <c r="M46" s="356" t="s">
        <v>515</v>
      </c>
    </row>
    <row r="47" spans="2:13" ht="27.75" customHeight="1" x14ac:dyDescent="0.15">
      <c r="B47" s="1246"/>
      <c r="C47" s="1247"/>
      <c r="D47" s="105"/>
      <c r="E47" s="1254" t="s">
        <v>36</v>
      </c>
      <c r="F47" s="1255"/>
      <c r="G47" s="1255"/>
      <c r="H47" s="1256"/>
      <c r="I47" s="354" t="s">
        <v>515</v>
      </c>
      <c r="J47" s="355" t="s">
        <v>515</v>
      </c>
      <c r="K47" s="355" t="s">
        <v>515</v>
      </c>
      <c r="L47" s="355" t="s">
        <v>515</v>
      </c>
      <c r="M47" s="356" t="s">
        <v>515</v>
      </c>
    </row>
    <row r="48" spans="2:13" ht="27.75" customHeight="1" x14ac:dyDescent="0.15">
      <c r="B48" s="1246"/>
      <c r="C48" s="1247"/>
      <c r="D48" s="103"/>
      <c r="E48" s="1252" t="s">
        <v>37</v>
      </c>
      <c r="F48" s="1252"/>
      <c r="G48" s="1252"/>
      <c r="H48" s="1253"/>
      <c r="I48" s="354" t="s">
        <v>515</v>
      </c>
      <c r="J48" s="355" t="s">
        <v>515</v>
      </c>
      <c r="K48" s="355" t="s">
        <v>515</v>
      </c>
      <c r="L48" s="355" t="s">
        <v>515</v>
      </c>
      <c r="M48" s="356" t="s">
        <v>515</v>
      </c>
    </row>
    <row r="49" spans="2:13" ht="27.75" customHeight="1" x14ac:dyDescent="0.15">
      <c r="B49" s="1248"/>
      <c r="C49" s="1249"/>
      <c r="D49" s="103"/>
      <c r="E49" s="1252" t="s">
        <v>38</v>
      </c>
      <c r="F49" s="1252"/>
      <c r="G49" s="1252"/>
      <c r="H49" s="1253"/>
      <c r="I49" s="354" t="s">
        <v>515</v>
      </c>
      <c r="J49" s="355" t="s">
        <v>515</v>
      </c>
      <c r="K49" s="355" t="s">
        <v>515</v>
      </c>
      <c r="L49" s="355" t="s">
        <v>515</v>
      </c>
      <c r="M49" s="356" t="s">
        <v>515</v>
      </c>
    </row>
    <row r="50" spans="2:13" ht="27.75" customHeight="1" x14ac:dyDescent="0.15">
      <c r="B50" s="1257" t="s">
        <v>39</v>
      </c>
      <c r="C50" s="1258"/>
      <c r="D50" s="106"/>
      <c r="E50" s="1252" t="s">
        <v>40</v>
      </c>
      <c r="F50" s="1252"/>
      <c r="G50" s="1252"/>
      <c r="H50" s="1253"/>
      <c r="I50" s="354">
        <v>1181</v>
      </c>
      <c r="J50" s="355">
        <v>934</v>
      </c>
      <c r="K50" s="355">
        <v>955</v>
      </c>
      <c r="L50" s="355">
        <v>1040</v>
      </c>
      <c r="M50" s="356">
        <v>1471</v>
      </c>
    </row>
    <row r="51" spans="2:13" ht="27.75" customHeight="1" x14ac:dyDescent="0.15">
      <c r="B51" s="1246"/>
      <c r="C51" s="1247"/>
      <c r="D51" s="103"/>
      <c r="E51" s="1252" t="s">
        <v>41</v>
      </c>
      <c r="F51" s="1252"/>
      <c r="G51" s="1252"/>
      <c r="H51" s="1253"/>
      <c r="I51" s="354">
        <v>1489</v>
      </c>
      <c r="J51" s="355">
        <v>1394</v>
      </c>
      <c r="K51" s="355">
        <v>1325</v>
      </c>
      <c r="L51" s="355">
        <v>1250</v>
      </c>
      <c r="M51" s="356">
        <v>1159</v>
      </c>
    </row>
    <row r="52" spans="2:13" ht="27.75" customHeight="1" x14ac:dyDescent="0.15">
      <c r="B52" s="1248"/>
      <c r="C52" s="1249"/>
      <c r="D52" s="103"/>
      <c r="E52" s="1252" t="s">
        <v>42</v>
      </c>
      <c r="F52" s="1252"/>
      <c r="G52" s="1252"/>
      <c r="H52" s="1253"/>
      <c r="I52" s="354">
        <v>8139</v>
      </c>
      <c r="J52" s="355">
        <v>8197</v>
      </c>
      <c r="K52" s="355">
        <v>8090</v>
      </c>
      <c r="L52" s="355">
        <v>7931</v>
      </c>
      <c r="M52" s="356">
        <v>7870</v>
      </c>
    </row>
    <row r="53" spans="2:13" ht="27.75" customHeight="1" thickBot="1" x14ac:dyDescent="0.2">
      <c r="B53" s="1259" t="s">
        <v>43</v>
      </c>
      <c r="C53" s="1260"/>
      <c r="D53" s="107"/>
      <c r="E53" s="1261" t="s">
        <v>44</v>
      </c>
      <c r="F53" s="1261"/>
      <c r="G53" s="1261"/>
      <c r="H53" s="1262"/>
      <c r="I53" s="357">
        <v>5630</v>
      </c>
      <c r="J53" s="358">
        <v>5600</v>
      </c>
      <c r="K53" s="358">
        <v>5227</v>
      </c>
      <c r="L53" s="358">
        <v>4913</v>
      </c>
      <c r="M53" s="359">
        <v>4311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OpMTYUOEFna4mx6Q3m7r11BBfnT5QdnSq/hln/7ujlnsNi/Z+0WNicwj9vRQTmYLaGAiogv+xFmpJQw4iLOdg==" saltValue="UTDipTOwgoBmn1PtFDh+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1" t="s">
        <v>47</v>
      </c>
      <c r="D55" s="1271"/>
      <c r="E55" s="1272"/>
      <c r="F55" s="119">
        <v>134</v>
      </c>
      <c r="G55" s="119">
        <v>135</v>
      </c>
      <c r="H55" s="120">
        <v>305</v>
      </c>
    </row>
    <row r="56" spans="2:8" ht="52.5" customHeight="1" x14ac:dyDescent="0.15">
      <c r="B56" s="121"/>
      <c r="C56" s="1273" t="s">
        <v>48</v>
      </c>
      <c r="D56" s="1273"/>
      <c r="E56" s="1274"/>
      <c r="F56" s="122">
        <v>15</v>
      </c>
      <c r="G56" s="122">
        <v>15</v>
      </c>
      <c r="H56" s="123">
        <v>66</v>
      </c>
    </row>
    <row r="57" spans="2:8" ht="53.25" customHeight="1" x14ac:dyDescent="0.15">
      <c r="B57" s="121"/>
      <c r="C57" s="1275" t="s">
        <v>49</v>
      </c>
      <c r="D57" s="1275"/>
      <c r="E57" s="1276"/>
      <c r="F57" s="124">
        <v>695</v>
      </c>
      <c r="G57" s="124">
        <v>764</v>
      </c>
      <c r="H57" s="125">
        <v>973</v>
      </c>
    </row>
    <row r="58" spans="2:8" ht="45.75" customHeight="1" x14ac:dyDescent="0.15">
      <c r="B58" s="126"/>
      <c r="C58" s="1263" t="s">
        <v>585</v>
      </c>
      <c r="D58" s="1264"/>
      <c r="E58" s="1265"/>
      <c r="F58" s="127">
        <v>434</v>
      </c>
      <c r="G58" s="127">
        <v>438</v>
      </c>
      <c r="H58" s="128">
        <v>435</v>
      </c>
    </row>
    <row r="59" spans="2:8" ht="45.75" customHeight="1" x14ac:dyDescent="0.15">
      <c r="B59" s="126"/>
      <c r="C59" s="1263" t="s">
        <v>586</v>
      </c>
      <c r="D59" s="1264"/>
      <c r="E59" s="1265"/>
      <c r="F59" s="127">
        <v>52</v>
      </c>
      <c r="G59" s="127">
        <v>80</v>
      </c>
      <c r="H59" s="128">
        <v>123</v>
      </c>
    </row>
    <row r="60" spans="2:8" ht="45.75" customHeight="1" x14ac:dyDescent="0.15">
      <c r="B60" s="126"/>
      <c r="C60" s="1263" t="s">
        <v>587</v>
      </c>
      <c r="D60" s="1264"/>
      <c r="E60" s="1265"/>
      <c r="F60" s="127" t="s">
        <v>584</v>
      </c>
      <c r="G60" s="127">
        <v>1</v>
      </c>
      <c r="H60" s="128">
        <v>100</v>
      </c>
    </row>
    <row r="61" spans="2:8" ht="45.75" customHeight="1" x14ac:dyDescent="0.15">
      <c r="B61" s="126"/>
      <c r="C61" s="1263" t="s">
        <v>588</v>
      </c>
      <c r="D61" s="1264"/>
      <c r="E61" s="1265"/>
      <c r="F61" s="127">
        <v>3</v>
      </c>
      <c r="G61" s="127">
        <v>10</v>
      </c>
      <c r="H61" s="128">
        <v>84</v>
      </c>
    </row>
    <row r="62" spans="2:8" ht="45.75" customHeight="1" thickBot="1" x14ac:dyDescent="0.2">
      <c r="B62" s="129"/>
      <c r="C62" s="1266" t="s">
        <v>589</v>
      </c>
      <c r="D62" s="1267"/>
      <c r="E62" s="1268"/>
      <c r="F62" s="130">
        <v>77</v>
      </c>
      <c r="G62" s="130">
        <v>77</v>
      </c>
      <c r="H62" s="131">
        <v>77</v>
      </c>
    </row>
    <row r="63" spans="2:8" ht="52.5" customHeight="1" thickBot="1" x14ac:dyDescent="0.2">
      <c r="B63" s="132"/>
      <c r="C63" s="1269" t="s">
        <v>50</v>
      </c>
      <c r="D63" s="1269"/>
      <c r="E63" s="1270"/>
      <c r="F63" s="133">
        <v>844</v>
      </c>
      <c r="G63" s="133">
        <v>914</v>
      </c>
      <c r="H63" s="134">
        <v>1345</v>
      </c>
    </row>
    <row r="64" spans="2:8" x14ac:dyDescent="0.15"/>
  </sheetData>
  <sheetProtection algorithmName="SHA-512" hashValue="oqQfeGjZA4vKVgwNl5daZt8pF8YHsbb7EaDR1Gj/wqM0fPd2HhDinstbSJmoXryI3K3hkUrqR4MsWhjmn06pQQ==" saltValue="wsAXUwh53DT/JFZkqKPy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46277-CAB0-4B22-B158-68861631B466}">
  <sheetPr>
    <pageSetUpPr fitToPage="1"/>
  </sheetPr>
  <dimension ref="A1:DE85"/>
  <sheetViews>
    <sheetView showGridLines="0" zoomScale="85" zoomScaleNormal="85" zoomScaleSheetLayoutView="55" workbookViewId="0">
      <selection activeCell="CM38" sqref="CM38"/>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593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594</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77">
        <v>166.4</v>
      </c>
      <c r="BY51" s="1277"/>
      <c r="BZ51" s="1277"/>
      <c r="CA51" s="1277"/>
      <c r="CB51" s="1277"/>
      <c r="CC51" s="1277"/>
      <c r="CD51" s="1277"/>
      <c r="CE51" s="1277"/>
      <c r="CF51" s="1277">
        <v>152.80000000000001</v>
      </c>
      <c r="CG51" s="1277"/>
      <c r="CH51" s="1277"/>
      <c r="CI51" s="1277"/>
      <c r="CJ51" s="1277"/>
      <c r="CK51" s="1277"/>
      <c r="CL51" s="1277"/>
      <c r="CM51" s="1277"/>
      <c r="CN51" s="1277">
        <v>138.30000000000001</v>
      </c>
      <c r="CO51" s="1277"/>
      <c r="CP51" s="1277"/>
      <c r="CQ51" s="1277"/>
      <c r="CR51" s="1277"/>
      <c r="CS51" s="1277"/>
      <c r="CT51" s="1277"/>
      <c r="CU51" s="1277"/>
      <c r="CV51" s="1277">
        <v>111.9</v>
      </c>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77">
        <v>58.4</v>
      </c>
      <c r="BY53" s="1277"/>
      <c r="BZ53" s="1277"/>
      <c r="CA53" s="1277"/>
      <c r="CB53" s="1277"/>
      <c r="CC53" s="1277"/>
      <c r="CD53" s="1277"/>
      <c r="CE53" s="1277"/>
      <c r="CF53" s="1277">
        <v>67.2</v>
      </c>
      <c r="CG53" s="1277"/>
      <c r="CH53" s="1277"/>
      <c r="CI53" s="1277"/>
      <c r="CJ53" s="1277"/>
      <c r="CK53" s="1277"/>
      <c r="CL53" s="1277"/>
      <c r="CM53" s="1277"/>
      <c r="CN53" s="1277">
        <v>55.7</v>
      </c>
      <c r="CO53" s="1277"/>
      <c r="CP53" s="1277"/>
      <c r="CQ53" s="1277"/>
      <c r="CR53" s="1277"/>
      <c r="CS53" s="1277"/>
      <c r="CT53" s="1277"/>
      <c r="CU53" s="1277"/>
      <c r="CV53" s="1277">
        <v>63.9</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598</v>
      </c>
      <c r="AO55" s="1282"/>
      <c r="AP55" s="1282"/>
      <c r="AQ55" s="1282"/>
      <c r="AR55" s="1282"/>
      <c r="AS55" s="1282"/>
      <c r="AT55" s="1282"/>
      <c r="AU55" s="1282"/>
      <c r="AV55" s="1282"/>
      <c r="AW55" s="1282"/>
      <c r="AX55" s="1282"/>
      <c r="AY55" s="1282"/>
      <c r="AZ55" s="1282"/>
      <c r="BA55" s="1282"/>
      <c r="BB55" s="1280" t="s">
        <v>596</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77">
        <v>0</v>
      </c>
      <c r="BY55" s="1277"/>
      <c r="BZ55" s="1277"/>
      <c r="CA55" s="1277"/>
      <c r="CB55" s="1277"/>
      <c r="CC55" s="1277"/>
      <c r="CD55" s="1277"/>
      <c r="CE55" s="1277"/>
      <c r="CF55" s="1277">
        <v>3.1</v>
      </c>
      <c r="CG55" s="1277"/>
      <c r="CH55" s="1277"/>
      <c r="CI55" s="1277"/>
      <c r="CJ55" s="1277"/>
      <c r="CK55" s="1277"/>
      <c r="CL55" s="1277"/>
      <c r="CM55" s="1277"/>
      <c r="CN55" s="1277">
        <v>13.7</v>
      </c>
      <c r="CO55" s="1277"/>
      <c r="CP55" s="1277"/>
      <c r="CQ55" s="1277"/>
      <c r="CR55" s="1277"/>
      <c r="CS55" s="1277"/>
      <c r="CT55" s="1277"/>
      <c r="CU55" s="1277"/>
      <c r="CV55" s="1277">
        <v>6.9</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597</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77">
        <v>60</v>
      </c>
      <c r="BY57" s="1277"/>
      <c r="BZ57" s="1277"/>
      <c r="CA57" s="1277"/>
      <c r="CB57" s="1277"/>
      <c r="CC57" s="1277"/>
      <c r="CD57" s="1277"/>
      <c r="CE57" s="1277"/>
      <c r="CF57" s="1277">
        <v>61.2</v>
      </c>
      <c r="CG57" s="1277"/>
      <c r="CH57" s="1277"/>
      <c r="CI57" s="1277"/>
      <c r="CJ57" s="1277"/>
      <c r="CK57" s="1277"/>
      <c r="CL57" s="1277"/>
      <c r="CM57" s="1277"/>
      <c r="CN57" s="1277">
        <v>62</v>
      </c>
      <c r="CO57" s="1277"/>
      <c r="CP57" s="1277"/>
      <c r="CQ57" s="1277"/>
      <c r="CR57" s="1277"/>
      <c r="CS57" s="1277"/>
      <c r="CT57" s="1277"/>
      <c r="CU57" s="1277"/>
      <c r="CV57" s="1277">
        <v>62.9</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599</v>
      </c>
    </row>
    <row r="64" spans="1:109" x14ac:dyDescent="0.15">
      <c r="B64" s="376"/>
      <c r="G64" s="383"/>
      <c r="I64" s="396"/>
      <c r="J64" s="396"/>
      <c r="K64" s="396"/>
      <c r="L64" s="396"/>
      <c r="M64" s="396"/>
      <c r="N64" s="397"/>
      <c r="AM64" s="383"/>
      <c r="AN64" s="383" t="s">
        <v>592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600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594</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595</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168.7</v>
      </c>
      <c r="BQ73" s="1277"/>
      <c r="BR73" s="1277"/>
      <c r="BS73" s="1277"/>
      <c r="BT73" s="1277"/>
      <c r="BU73" s="1277"/>
      <c r="BV73" s="1277"/>
      <c r="BW73" s="1277"/>
      <c r="BX73" s="1277">
        <v>166.4</v>
      </c>
      <c r="BY73" s="1277"/>
      <c r="BZ73" s="1277"/>
      <c r="CA73" s="1277"/>
      <c r="CB73" s="1277"/>
      <c r="CC73" s="1277"/>
      <c r="CD73" s="1277"/>
      <c r="CE73" s="1277"/>
      <c r="CF73" s="1277">
        <v>152.80000000000001</v>
      </c>
      <c r="CG73" s="1277"/>
      <c r="CH73" s="1277"/>
      <c r="CI73" s="1277"/>
      <c r="CJ73" s="1277"/>
      <c r="CK73" s="1277"/>
      <c r="CL73" s="1277"/>
      <c r="CM73" s="1277"/>
      <c r="CN73" s="1277">
        <v>138.30000000000001</v>
      </c>
      <c r="CO73" s="1277"/>
      <c r="CP73" s="1277"/>
      <c r="CQ73" s="1277"/>
      <c r="CR73" s="1277"/>
      <c r="CS73" s="1277"/>
      <c r="CT73" s="1277"/>
      <c r="CU73" s="1277"/>
      <c r="CV73" s="1277">
        <v>111.9</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7">
        <v>14.2</v>
      </c>
      <c r="BQ75" s="1277"/>
      <c r="BR75" s="1277"/>
      <c r="BS75" s="1277"/>
      <c r="BT75" s="1277"/>
      <c r="BU75" s="1277"/>
      <c r="BV75" s="1277"/>
      <c r="BW75" s="1277"/>
      <c r="BX75" s="1277">
        <v>15.2</v>
      </c>
      <c r="BY75" s="1277"/>
      <c r="BZ75" s="1277"/>
      <c r="CA75" s="1277"/>
      <c r="CB75" s="1277"/>
      <c r="CC75" s="1277"/>
      <c r="CD75" s="1277"/>
      <c r="CE75" s="1277"/>
      <c r="CF75" s="1277">
        <v>15.4</v>
      </c>
      <c r="CG75" s="1277"/>
      <c r="CH75" s="1277"/>
      <c r="CI75" s="1277"/>
      <c r="CJ75" s="1277"/>
      <c r="CK75" s="1277"/>
      <c r="CL75" s="1277"/>
      <c r="CM75" s="1277"/>
      <c r="CN75" s="1277">
        <v>15.5</v>
      </c>
      <c r="CO75" s="1277"/>
      <c r="CP75" s="1277"/>
      <c r="CQ75" s="1277"/>
      <c r="CR75" s="1277"/>
      <c r="CS75" s="1277"/>
      <c r="CT75" s="1277"/>
      <c r="CU75" s="1277"/>
      <c r="CV75" s="1277">
        <v>14.3</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598</v>
      </c>
      <c r="AO77" s="1282"/>
      <c r="AP77" s="1282"/>
      <c r="AQ77" s="1282"/>
      <c r="AR77" s="1282"/>
      <c r="AS77" s="1282"/>
      <c r="AT77" s="1282"/>
      <c r="AU77" s="1282"/>
      <c r="AV77" s="1282"/>
      <c r="AW77" s="1282"/>
      <c r="AX77" s="1282"/>
      <c r="AY77" s="1282"/>
      <c r="AZ77" s="1282"/>
      <c r="BA77" s="1282"/>
      <c r="BB77" s="1280" t="s">
        <v>596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3.1</v>
      </c>
      <c r="CG77" s="1277"/>
      <c r="CH77" s="1277"/>
      <c r="CI77" s="1277"/>
      <c r="CJ77" s="1277"/>
      <c r="CK77" s="1277"/>
      <c r="CL77" s="1277"/>
      <c r="CM77" s="1277"/>
      <c r="CN77" s="1277">
        <v>13.7</v>
      </c>
      <c r="CO77" s="1277"/>
      <c r="CP77" s="1277"/>
      <c r="CQ77" s="1277"/>
      <c r="CR77" s="1277"/>
      <c r="CS77" s="1277"/>
      <c r="CT77" s="1277"/>
      <c r="CU77" s="1277"/>
      <c r="CV77" s="1277">
        <v>6.9</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601</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7.8</v>
      </c>
      <c r="BY79" s="1277"/>
      <c r="BZ79" s="1277"/>
      <c r="CA79" s="1277"/>
      <c r="CB79" s="1277"/>
      <c r="CC79" s="1277"/>
      <c r="CD79" s="1277"/>
      <c r="CE79" s="1277"/>
      <c r="CF79" s="1277">
        <v>7.9</v>
      </c>
      <c r="CG79" s="1277"/>
      <c r="CH79" s="1277"/>
      <c r="CI79" s="1277"/>
      <c r="CJ79" s="1277"/>
      <c r="CK79" s="1277"/>
      <c r="CL79" s="1277"/>
      <c r="CM79" s="1277"/>
      <c r="CN79" s="1277">
        <v>7.9</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S9VV/LHV70RxVnno0ir3Rmk2DbXru+F1AthSBVz4WLAA2/UQzJCKGWzY7PSNCwYMGSV//VP20WkKj3HTC1PpmA==" saltValue="AWr8DiguoSjXgsMe6EES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D9059-0474-4B51-87F3-C1985C903D07}">
  <sheetPr>
    <pageSetUpPr fitToPage="1"/>
  </sheetPr>
  <dimension ref="A1:DR125"/>
  <sheetViews>
    <sheetView showGridLines="0" topLeftCell="A106" zoomScaleNormal="100" zoomScaleSheetLayoutView="70" workbookViewId="0">
      <selection activeCell="CM38" sqref="CM3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PmTTCSfz0rABKP4XPPmRoQtowlymPBdwNcj/96f/9/SoIncRDyQSXhvZQyKftGWkPUtszLw112vq9WNtebE27g==" saltValue="OkRNKndwbvkgf68tP3YV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4E97-5C90-45E9-928F-41993FA6C8D3}">
  <sheetPr>
    <pageSetUpPr fitToPage="1"/>
  </sheetPr>
  <dimension ref="A1:DR125"/>
  <sheetViews>
    <sheetView showGridLines="0" topLeftCell="A7" zoomScale="70" zoomScaleNormal="70" zoomScaleSheetLayoutView="55" workbookViewId="0">
      <selection activeCell="CM38" sqref="CM3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503</v>
      </c>
    </row>
  </sheetData>
  <sheetProtection algorithmName="SHA-512" hashValue="+6gktrJ/aXe4Fs4Dj/fJEO5EtlMcPVYVSQjZMfBy7zigscIU0rBLlwjUIogfRMdhyRU5S3I5vibtvLhSZUc4KA==" saltValue="NO8vNDRWUqGOQ5uk5HfS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96259</v>
      </c>
      <c r="E3" s="153"/>
      <c r="F3" s="154">
        <v>90072</v>
      </c>
      <c r="G3" s="155"/>
      <c r="H3" s="156"/>
    </row>
    <row r="4" spans="1:8" x14ac:dyDescent="0.15">
      <c r="A4" s="157"/>
      <c r="B4" s="158"/>
      <c r="C4" s="159"/>
      <c r="D4" s="160">
        <v>34639</v>
      </c>
      <c r="E4" s="161"/>
      <c r="F4" s="162">
        <v>46083</v>
      </c>
      <c r="G4" s="163"/>
      <c r="H4" s="164"/>
    </row>
    <row r="5" spans="1:8" x14ac:dyDescent="0.15">
      <c r="A5" s="145" t="s">
        <v>548</v>
      </c>
      <c r="B5" s="150"/>
      <c r="C5" s="151"/>
      <c r="D5" s="152">
        <v>93674</v>
      </c>
      <c r="E5" s="153"/>
      <c r="F5" s="154">
        <v>88328</v>
      </c>
      <c r="G5" s="155"/>
      <c r="H5" s="156"/>
    </row>
    <row r="6" spans="1:8" x14ac:dyDescent="0.15">
      <c r="A6" s="157"/>
      <c r="B6" s="158"/>
      <c r="C6" s="159"/>
      <c r="D6" s="160">
        <v>61024</v>
      </c>
      <c r="E6" s="161"/>
      <c r="F6" s="162">
        <v>49013</v>
      </c>
      <c r="G6" s="163"/>
      <c r="H6" s="164"/>
    </row>
    <row r="7" spans="1:8" x14ac:dyDescent="0.15">
      <c r="A7" s="145" t="s">
        <v>549</v>
      </c>
      <c r="B7" s="150"/>
      <c r="C7" s="151"/>
      <c r="D7" s="152">
        <v>57326</v>
      </c>
      <c r="E7" s="153"/>
      <c r="F7" s="154">
        <v>103390</v>
      </c>
      <c r="G7" s="155"/>
      <c r="H7" s="156"/>
    </row>
    <row r="8" spans="1:8" x14ac:dyDescent="0.15">
      <c r="A8" s="157"/>
      <c r="B8" s="158"/>
      <c r="C8" s="159"/>
      <c r="D8" s="160">
        <v>30011</v>
      </c>
      <c r="E8" s="161"/>
      <c r="F8" s="162">
        <v>51269</v>
      </c>
      <c r="G8" s="163"/>
      <c r="H8" s="164"/>
    </row>
    <row r="9" spans="1:8" x14ac:dyDescent="0.15">
      <c r="A9" s="145" t="s">
        <v>550</v>
      </c>
      <c r="B9" s="150"/>
      <c r="C9" s="151"/>
      <c r="D9" s="152">
        <v>57795</v>
      </c>
      <c r="E9" s="153"/>
      <c r="F9" s="154">
        <v>117234</v>
      </c>
      <c r="G9" s="155"/>
      <c r="H9" s="156"/>
    </row>
    <row r="10" spans="1:8" x14ac:dyDescent="0.15">
      <c r="A10" s="157"/>
      <c r="B10" s="158"/>
      <c r="C10" s="159"/>
      <c r="D10" s="160">
        <v>32955</v>
      </c>
      <c r="E10" s="161"/>
      <c r="F10" s="162">
        <v>59796</v>
      </c>
      <c r="G10" s="163"/>
      <c r="H10" s="164"/>
    </row>
    <row r="11" spans="1:8" x14ac:dyDescent="0.15">
      <c r="A11" s="145" t="s">
        <v>551</v>
      </c>
      <c r="B11" s="150"/>
      <c r="C11" s="151"/>
      <c r="D11" s="152">
        <v>96321</v>
      </c>
      <c r="E11" s="153"/>
      <c r="F11" s="154">
        <v>97758</v>
      </c>
      <c r="G11" s="155"/>
      <c r="H11" s="156"/>
    </row>
    <row r="12" spans="1:8" x14ac:dyDescent="0.15">
      <c r="A12" s="157"/>
      <c r="B12" s="158"/>
      <c r="C12" s="165"/>
      <c r="D12" s="160">
        <v>30690</v>
      </c>
      <c r="E12" s="161"/>
      <c r="F12" s="162">
        <v>45946</v>
      </c>
      <c r="G12" s="163"/>
      <c r="H12" s="164"/>
    </row>
    <row r="13" spans="1:8" x14ac:dyDescent="0.15">
      <c r="A13" s="145"/>
      <c r="B13" s="150"/>
      <c r="C13" s="166"/>
      <c r="D13" s="167">
        <v>80275</v>
      </c>
      <c r="E13" s="168"/>
      <c r="F13" s="169">
        <v>99356</v>
      </c>
      <c r="G13" s="170"/>
      <c r="H13" s="156"/>
    </row>
    <row r="14" spans="1:8" x14ac:dyDescent="0.15">
      <c r="A14" s="157"/>
      <c r="B14" s="158"/>
      <c r="C14" s="159"/>
      <c r="D14" s="160">
        <v>37864</v>
      </c>
      <c r="E14" s="161"/>
      <c r="F14" s="162">
        <v>50421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0.85</v>
      </c>
      <c r="C19" s="171">
        <f>ROUND(VALUE(SUBSTITUTE(実質収支比率等に係る経年分析!G$48,"▲","-")),2)</f>
        <v>0.26</v>
      </c>
      <c r="D19" s="171">
        <f>ROUND(VALUE(SUBSTITUTE(実質収支比率等に係る経年分析!H$48,"▲","-")),2)</f>
        <v>1.03</v>
      </c>
      <c r="E19" s="171">
        <f>ROUND(VALUE(SUBSTITUTE(実質収支比率等に係る経年分析!I$48,"▲","-")),2)</f>
        <v>5.82</v>
      </c>
      <c r="F19" s="171">
        <f>ROUND(VALUE(SUBSTITUTE(実質収支比率等に係る経年分析!J$48,"▲","-")),2)</f>
        <v>13.28</v>
      </c>
    </row>
    <row r="20" spans="1:11" x14ac:dyDescent="0.15">
      <c r="A20" s="171" t="s">
        <v>54</v>
      </c>
      <c r="B20" s="171">
        <f>ROUND(VALUE(SUBSTITUTE(実質収支比率等に係る経年分析!F$47,"▲","-")),2)</f>
        <v>3.59</v>
      </c>
      <c r="C20" s="171">
        <f>ROUND(VALUE(SUBSTITUTE(実質収支比率等に係る経年分析!G$47,"▲","-")),2)</f>
        <v>3.35</v>
      </c>
      <c r="D20" s="171">
        <f>ROUND(VALUE(SUBSTITUTE(実質収支比率等に係る経年分析!H$47,"▲","-")),2)</f>
        <v>3.3</v>
      </c>
      <c r="E20" s="171">
        <f>ROUND(VALUE(SUBSTITUTE(実質収支比率等に係る経年分析!I$47,"▲","-")),2)</f>
        <v>3.18</v>
      </c>
      <c r="F20" s="171">
        <f>ROUND(VALUE(SUBSTITUTE(実質収支比率等に係る経年分析!J$47,"▲","-")),2)</f>
        <v>6.63</v>
      </c>
    </row>
    <row r="21" spans="1:11" x14ac:dyDescent="0.15">
      <c r="A21" s="171" t="s">
        <v>55</v>
      </c>
      <c r="B21" s="171">
        <f>IF(ISNUMBER(VALUE(SUBSTITUTE(実質収支比率等に係る経年分析!F$49,"▲","-"))),ROUND(VALUE(SUBSTITUTE(実質収支比率等に係る経年分析!F$49,"▲","-")),2),NA())</f>
        <v>0.27</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0.77</v>
      </c>
      <c r="E21" s="171">
        <f>IF(ISNUMBER(VALUE(SUBSTITUTE(実質収支比率等に係る経年分析!I$49,"▲","-"))),ROUND(VALUE(SUBSTITUTE(実質収支比率等に係る経年分析!I$49,"▲","-")),2),NA())</f>
        <v>4.8499999999999996</v>
      </c>
      <c r="F21" s="171">
        <f>IF(ISNUMBER(VALUE(SUBSTITUTE(実質収支比率等に係る経年分析!J$49,"▲","-"))),ROUND(VALUE(SUBSTITUTE(実質収支比率等に係る経年分析!J$49,"▲","-")),2),NA())</f>
        <v>11.61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公共用地先行取得事業特別会計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臨海部土地造成事業特別会計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0.45</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9.9499999999999993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795</v>
      </c>
      <c r="E42" s="173"/>
      <c r="F42" s="173"/>
      <c r="G42" s="173">
        <f>'実質公債費比率（分子）の構造'!L$52</f>
        <v>813</v>
      </c>
      <c r="H42" s="173"/>
      <c r="I42" s="173"/>
      <c r="J42" s="173">
        <f>'実質公債費比率（分子）の構造'!M$52</f>
        <v>816</v>
      </c>
      <c r="K42" s="173"/>
      <c r="L42" s="173"/>
      <c r="M42" s="173">
        <f>'実質公債費比率（分子）の構造'!N$52</f>
        <v>854</v>
      </c>
      <c r="N42" s="173"/>
      <c r="O42" s="173"/>
      <c r="P42" s="173">
        <f>'実質公債費比率（分子）の構造'!O$52</f>
        <v>910</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v>
      </c>
      <c r="C44" s="173"/>
      <c r="D44" s="173"/>
      <c r="E44" s="173">
        <f>'実質公債費比率（分子）の構造'!L$50</f>
        <v>1</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9</v>
      </c>
      <c r="C45" s="173"/>
      <c r="D45" s="173"/>
      <c r="E45" s="173">
        <f>'実質公債費比率（分子）の構造'!L$49</f>
        <v>8</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x14ac:dyDescent="0.15">
      <c r="A46" s="173" t="s">
        <v>66</v>
      </c>
      <c r="B46" s="173">
        <f>'実質公債費比率（分子）の構造'!K$48</f>
        <v>243</v>
      </c>
      <c r="C46" s="173"/>
      <c r="D46" s="173"/>
      <c r="E46" s="173">
        <f>'実質公債費比率（分子）の構造'!L$48</f>
        <v>253</v>
      </c>
      <c r="F46" s="173"/>
      <c r="G46" s="173"/>
      <c r="H46" s="173">
        <f>'実質公債費比率（分子）の構造'!M$48</f>
        <v>257</v>
      </c>
      <c r="I46" s="173"/>
      <c r="J46" s="173"/>
      <c r="K46" s="173">
        <f>'実質公債費比率（分子）の構造'!N$48</f>
        <v>278</v>
      </c>
      <c r="L46" s="173"/>
      <c r="M46" s="173"/>
      <c r="N46" s="173">
        <f>'実質公債費比率（分子）の構造'!O$48</f>
        <v>253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1055</v>
      </c>
      <c r="C49" s="173"/>
      <c r="D49" s="173"/>
      <c r="E49" s="173">
        <f>'実質公債費比率（分子）の構造'!L$45</f>
        <v>1084</v>
      </c>
      <c r="F49" s="173"/>
      <c r="G49" s="173"/>
      <c r="H49" s="173">
        <f>'実質公債費比率（分子）の構造'!M$45</f>
        <v>1065</v>
      </c>
      <c r="I49" s="173"/>
      <c r="J49" s="173"/>
      <c r="K49" s="173">
        <f>'実質公債費比率（分子）の構造'!N$45</f>
        <v>1127</v>
      </c>
      <c r="L49" s="173"/>
      <c r="M49" s="173"/>
      <c r="N49" s="173">
        <f>'実質公債費比率（分子）の構造'!O$45</f>
        <v>1125</v>
      </c>
      <c r="O49" s="173"/>
      <c r="P49" s="173"/>
    </row>
    <row r="50" spans="1:16" x14ac:dyDescent="0.15">
      <c r="A50" s="173" t="s">
        <v>70</v>
      </c>
      <c r="B50" s="173" t="e">
        <f>NA()</f>
        <v>#N/A</v>
      </c>
      <c r="C50" s="173">
        <f>IF(ISNUMBER('実質公債費比率（分子）の構造'!K$53),'実質公債費比率（分子）の構造'!K$53,NA())</f>
        <v>513</v>
      </c>
      <c r="D50" s="173" t="e">
        <f>NA()</f>
        <v>#N/A</v>
      </c>
      <c r="E50" s="173" t="e">
        <f>NA()</f>
        <v>#N/A</v>
      </c>
      <c r="F50" s="173">
        <f>IF(ISNUMBER('実質公債費比率（分子）の構造'!L$53),'実質公債費比率（分子）の構造'!L$53,NA())</f>
        <v>533</v>
      </c>
      <c r="G50" s="173" t="e">
        <f>NA()</f>
        <v>#N/A</v>
      </c>
      <c r="H50" s="173" t="e">
        <f>NA()</f>
        <v>#N/A</v>
      </c>
      <c r="I50" s="173">
        <f>IF(ISNUMBER('実質公債費比率（分子）の構造'!M$53),'実質公債費比率（分子）の構造'!M$53,NA())</f>
        <v>514</v>
      </c>
      <c r="J50" s="173" t="e">
        <f>NA()</f>
        <v>#N/A</v>
      </c>
      <c r="K50" s="173" t="e">
        <f>NA()</f>
        <v>#N/A</v>
      </c>
      <c r="L50" s="173">
        <f>IF(ISNUMBER('実質公債費比率（分子）の構造'!N$53),'実質公債費比率（分子）の構造'!N$53,NA())</f>
        <v>559</v>
      </c>
      <c r="M50" s="173" t="e">
        <f>NA()</f>
        <v>#N/A</v>
      </c>
      <c r="N50" s="173" t="e">
        <f>NA()</f>
        <v>#N/A</v>
      </c>
      <c r="O50" s="173">
        <f>IF(ISNUMBER('実質公債費比率（分子）の構造'!O$53),'実質公債費比率（分子）の構造'!O$53,NA())</f>
        <v>476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8139</v>
      </c>
      <c r="E56" s="172"/>
      <c r="F56" s="172"/>
      <c r="G56" s="172">
        <f>'将来負担比率（分子）の構造'!J$52</f>
        <v>8197</v>
      </c>
      <c r="H56" s="172"/>
      <c r="I56" s="172"/>
      <c r="J56" s="172">
        <f>'将来負担比率（分子）の構造'!K$52</f>
        <v>8090</v>
      </c>
      <c r="K56" s="172"/>
      <c r="L56" s="172"/>
      <c r="M56" s="172">
        <f>'将来負担比率（分子）の構造'!L$52</f>
        <v>7931</v>
      </c>
      <c r="N56" s="172"/>
      <c r="O56" s="172"/>
      <c r="P56" s="172">
        <f>'将来負担比率（分子）の構造'!M$52</f>
        <v>7870</v>
      </c>
    </row>
    <row r="57" spans="1:16" x14ac:dyDescent="0.15">
      <c r="A57" s="172" t="s">
        <v>41</v>
      </c>
      <c r="B57" s="172"/>
      <c r="C57" s="172"/>
      <c r="D57" s="172">
        <f>'将来負担比率（分子）の構造'!I$51</f>
        <v>1489</v>
      </c>
      <c r="E57" s="172"/>
      <c r="F57" s="172"/>
      <c r="G57" s="172">
        <f>'将来負担比率（分子）の構造'!J$51</f>
        <v>1394</v>
      </c>
      <c r="H57" s="172"/>
      <c r="I57" s="172"/>
      <c r="J57" s="172">
        <f>'将来負担比率（分子）の構造'!K$51</f>
        <v>1325</v>
      </c>
      <c r="K57" s="172"/>
      <c r="L57" s="172"/>
      <c r="M57" s="172">
        <f>'将来負担比率（分子）の構造'!L$51</f>
        <v>1250</v>
      </c>
      <c r="N57" s="172"/>
      <c r="O57" s="172"/>
      <c r="P57" s="172">
        <f>'将来負担比率（分子）の構造'!M$51</f>
        <v>1159</v>
      </c>
    </row>
    <row r="58" spans="1:16" x14ac:dyDescent="0.15">
      <c r="A58" s="172" t="s">
        <v>40</v>
      </c>
      <c r="B58" s="172"/>
      <c r="C58" s="172"/>
      <c r="D58" s="172">
        <f>'将来負担比率（分子）の構造'!I$50</f>
        <v>1181</v>
      </c>
      <c r="E58" s="172"/>
      <c r="F58" s="172"/>
      <c r="G58" s="172">
        <f>'将来負担比率（分子）の構造'!J$50</f>
        <v>934</v>
      </c>
      <c r="H58" s="172"/>
      <c r="I58" s="172"/>
      <c r="J58" s="172">
        <f>'将来負担比率（分子）の構造'!K$50</f>
        <v>955</v>
      </c>
      <c r="K58" s="172"/>
      <c r="L58" s="172"/>
      <c r="M58" s="172">
        <f>'将来負担比率（分子）の構造'!L$50</f>
        <v>1040</v>
      </c>
      <c r="N58" s="172"/>
      <c r="O58" s="172"/>
      <c r="P58" s="172">
        <f>'将来負担比率（分子）の構造'!M$50</f>
        <v>1471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1552</v>
      </c>
      <c r="C62" s="172"/>
      <c r="D62" s="172"/>
      <c r="E62" s="172">
        <f>'将来負担比率（分子）の構造'!J$45</f>
        <v>1536</v>
      </c>
      <c r="F62" s="172"/>
      <c r="G62" s="172"/>
      <c r="H62" s="172">
        <f>'将来負担比率（分子）の構造'!K$45</f>
        <v>1499</v>
      </c>
      <c r="I62" s="172"/>
      <c r="J62" s="172"/>
      <c r="K62" s="172">
        <f>'将来負担比率（分子）の構造'!L$45</f>
        <v>1443</v>
      </c>
      <c r="L62" s="172"/>
      <c r="M62" s="172"/>
      <c r="N62" s="172">
        <f>'将来負担比率（分子）の構造'!M$45</f>
        <v>1409</v>
      </c>
      <c r="O62" s="172"/>
      <c r="P62" s="172"/>
    </row>
    <row r="63" spans="1:16" x14ac:dyDescent="0.15">
      <c r="A63" s="172" t="s">
        <v>33</v>
      </c>
      <c r="B63" s="172">
        <f>'将来負担比率（分子）の構造'!I$44</f>
        <v>82</v>
      </c>
      <c r="C63" s="172"/>
      <c r="D63" s="172"/>
      <c r="E63" s="172">
        <f>'将来負担比率（分子）の構造'!J$44</f>
        <v>74</v>
      </c>
      <c r="F63" s="172"/>
      <c r="G63" s="172"/>
      <c r="H63" s="172">
        <f>'将来負担比率（分子）の構造'!K$44</f>
        <v>67</v>
      </c>
      <c r="I63" s="172"/>
      <c r="J63" s="172"/>
      <c r="K63" s="172">
        <f>'将来負担比率（分子）の構造'!L$44</f>
        <v>68</v>
      </c>
      <c r="L63" s="172"/>
      <c r="M63" s="172"/>
      <c r="N63" s="172">
        <f>'将来負担比率（分子）の構造'!M$44</f>
        <v>91</v>
      </c>
      <c r="O63" s="172"/>
      <c r="P63" s="172"/>
    </row>
    <row r="64" spans="1:16" x14ac:dyDescent="0.15">
      <c r="A64" s="172" t="s">
        <v>32</v>
      </c>
      <c r="B64" s="172">
        <f>'将来負担比率（分子）の構造'!I$43</f>
        <v>4196</v>
      </c>
      <c r="C64" s="172"/>
      <c r="D64" s="172"/>
      <c r="E64" s="172">
        <f>'将来負担比率（分子）の構造'!J$43</f>
        <v>4100</v>
      </c>
      <c r="F64" s="172"/>
      <c r="G64" s="172"/>
      <c r="H64" s="172">
        <f>'将来負担比率（分子）の構造'!K$43</f>
        <v>4091</v>
      </c>
      <c r="I64" s="172"/>
      <c r="J64" s="172"/>
      <c r="K64" s="172">
        <f>'将来負担比率（分子）の構造'!L$43</f>
        <v>4107</v>
      </c>
      <c r="L64" s="172"/>
      <c r="M64" s="172"/>
      <c r="N64" s="172">
        <f>'将来負担比率（分子）の構造'!M$43</f>
        <v>3971</v>
      </c>
      <c r="O64" s="172"/>
      <c r="P64" s="172"/>
    </row>
    <row r="65" spans="1:16" x14ac:dyDescent="0.15">
      <c r="A65" s="172" t="s">
        <v>31</v>
      </c>
      <c r="B65" s="172">
        <f>'将来負担比率（分子）の構造'!I$42</f>
        <v>1</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10608</v>
      </c>
      <c r="C66" s="172"/>
      <c r="D66" s="172"/>
      <c r="E66" s="172">
        <f>'将来負担比率（分子）の構造'!J$41</f>
        <v>10416</v>
      </c>
      <c r="F66" s="172"/>
      <c r="G66" s="172"/>
      <c r="H66" s="172">
        <f>'将来負担比率（分子）の構造'!K$41</f>
        <v>9939</v>
      </c>
      <c r="I66" s="172"/>
      <c r="J66" s="172"/>
      <c r="K66" s="172">
        <f>'将来負担比率（分子）の構造'!L$41</f>
        <v>9519</v>
      </c>
      <c r="L66" s="172"/>
      <c r="M66" s="172"/>
      <c r="N66" s="172">
        <f>'将来負担比率（分子）の構造'!M$41</f>
        <v>9338</v>
      </c>
      <c r="O66" s="172"/>
      <c r="P66" s="172"/>
    </row>
    <row r="67" spans="1:16" x14ac:dyDescent="0.15">
      <c r="A67" s="172" t="s">
        <v>74</v>
      </c>
      <c r="B67" s="172" t="e">
        <f>NA()</f>
        <v>#N/A</v>
      </c>
      <c r="C67" s="172">
        <f>IF(ISNUMBER('将来負担比率（分子）の構造'!I$53), IF('将来負担比率（分子）の構造'!I$53 &lt; 0, 0, '将来負担比率（分子）の構造'!I$53), NA())</f>
        <v>5630</v>
      </c>
      <c r="D67" s="172" t="e">
        <f>NA()</f>
        <v>#N/A</v>
      </c>
      <c r="E67" s="172" t="e">
        <f>NA()</f>
        <v>#N/A</v>
      </c>
      <c r="F67" s="172">
        <f>IF(ISNUMBER('将来負担比率（分子）の構造'!J$53), IF('将来負担比率（分子）の構造'!J$53 &lt; 0, 0, '将来負担比率（分子）の構造'!J$53), NA())</f>
        <v>5600</v>
      </c>
      <c r="G67" s="172" t="e">
        <f>NA()</f>
        <v>#N/A</v>
      </c>
      <c r="H67" s="172" t="e">
        <f>NA()</f>
        <v>#N/A</v>
      </c>
      <c r="I67" s="172">
        <f>IF(ISNUMBER('将来負担比率（分子）の構造'!K$53), IF('将来負担比率（分子）の構造'!K$53 &lt; 0, 0, '将来負担比率（分子）の構造'!K$53), NA())</f>
        <v>5227</v>
      </c>
      <c r="J67" s="172" t="e">
        <f>NA()</f>
        <v>#N/A</v>
      </c>
      <c r="K67" s="172" t="e">
        <f>NA()</f>
        <v>#N/A</v>
      </c>
      <c r="L67" s="172">
        <f>IF(ISNUMBER('将来負担比率（分子）の構造'!L$53), IF('将来負担比率（分子）の構造'!L$53 &lt; 0, 0, '将来負担比率（分子）の構造'!L$53), NA())</f>
        <v>4913</v>
      </c>
      <c r="M67" s="172" t="e">
        <f>NA()</f>
        <v>#N/A</v>
      </c>
      <c r="N67" s="172" t="e">
        <f>NA()</f>
        <v>#N/A</v>
      </c>
      <c r="O67" s="172">
        <f>IF(ISNUMBER('将来負担比率（分子）の構造'!M$53), IF('将来負担比率（分子）の構造'!M$53 &lt; 0, 0, '将来負担比率（分子）の構造'!M$53), NA())</f>
        <v>4311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134</v>
      </c>
      <c r="C72" s="176">
        <f>基金残高に係る経年分析!G55</f>
        <v>135</v>
      </c>
      <c r="D72" s="176">
        <f>基金残高に係る経年分析!H55</f>
        <v>305</v>
      </c>
    </row>
    <row r="73" spans="1:16" x14ac:dyDescent="0.15">
      <c r="A73" s="175" t="s">
        <v>77</v>
      </c>
      <c r="B73" s="176">
        <f>基金残高に係る経年分析!F56</f>
        <v>15</v>
      </c>
      <c r="C73" s="176">
        <f>基金残高に係る経年分析!G56</f>
        <v>15</v>
      </c>
      <c r="D73" s="176">
        <f>基金残高に係る経年分析!H56</f>
        <v>66</v>
      </c>
    </row>
    <row r="74" spans="1:16" x14ac:dyDescent="0.15">
      <c r="A74" s="175" t="s">
        <v>78</v>
      </c>
      <c r="B74" s="176">
        <f>基金残高に係る経年分析!F57</f>
        <v>695</v>
      </c>
      <c r="C74" s="176">
        <f>基金残高に係る経年分析!G57</f>
        <v>764</v>
      </c>
      <c r="D74" s="176">
        <f>基金残高に係る経年分析!H57</f>
        <v>973</v>
      </c>
    </row>
  </sheetData>
  <sheetProtection algorithmName="SHA-512" hashValue="dsTgYEUHa4PHdcTBYT9MmANZAUjnWqugKf+bKoM707LNlpHKLgMjpYIT8xJZ0WgbxkjCW58DkRrDtesa+Z4sFw==" saltValue="65cZlv8HZmsn7+XlQmG+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2023-03-28T08:34:42Z</cp:lastPrinted>
  <dcterms:created xsi:type="dcterms:W3CDTF">2023-02-20T03:25:18Z</dcterms:created>
  <dcterms:modified xsi:type="dcterms:W3CDTF">2023-10-23T02:01:07Z</dcterms:modified>
  <cp:category/>
</cp:coreProperties>
</file>