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mc:AlternateContent xmlns:mc="http://schemas.openxmlformats.org/markup-compatibility/2006">
    <mc:Choice Requires="x15">
      <x15ac:absPath xmlns:x15ac="http://schemas.microsoft.com/office/spreadsheetml/2010/11/ac" url="\\file-sv\共有フォルダ\R4年度\02.企画財政課\03_財政係\10_決算\01_決算全般\02_財政状況資料集\R5.9月　２回目公表\提出\"/>
    </mc:Choice>
  </mc:AlternateContent>
  <xr:revisionPtr revIDLastSave="0" documentId="13_ncr:1_{BD6D418E-4604-4904-AE30-6E0C86A43730}" xr6:coauthVersionLast="36" xr6:coauthVersionMax="36" xr10:uidLastSave="{00000000-0000-0000-0000-000000000000}"/>
  <bookViews>
    <workbookView xWindow="0" yWindow="0" windowWidth="15345" windowHeight="438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O35" i="10"/>
  <c r="BW35" i="10"/>
  <c r="BE35" i="10"/>
  <c r="CO34" i="10"/>
  <c r="BW34" i="10"/>
  <c r="C34" i="10"/>
  <c r="C35" i="10" s="1"/>
  <c r="C36"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alcChain>
</file>

<file path=xl/sharedStrings.xml><?xml version="1.0" encoding="utf-8"?>
<sst xmlns="http://schemas.openxmlformats.org/spreadsheetml/2006/main" count="1107" uniqueCount="602">
  <si>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</si>
  <si>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</si>
  <si>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</si>
  <si>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</si>
  <si>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</si>
  <si>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</si>
  <si>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</si>
  <si>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</si>
  <si>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</si>
  <si>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</si>
  <si>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</si>
  <si>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</si>
  <si>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</si>
  <si>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</si>
  <si>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</si>
  <si>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</si>
  <si>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</si>
  <si>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</si>
  <si>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</si>
  <si>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</si>
  <si>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</si>
  <si>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</si>
  <si>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</si>
  <si>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</si>
  <si>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</si>
  <si>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</si>
  <si>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</si>
  <si>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</si>
  <si>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</si>
  <si>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</si>
  <si>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</si>
  <si>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</si>
  <si>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</si>
  <si>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</si>
  <si>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</si>
  <si>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</si>
  <si>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</si>
  <si>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</si>
  <si>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</si>
  <si>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</si>
  <si>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</si>
  <si>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</si>
  <si>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</si>
  <si>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</si>
  <si>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</si>
  <si>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</si>
  <si>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</si>
  <si>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</si>
  <si>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</si>
  <si>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</si>
  <si>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</si>
  <si>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</si>
  <si>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</si>
  <si>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</si>
  <si>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</si>
  <si>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</si>
  <si>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</si>
  <si>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</si>
  <si>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</si>
  <si>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</si>
  <si>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</si>
  <si>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</si>
  <si>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</si>
  <si>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</si>
  <si>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</si>
  <si>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</si>
  <si>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</si>
  <si>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</si>
  <si>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</si>
  <si>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</si>
  <si>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</si>
  <si>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</si>
  <si>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</si>
  <si>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</si>
  <si>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</si>
  <si>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</si>
  <si>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</si>
  <si>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</si>
  <si>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</si>
  <si>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</si>
  <si>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</si>
  <si>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</si>
  <si>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</si>
  <si>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</si>
  <si>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</si>
  <si>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</si>
  <si>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</si>
  <si>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</si>
  <si>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</si>
  <si>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</si>
  <si>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</si>
  <si>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</si>
  <si>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</si>
  <si>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</si>
  <si>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</si>
  <si>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</si>
  <si>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</si>
  <si>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岩内町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</si>
  <si>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</si>
  <si>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</si>
  <si>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</si>
  <si>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</si>
  <si>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</si>
  <si>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</si>
  <si>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</si>
  <si>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</si>
  <si>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</si>
  <si>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</si>
  <si>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</si>
  <si>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</si>
  <si>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</si>
  <si>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</si>
  <si>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</si>
  <si>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</si>
  <si>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</si>
  <si>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</si>
  <si>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</si>
  <si>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</si>
  <si>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</si>
  <si>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</si>
  <si>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</si>
  <si>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</si>
  <si>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</si>
  <si>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</si>
  <si>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</si>
  <si>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</si>
  <si>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</si>
  <si>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</si>
  <si>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</si>
  <si>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</si>
  <si>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</si>
  <si>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</si>
  <si>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</si>
  <si>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</si>
  <si>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</si>
  <si>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</si>
  <si>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</si>
  <si>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</si>
  <si>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</si>
  <si>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</si>
  <si>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</si>
  <si>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</si>
  <si>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</si>
  <si>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</si>
  <si>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</si>
  <si>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</si>
  <si>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</si>
  <si>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</si>
  <si>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</si>
  <si>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5"/>
  </si>
  <si>
    <t>うち日本人(％)</t>
    <phoneticPr fontId="5"/>
  </si>
  <si>
    <t>-2.7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</si>
  <si>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</si>
  <si>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</si>
  <si>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</si>
  <si>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</si>
  <si>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</si>
  <si>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</si>
  <si>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</si>
  <si>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</si>
  <si>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</si>
  <si>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</si>
  <si>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</si>
  <si>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</si>
  <si>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</si>
  <si>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</si>
  <si>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</si>
  <si>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</si>
  <si>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</si>
  <si>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</si>
  <si>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</si>
  <si>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</si>
  <si>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</si>
  <si>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</si>
  <si>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</si>
  <si>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</si>
  <si>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</si>
  <si>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</si>
  <si>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</si>
  <si>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</si>
  <si>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</si>
  <si>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</si>
  <si>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</si>
  <si>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</si>
  <si>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</si>
  <si>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</si>
  <si>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</si>
  <si>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</si>
  <si>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</si>
  <si>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</si>
  <si>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</si>
  <si>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</si>
  <si>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</si>
  <si>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</si>
  <si>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</si>
  <si>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</si>
  <si>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</si>
  <si>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</si>
  <si>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</si>
  <si>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</si>
  <si>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</si>
  <si>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</si>
  <si>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</si>
  <si>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</si>
  <si>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</si>
  <si>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</si>
  <si>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</si>
  <si>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</si>
  <si>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</si>
  <si>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</si>
  <si>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</si>
  <si>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</si>
  <si>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</si>
  <si>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</si>
  <si>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</si>
  <si>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北海道岩内町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</si>
  <si>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</si>
  <si>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</si>
  <si>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</si>
  <si>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</si>
  <si>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</si>
  <si>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</si>
  <si>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</si>
  <si>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</si>
  <si>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</si>
  <si>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</si>
  <si>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</si>
  <si>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</si>
  <si>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</si>
  <si>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</si>
  <si>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</si>
  <si>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</si>
  <si>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</si>
  <si>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</si>
  <si>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</si>
  <si>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</si>
  <si>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</si>
  <si>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</si>
  <si>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</si>
  <si>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</si>
  <si>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</si>
  <si>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</si>
  <si>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</si>
  <si>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</si>
  <si>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</si>
  <si>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</si>
  <si>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</si>
  <si>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</si>
  <si>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</si>
  <si>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</si>
  <si>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</si>
  <si>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</si>
  <si>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</si>
  <si>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</si>
  <si>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</si>
  <si>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</si>
  <si>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</si>
  <si>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</si>
  <si>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</si>
  <si>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</si>
  <si>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</si>
  <si>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</si>
  <si>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</si>
  <si>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</si>
  <si>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</si>
  <si>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</si>
  <si>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</si>
  <si>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</si>
  <si>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</si>
  <si>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</si>
  <si>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</si>
  <si>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</si>
  <si>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</si>
  <si>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</si>
  <si>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</si>
  <si>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</si>
  <si>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</si>
  <si>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</si>
  <si>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</si>
  <si>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</si>
  <si>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</si>
  <si>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</si>
  <si>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</si>
  <si>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</si>
  <si>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</si>
  <si>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</si>
  <si>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</si>
  <si>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</si>
  <si>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</si>
  <si>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</si>
  <si>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</si>
  <si>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</si>
  <si>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</si>
  <si>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</si>
  <si>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</si>
  <si>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</si>
  <si>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</si>
  <si>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</si>
  <si>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</si>
  <si>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</si>
  <si>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</si>
  <si>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</si>
  <si>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</si>
  <si>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</si>
  <si>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</si>
  <si>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</si>
  <si>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</si>
  <si>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</si>
  <si>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</si>
  <si>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</si>
  <si>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</si>
  <si>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</si>
  <si>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</si>
  <si>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</si>
  <si>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</si>
  <si>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</si>
  <si>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</si>
  <si>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</si>
  <si>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</si>
  <si>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</si>
  <si>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</si>
  <si>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</si>
  <si>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</si>
  <si>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</si>
  <si>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</si>
  <si>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</si>
  <si>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</si>
  <si>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</si>
  <si>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</si>
  <si>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</si>
  <si>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</si>
  <si>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</si>
  <si>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</si>
  <si>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</si>
  <si>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</si>
  <si>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介護サービス</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</si>
  <si>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</si>
  <si>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</si>
  <si>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</si>
  <si>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</si>
  <si>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</si>
  <si>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</si>
  <si>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</si>
  <si>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</si>
  <si>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</si>
  <si>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</si>
  <si>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</si>
  <si>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</si>
  <si>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</si>
  <si>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</si>
  <si>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</si>
  <si>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</si>
  <si>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</si>
  <si>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</si>
  <si>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</si>
  <si>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</si>
  <si>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</si>
  <si>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</si>
  <si>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</si>
  <si>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</si>
  <si>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</si>
  <si>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</si>
  <si>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</si>
  <si>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</si>
  <si>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</si>
  <si>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</si>
  <si>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</si>
  <si>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</si>
  <si>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</si>
  <si>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北海道岩内町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</si>
  <si>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</si>
  <si>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</si>
  <si>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</si>
  <si>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</si>
  <si>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</si>
  <si>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</si>
  <si>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</si>
  <si>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</si>
  <si>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</si>
  <si>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</si>
  <si>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</si>
  <si>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</si>
  <si>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</si>
  <si>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</si>
  <si>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</si>
  <si>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</si>
  <si>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</si>
  <si>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</si>
  <si>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</si>
  <si>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</si>
  <si>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</si>
  <si>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t>
    <phoneticPr fontId="5"/>
  </si>
  <si>
    <t>深層水事業特別会計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</si>
  <si>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</si>
  <si>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</si>
  <si>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</si>
  <si>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</si>
  <si>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</si>
  <si>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</si>
  <si>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</si>
  <si>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</si>
  <si>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</si>
  <si>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</si>
  <si>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</si>
  <si>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</si>
  <si>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</si>
  <si>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</si>
  <si>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</si>
  <si>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</si>
  <si>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</si>
  <si>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</si>
  <si>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</si>
  <si>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</si>
  <si>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</si>
  <si>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臨海部土地造成事業特別会計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</si>
  <si>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</si>
  <si>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</si>
  <si>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</si>
  <si>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</si>
  <si>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</si>
  <si>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</si>
  <si>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</si>
  <si>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</si>
  <si>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</si>
  <si>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</si>
  <si>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</si>
  <si>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</si>
  <si>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</si>
  <si>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</si>
  <si>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</si>
  <si>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</si>
  <si>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</si>
  <si>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</si>
  <si>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</si>
  <si>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</si>
  <si>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</si>
  <si>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</si>
  <si>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</si>
  <si>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</si>
  <si>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</si>
  <si>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</si>
  <si>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</si>
  <si>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</si>
  <si>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</si>
  <si>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</si>
  <si>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</si>
  <si>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</si>
  <si>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</si>
  <si>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</si>
  <si>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</si>
  <si>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</si>
  <si>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</si>
  <si>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</si>
  <si>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</si>
  <si>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</si>
  <si>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</si>
  <si>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</si>
  <si>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</si>
  <si>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</si>
  <si>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</si>
  <si>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</si>
  <si>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</si>
  <si>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</si>
  <si>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</si>
  <si>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</si>
  <si>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</si>
  <si>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</si>
  <si>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</si>
  <si>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</si>
  <si>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</si>
  <si>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</si>
  <si>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</si>
  <si>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</si>
  <si>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</si>
  <si>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</si>
  <si>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</si>
  <si>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</si>
  <si>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</si>
  <si>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</si>
  <si>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</si>
  <si>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</si>
  <si>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</si>
  <si>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</si>
  <si>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</si>
  <si>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</si>
  <si>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</si>
  <si>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</si>
  <si>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</si>
  <si>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</si>
  <si>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</si>
  <si>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</si>
  <si>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</si>
  <si>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</si>
  <si>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</si>
  <si>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</si>
  <si>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</si>
  <si>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</si>
  <si>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</si>
  <si>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</si>
  <si>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</si>
  <si>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</si>
  <si>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</si>
  <si>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</si>
  <si>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</si>
  <si>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</si>
  <si>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</si>
  <si>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</si>
  <si>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</si>
  <si>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</si>
  <si>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</si>
  <si>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</si>
  <si>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</si>
  <si>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</si>
  <si>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</si>
  <si>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</si>
  <si>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</si>
  <si>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</si>
  <si>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</si>
  <si>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</si>
  <si>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</si>
  <si>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</si>
  <si>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</si>
  <si>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</si>
  <si>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</si>
  <si>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</si>
  <si>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</si>
  <si>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</si>
  <si>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</si>
  <si>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</si>
  <si>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</si>
  <si>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</si>
  <si>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</si>
  <si>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</si>
  <si>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</si>
  <si>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</si>
  <si>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</si>
  <si>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</si>
  <si>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</si>
  <si>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</si>
  <si>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</si>
  <si>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</si>
  <si>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</si>
  <si>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</si>
  <si>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</si>
  <si>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</si>
  <si>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</si>
  <si>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</si>
  <si>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</si>
  <si>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</si>
  <si>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</si>
  <si>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</si>
  <si>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</si>
  <si>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</si>
  <si>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</si>
  <si>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</si>
  <si>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</si>
  <si>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</si>
  <si>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</si>
  <si>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</si>
  <si>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</si>
  <si>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</si>
  <si>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0.78</t>
  </si>
  <si>
    <t>一般会計</t>
  </si>
  <si>
    <t>水道事業会計</t>
  </si>
  <si>
    <t>介護保険特別会計</t>
  </si>
  <si>
    <t>国民健康保険特別会計</t>
  </si>
  <si>
    <t>▲ 0.45</t>
  </si>
  <si>
    <t>臨海部土地造成事業特別会計</t>
  </si>
  <si>
    <t>後期高齢者医療特別会計</t>
  </si>
  <si>
    <t>下水道事業会計</t>
  </si>
  <si>
    <t>公共用地先行取得事業特別会計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</si>
  <si>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</si>
  <si>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</si>
  <si>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</si>
  <si>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</si>
  <si>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</si>
  <si>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</si>
  <si>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</si>
  <si>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</si>
  <si>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</si>
  <si>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岩内地方衛生組合</t>
    <rPh sb="0" eb="2">
      <t>イワナイ</t>
    </rPh>
    <rPh sb="2" eb="4">
      <t>チホウ</t>
    </rPh>
    <rPh sb="4" eb="8">
      <t>エイセイクミアイ</t>
    </rPh>
    <phoneticPr fontId="2"/>
  </si>
  <si>
    <t>岩内・寿都地方消防組合</t>
    <rPh sb="0" eb="2">
      <t>イワナイ</t>
    </rPh>
    <rPh sb="3" eb="5">
      <t>スッツ</t>
    </rPh>
    <rPh sb="5" eb="7">
      <t>チホウ</t>
    </rPh>
    <rPh sb="7" eb="9">
      <t>ショウボウ</t>
    </rPh>
    <rPh sb="9" eb="11">
      <t>クミアイ</t>
    </rPh>
    <phoneticPr fontId="2"/>
  </si>
  <si>
    <t>後志教育研修センター</t>
    <rPh sb="0" eb="2">
      <t>シリベシ</t>
    </rPh>
    <rPh sb="2" eb="4">
      <t>キョウイク</t>
    </rPh>
    <rPh sb="4" eb="6">
      <t>ケンシュウ</t>
    </rPh>
    <phoneticPr fontId="2"/>
  </si>
  <si>
    <t>岩内地方船舶上架公社</t>
    <rPh sb="0" eb="2">
      <t>イワナイ</t>
    </rPh>
    <rPh sb="2" eb="4">
      <t>チホウ</t>
    </rPh>
    <rPh sb="4" eb="6">
      <t>センパク</t>
    </rPh>
    <rPh sb="6" eb="8">
      <t>ジョウカ</t>
    </rPh>
    <rPh sb="8" eb="10">
      <t>コウシャ</t>
    </rPh>
    <phoneticPr fontId="2"/>
  </si>
  <si>
    <t>－</t>
    <phoneticPr fontId="2"/>
  </si>
  <si>
    <t>岩内町漁業振興基金</t>
    <rPh sb="0" eb="3">
      <t>イワナイチョウ</t>
    </rPh>
    <rPh sb="3" eb="5">
      <t>ギョギョウ</t>
    </rPh>
    <rPh sb="5" eb="7">
      <t>シンコウ</t>
    </rPh>
    <rPh sb="7" eb="9">
      <t>キキン</t>
    </rPh>
    <phoneticPr fontId="5"/>
  </si>
  <si>
    <t>岩内町ふるさと納税基金</t>
    <rPh sb="0" eb="3">
      <t>イワナイチョウ</t>
    </rPh>
    <rPh sb="7" eb="11">
      <t>ノウゼイキキン</t>
    </rPh>
    <phoneticPr fontId="5"/>
  </si>
  <si>
    <t>岩内町学校整備基金</t>
    <rPh sb="0" eb="3">
      <t>イワナイチョウ</t>
    </rPh>
    <rPh sb="3" eb="7">
      <t>ガッコウセイビ</t>
    </rPh>
    <rPh sb="7" eb="9">
      <t>キキン</t>
    </rPh>
    <phoneticPr fontId="5"/>
  </si>
  <si>
    <t>岩内町公共用施設維持修繕・維持補修基金</t>
    <rPh sb="0" eb="3">
      <t>イワナイチョウ</t>
    </rPh>
    <rPh sb="3" eb="12">
      <t>コウキョウヨウシセツイジシュウゼン</t>
    </rPh>
    <rPh sb="13" eb="19">
      <t>イジホシュウキキン</t>
    </rPh>
    <phoneticPr fontId="5"/>
  </si>
  <si>
    <t>岩内町文化センター維持基金</t>
    <rPh sb="0" eb="3">
      <t>イワナイチョウ</t>
    </rPh>
    <rPh sb="3" eb="5">
      <t>ブンカ</t>
    </rPh>
    <rPh sb="9" eb="13">
      <t>イジキキン</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</si>
  <si>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</si>
  <si>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</si>
  <si>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</si>
  <si>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　</t>
    </r>
    <r>
      <rPr>
        <sz val="11"/>
        <color rgb="FF000000"/>
        <rFont val="ＭＳ ゴシック"/>
        <family val="3"/>
        <charset val="128"/>
      </rPr>
      <t>将来負担比率は類似団体と比べて高い水準にあるが、地方債の新規発行を抑制してきた結果、低下傾向にある。
　一方で有形固定資産減価償却率は、昭和40、50年代に建設された学校や集会所の割合が高いことから、
　公共施設等総合管理計画に基づき、老朽化対策に積極的に取り組み、比率の抑制に努める。</t>
    </r>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</si>
  <si>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</si>
  <si>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</si>
  <si>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</si>
  <si>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</si>
  <si>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</si>
  <si>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</si>
  <si>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　</t>
    </r>
    <r>
      <rPr>
        <sz val="11"/>
        <color rgb="FF000000"/>
        <rFont val="ＭＳ ゴシック"/>
        <family val="3"/>
        <charset val="128"/>
      </rPr>
      <t>実質公債費比率は類似団体平均よりも高い比率となっているが、令和３年度では元利償還金の減少などにより比率は改善している。将来負担比率についても同様に類似団体平均よりも高い比率となっているが、新発債の抑制により、減少を続けている。
　類似団体平均よりも高くなっている主な要因としては、大型事業による多額の地方債発行がある。
　　・平成２４～２６年度　庁舎建設事業　地方債発行額１１．８億円　　　・平成２６～２９年度　一般廃棄物中間処理施設・最終処分場整備事業　地方債発行額１９．６億円　
　今後も保育所整備事業や義務教育学校整備事業を予定しており、実質公債費比率の上昇が見込まれるが、引き続き新発債の発行を抑制し、公債費の適正化に取り組んでいく。</t>
    </r>
    <rPh sb="9" eb="11">
      <t>ルイジ</t>
    </rPh>
    <rPh sb="11" eb="13">
      <t>ダンタイ</t>
    </rPh>
    <rPh sb="13" eb="15">
      <t>ヘイキン</t>
    </rPh>
    <rPh sb="18" eb="19">
      <t>タカ</t>
    </rPh>
    <rPh sb="20" eb="22">
      <t>ヒリツ</t>
    </rPh>
    <rPh sb="30" eb="32">
      <t>レイワ</t>
    </rPh>
    <rPh sb="33" eb="35">
      <t>ネンド</t>
    </rPh>
    <rPh sb="37" eb="39">
      <t>ガンリ</t>
    </rPh>
    <rPh sb="39" eb="42">
      <t>ショウカンキン</t>
    </rPh>
    <rPh sb="43" eb="45">
      <t>ゲンショウ</t>
    </rPh>
    <rPh sb="50" eb="52">
      <t>ヒリツ</t>
    </rPh>
    <rPh sb="53" eb="55">
      <t>カイゼン</t>
    </rPh>
    <rPh sb="247" eb="250">
      <t>ホイクショ</t>
    </rPh>
    <rPh sb="250" eb="252">
      <t>セイビ</t>
    </rPh>
    <rPh sb="252" eb="254">
      <t>ジギョウ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</si>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</sst>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000000"/>
      <name val="ＭＳ 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178" fontId="20" fillId="0" borderId="88"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Border="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178" fontId="20" fillId="0" borderId="87"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0" fontId="16" fillId="0" borderId="0" xfId="6" applyAlignment="1">
      <alignment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82"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03EDEE37-F23C-43C1-B908-893A79CCE715}"/>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B263FCC9-2626-446C-94D0-81600AEE901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90072</c:v>
                </c:pt>
                <c:pt idx="1">
                  <c:v>88328</c:v>
                </c:pt>
                <c:pt idx="2">
                  <c:v>103390</c:v>
                </c:pt>
                <c:pt idx="3">
                  <c:v>117234</c:v>
                </c:pt>
                <c:pt idx="4">
                  <c:v>97758</c:v>
                </c:pt>
              </c:numCache>
            </c:numRef>
          </c:val>
          <c:smooth val="0"/>
          <c:extLst>
            <c:ext xmlns:c16="http://schemas.microsoft.com/office/drawing/2014/chart" uri="{C3380CC4-5D6E-409C-BE32-E72D297353CC}">
              <c16:uniqueId val="{00000000-D71B-463C-9C92-952B5EC765D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96259</c:v>
                </c:pt>
                <c:pt idx="1">
                  <c:v>93674</c:v>
                </c:pt>
                <c:pt idx="2">
                  <c:v>57326</c:v>
                </c:pt>
                <c:pt idx="3">
                  <c:v>57795</c:v>
                </c:pt>
                <c:pt idx="4">
                  <c:v>96321</c:v>
                </c:pt>
              </c:numCache>
            </c:numRef>
          </c:val>
          <c:smooth val="0"/>
          <c:extLst>
            <c:ext xmlns:c16="http://schemas.microsoft.com/office/drawing/2014/chart" uri="{C3380CC4-5D6E-409C-BE32-E72D297353CC}">
              <c16:uniqueId val="{00000001-D71B-463C-9C92-952B5EC765D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0.85</c:v>
                </c:pt>
                <c:pt idx="1">
                  <c:v>0.26</c:v>
                </c:pt>
                <c:pt idx="2">
                  <c:v>1.03</c:v>
                </c:pt>
                <c:pt idx="3">
                  <c:v>5.82</c:v>
                </c:pt>
                <c:pt idx="4">
                  <c:v>13.28</c:v>
                </c:pt>
              </c:numCache>
            </c:numRef>
          </c:val>
          <c:extLst>
            <c:ext xmlns:c16="http://schemas.microsoft.com/office/drawing/2014/chart" uri="{C3380CC4-5D6E-409C-BE32-E72D297353CC}">
              <c16:uniqueId val="{00000000-AEE4-43E7-88FA-ECEE827B566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3.59</c:v>
                </c:pt>
                <c:pt idx="1">
                  <c:v>3.35</c:v>
                </c:pt>
                <c:pt idx="2">
                  <c:v>3.3</c:v>
                </c:pt>
                <c:pt idx="3">
                  <c:v>3.18</c:v>
                </c:pt>
                <c:pt idx="4">
                  <c:v>6.63</c:v>
                </c:pt>
              </c:numCache>
            </c:numRef>
          </c:val>
          <c:extLst>
            <c:ext xmlns:c16="http://schemas.microsoft.com/office/drawing/2014/chart" uri="{C3380CC4-5D6E-409C-BE32-E72D297353CC}">
              <c16:uniqueId val="{00000001-AEE4-43E7-88FA-ECEE827B566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0.27</c:v>
                </c:pt>
                <c:pt idx="1">
                  <c:v>-0.78</c:v>
                </c:pt>
                <c:pt idx="2">
                  <c:v>0.77</c:v>
                </c:pt>
                <c:pt idx="3">
                  <c:v>4.8499999999999996</c:v>
                </c:pt>
                <c:pt idx="4">
                  <c:v>11.61</c:v>
                </c:pt>
              </c:numCache>
            </c:numRef>
          </c:val>
          <c:smooth val="0"/>
          <c:extLst>
            <c:ext xmlns:c16="http://schemas.microsoft.com/office/drawing/2014/chart" uri="{C3380CC4-5D6E-409C-BE32-E72D297353CC}">
              <c16:uniqueId val="{00000002-AEE4-43E7-88FA-ECEE827B566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741E-4B79-923A-886ED86EAAA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41E-4B79-923A-886ED86EAAA1}"/>
            </c:ext>
          </c:extLst>
        </c:ser>
        <c:ser>
          <c:idx val="2"/>
          <c:order val="2"/>
          <c:tx>
            <c:strRef>
              <c:f>データシート!$A$29</c:f>
              <c:strCache>
                <c:ptCount val="1"/>
                <c:pt idx="0">
                  <c:v>公共用地先行取得事業特別会計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41E-4B79-923A-886ED86EAAA1}"/>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41E-4B79-923A-886ED86EAAA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0.04</c:v>
                </c:pt>
                <c:pt idx="2">
                  <c:v>#N/A</c:v>
                </c:pt>
                <c:pt idx="3">
                  <c:v>0.02</c:v>
                </c:pt>
                <c:pt idx="4">
                  <c:v>#N/A</c:v>
                </c:pt>
                <c:pt idx="5">
                  <c:v>0.02</c:v>
                </c:pt>
                <c:pt idx="6">
                  <c:v>#N/A</c:v>
                </c:pt>
                <c:pt idx="7">
                  <c:v>0.01</c:v>
                </c:pt>
                <c:pt idx="8">
                  <c:v>#N/A</c:v>
                </c:pt>
                <c:pt idx="9">
                  <c:v>0</c:v>
                </c:pt>
              </c:numCache>
            </c:numRef>
          </c:val>
          <c:extLst>
            <c:ext xmlns:c16="http://schemas.microsoft.com/office/drawing/2014/chart" uri="{C3380CC4-5D6E-409C-BE32-E72D297353CC}">
              <c16:uniqueId val="{00000004-741E-4B79-923A-886ED86EAAA1}"/>
            </c:ext>
          </c:extLst>
        </c:ser>
        <c:ser>
          <c:idx val="5"/>
          <c:order val="5"/>
          <c:tx>
            <c:strRef>
              <c:f>データシート!$A$32</c:f>
              <c:strCache>
                <c:ptCount val="1"/>
                <c:pt idx="0">
                  <c:v>臨海部土地造成事業特別会計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1.06</c:v>
                </c:pt>
                <c:pt idx="2">
                  <c:v>#N/A</c:v>
                </c:pt>
                <c:pt idx="3">
                  <c:v>0.86</c:v>
                </c:pt>
                <c:pt idx="4">
                  <c:v>#N/A</c:v>
                </c:pt>
                <c:pt idx="5">
                  <c:v>2.12</c:v>
                </c:pt>
                <c:pt idx="6">
                  <c:v>#N/A</c:v>
                </c:pt>
                <c:pt idx="7">
                  <c:v>1.91</c:v>
                </c:pt>
                <c:pt idx="8">
                  <c:v>#N/A</c:v>
                </c:pt>
                <c:pt idx="9">
                  <c:v>1.5</c:v>
                </c:pt>
              </c:numCache>
            </c:numRef>
          </c:val>
          <c:extLst>
            <c:ext xmlns:c16="http://schemas.microsoft.com/office/drawing/2014/chart" uri="{C3380CC4-5D6E-409C-BE32-E72D297353CC}">
              <c16:uniqueId val="{00000005-741E-4B79-923A-886ED86EAAA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0.45</c:v>
                </c:pt>
                <c:pt idx="1">
                  <c:v>#N/A</c:v>
                </c:pt>
                <c:pt idx="2">
                  <c:v>#N/A</c:v>
                </c:pt>
                <c:pt idx="3">
                  <c:v>0.04</c:v>
                </c:pt>
                <c:pt idx="4">
                  <c:v>#N/A</c:v>
                </c:pt>
                <c:pt idx="5">
                  <c:v>0.53</c:v>
                </c:pt>
                <c:pt idx="6">
                  <c:v>#N/A</c:v>
                </c:pt>
                <c:pt idx="7">
                  <c:v>1.29</c:v>
                </c:pt>
                <c:pt idx="8">
                  <c:v>#N/A</c:v>
                </c:pt>
                <c:pt idx="9">
                  <c:v>1.62</c:v>
                </c:pt>
              </c:numCache>
            </c:numRef>
          </c:val>
          <c:extLst>
            <c:ext xmlns:c16="http://schemas.microsoft.com/office/drawing/2014/chart" uri="{C3380CC4-5D6E-409C-BE32-E72D297353CC}">
              <c16:uniqueId val="{00000006-741E-4B79-923A-886ED86EAAA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1.42</c:v>
                </c:pt>
                <c:pt idx="2">
                  <c:v>#N/A</c:v>
                </c:pt>
                <c:pt idx="3">
                  <c:v>1.01</c:v>
                </c:pt>
                <c:pt idx="4">
                  <c:v>#N/A</c:v>
                </c:pt>
                <c:pt idx="5">
                  <c:v>0.68</c:v>
                </c:pt>
                <c:pt idx="6">
                  <c:v>#N/A</c:v>
                </c:pt>
                <c:pt idx="7">
                  <c:v>1.51</c:v>
                </c:pt>
                <c:pt idx="8">
                  <c:v>#N/A</c:v>
                </c:pt>
                <c:pt idx="9">
                  <c:v>2.02</c:v>
                </c:pt>
              </c:numCache>
            </c:numRef>
          </c:val>
          <c:extLst>
            <c:ext xmlns:c16="http://schemas.microsoft.com/office/drawing/2014/chart" uri="{C3380CC4-5D6E-409C-BE32-E72D297353CC}">
              <c16:uniqueId val="{00000007-741E-4B79-923A-886ED86EAAA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9.9499999999999993</c:v>
                </c:pt>
                <c:pt idx="2">
                  <c:v>#N/A</c:v>
                </c:pt>
                <c:pt idx="3">
                  <c:v>8.84</c:v>
                </c:pt>
                <c:pt idx="4">
                  <c:v>#N/A</c:v>
                </c:pt>
                <c:pt idx="5">
                  <c:v>6.73</c:v>
                </c:pt>
                <c:pt idx="6">
                  <c:v>#N/A</c:v>
                </c:pt>
                <c:pt idx="7">
                  <c:v>5.29</c:v>
                </c:pt>
                <c:pt idx="8">
                  <c:v>#N/A</c:v>
                </c:pt>
                <c:pt idx="9">
                  <c:v>3.93</c:v>
                </c:pt>
              </c:numCache>
            </c:numRef>
          </c:val>
          <c:extLst>
            <c:ext xmlns:c16="http://schemas.microsoft.com/office/drawing/2014/chart" uri="{C3380CC4-5D6E-409C-BE32-E72D297353CC}">
              <c16:uniqueId val="{00000008-741E-4B79-923A-886ED86EAAA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0.85</c:v>
                </c:pt>
                <c:pt idx="2">
                  <c:v>#N/A</c:v>
                </c:pt>
                <c:pt idx="3">
                  <c:v>0.26</c:v>
                </c:pt>
                <c:pt idx="4">
                  <c:v>#N/A</c:v>
                </c:pt>
                <c:pt idx="5">
                  <c:v>1.02</c:v>
                </c:pt>
                <c:pt idx="6">
                  <c:v>#N/A</c:v>
                </c:pt>
                <c:pt idx="7">
                  <c:v>5.82</c:v>
                </c:pt>
                <c:pt idx="8">
                  <c:v>#N/A</c:v>
                </c:pt>
                <c:pt idx="9">
                  <c:v>13.28</c:v>
                </c:pt>
              </c:numCache>
            </c:numRef>
          </c:val>
          <c:extLst>
            <c:ext xmlns:c16="http://schemas.microsoft.com/office/drawing/2014/chart" uri="{C3380CC4-5D6E-409C-BE32-E72D297353CC}">
              <c16:uniqueId val="{00000009-741E-4B79-923A-886ED86EAAA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795</c:v>
                </c:pt>
                <c:pt idx="5">
                  <c:v>813</c:v>
                </c:pt>
                <c:pt idx="8">
                  <c:v>816</c:v>
                </c:pt>
                <c:pt idx="11">
                  <c:v>854</c:v>
                </c:pt>
                <c:pt idx="14">
                  <c:v>910</c:v>
                </c:pt>
              </c:numCache>
            </c:numRef>
          </c:val>
          <c:extLst>
            <c:ext xmlns:c16="http://schemas.microsoft.com/office/drawing/2014/chart" uri="{C3380CC4-5D6E-409C-BE32-E72D297353CC}">
              <c16:uniqueId val="{00000000-A7D5-4396-957A-A44A16DB8E2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7D5-4396-957A-A44A16DB8E2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2-A7D5-4396-957A-A44A16DB8E2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c:v>
                </c:pt>
                <c:pt idx="3">
                  <c:v>8</c:v>
                </c:pt>
                <c:pt idx="6">
                  <c:v>8</c:v>
                </c:pt>
                <c:pt idx="9">
                  <c:v>8</c:v>
                </c:pt>
                <c:pt idx="12">
                  <c:v>8</c:v>
                </c:pt>
              </c:numCache>
            </c:numRef>
          </c:val>
          <c:extLst>
            <c:ext xmlns:c16="http://schemas.microsoft.com/office/drawing/2014/chart" uri="{C3380CC4-5D6E-409C-BE32-E72D297353CC}">
              <c16:uniqueId val="{00000003-A7D5-4396-957A-A44A16DB8E2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243</c:v>
                </c:pt>
                <c:pt idx="3">
                  <c:v>253</c:v>
                </c:pt>
                <c:pt idx="6">
                  <c:v>257</c:v>
                </c:pt>
                <c:pt idx="9">
                  <c:v>278</c:v>
                </c:pt>
                <c:pt idx="12">
                  <c:v>253</c:v>
                </c:pt>
              </c:numCache>
            </c:numRef>
          </c:val>
          <c:extLst>
            <c:ext xmlns:c16="http://schemas.microsoft.com/office/drawing/2014/chart" uri="{C3380CC4-5D6E-409C-BE32-E72D297353CC}">
              <c16:uniqueId val="{00000004-A7D5-4396-957A-A44A16DB8E2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7D5-4396-957A-A44A16DB8E2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7D5-4396-957A-A44A16DB8E2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1055</c:v>
                </c:pt>
                <c:pt idx="3">
                  <c:v>1084</c:v>
                </c:pt>
                <c:pt idx="6">
                  <c:v>1065</c:v>
                </c:pt>
                <c:pt idx="9">
                  <c:v>1127</c:v>
                </c:pt>
                <c:pt idx="12">
                  <c:v>1125</c:v>
                </c:pt>
              </c:numCache>
            </c:numRef>
          </c:val>
          <c:extLst>
            <c:ext xmlns:c16="http://schemas.microsoft.com/office/drawing/2014/chart" uri="{C3380CC4-5D6E-409C-BE32-E72D297353CC}">
              <c16:uniqueId val="{00000007-A7D5-4396-957A-A44A16DB8E2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513</c:v>
                </c:pt>
                <c:pt idx="2">
                  <c:v>#N/A</c:v>
                </c:pt>
                <c:pt idx="3">
                  <c:v>#N/A</c:v>
                </c:pt>
                <c:pt idx="4">
                  <c:v>533</c:v>
                </c:pt>
                <c:pt idx="5">
                  <c:v>#N/A</c:v>
                </c:pt>
                <c:pt idx="6">
                  <c:v>#N/A</c:v>
                </c:pt>
                <c:pt idx="7">
                  <c:v>514</c:v>
                </c:pt>
                <c:pt idx="8">
                  <c:v>#N/A</c:v>
                </c:pt>
                <c:pt idx="9">
                  <c:v>#N/A</c:v>
                </c:pt>
                <c:pt idx="10">
                  <c:v>559</c:v>
                </c:pt>
                <c:pt idx="11">
                  <c:v>#N/A</c:v>
                </c:pt>
                <c:pt idx="12">
                  <c:v>#N/A</c:v>
                </c:pt>
                <c:pt idx="13">
                  <c:v>476</c:v>
                </c:pt>
                <c:pt idx="14">
                  <c:v>#N/A</c:v>
                </c:pt>
              </c:numCache>
            </c:numRef>
          </c:val>
          <c:smooth val="0"/>
          <c:extLst>
            <c:ext xmlns:c16="http://schemas.microsoft.com/office/drawing/2014/chart" uri="{C3380CC4-5D6E-409C-BE32-E72D297353CC}">
              <c16:uniqueId val="{00000008-A7D5-4396-957A-A44A16DB8E2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8139</c:v>
                </c:pt>
                <c:pt idx="5">
                  <c:v>8197</c:v>
                </c:pt>
                <c:pt idx="8">
                  <c:v>8090</c:v>
                </c:pt>
                <c:pt idx="11">
                  <c:v>7931</c:v>
                </c:pt>
                <c:pt idx="14">
                  <c:v>7870</c:v>
                </c:pt>
              </c:numCache>
            </c:numRef>
          </c:val>
          <c:extLst>
            <c:ext xmlns:c16="http://schemas.microsoft.com/office/drawing/2014/chart" uri="{C3380CC4-5D6E-409C-BE32-E72D297353CC}">
              <c16:uniqueId val="{00000000-C247-41CB-A767-FC672F78756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1489</c:v>
                </c:pt>
                <c:pt idx="5">
                  <c:v>1394</c:v>
                </c:pt>
                <c:pt idx="8">
                  <c:v>1325</c:v>
                </c:pt>
                <c:pt idx="11">
                  <c:v>1250</c:v>
                </c:pt>
                <c:pt idx="14">
                  <c:v>1159</c:v>
                </c:pt>
              </c:numCache>
            </c:numRef>
          </c:val>
          <c:extLst>
            <c:ext xmlns:c16="http://schemas.microsoft.com/office/drawing/2014/chart" uri="{C3380CC4-5D6E-409C-BE32-E72D297353CC}">
              <c16:uniqueId val="{00000001-C247-41CB-A767-FC672F78756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1181</c:v>
                </c:pt>
                <c:pt idx="5">
                  <c:v>934</c:v>
                </c:pt>
                <c:pt idx="8">
                  <c:v>955</c:v>
                </c:pt>
                <c:pt idx="11">
                  <c:v>1040</c:v>
                </c:pt>
                <c:pt idx="14">
                  <c:v>1471</c:v>
                </c:pt>
              </c:numCache>
            </c:numRef>
          </c:val>
          <c:extLst>
            <c:ext xmlns:c16="http://schemas.microsoft.com/office/drawing/2014/chart" uri="{C3380CC4-5D6E-409C-BE32-E72D297353CC}">
              <c16:uniqueId val="{00000002-C247-41CB-A767-FC672F78756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247-41CB-A767-FC672F78756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247-41CB-A767-FC672F78756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247-41CB-A767-FC672F78756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1552</c:v>
                </c:pt>
                <c:pt idx="3">
                  <c:v>1536</c:v>
                </c:pt>
                <c:pt idx="6">
                  <c:v>1499</c:v>
                </c:pt>
                <c:pt idx="9">
                  <c:v>1443</c:v>
                </c:pt>
                <c:pt idx="12">
                  <c:v>1409</c:v>
                </c:pt>
              </c:numCache>
            </c:numRef>
          </c:val>
          <c:extLst>
            <c:ext xmlns:c16="http://schemas.microsoft.com/office/drawing/2014/chart" uri="{C3380CC4-5D6E-409C-BE32-E72D297353CC}">
              <c16:uniqueId val="{00000006-C247-41CB-A767-FC672F78756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82</c:v>
                </c:pt>
                <c:pt idx="3">
                  <c:v>74</c:v>
                </c:pt>
                <c:pt idx="6">
                  <c:v>67</c:v>
                </c:pt>
                <c:pt idx="9">
                  <c:v>68</c:v>
                </c:pt>
                <c:pt idx="12">
                  <c:v>91</c:v>
                </c:pt>
              </c:numCache>
            </c:numRef>
          </c:val>
          <c:extLst>
            <c:ext xmlns:c16="http://schemas.microsoft.com/office/drawing/2014/chart" uri="{C3380CC4-5D6E-409C-BE32-E72D297353CC}">
              <c16:uniqueId val="{00000007-C247-41CB-A767-FC672F78756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4196</c:v>
                </c:pt>
                <c:pt idx="3">
                  <c:v>4100</c:v>
                </c:pt>
                <c:pt idx="6">
                  <c:v>4091</c:v>
                </c:pt>
                <c:pt idx="9">
                  <c:v>4107</c:v>
                </c:pt>
                <c:pt idx="12">
                  <c:v>3971</c:v>
                </c:pt>
              </c:numCache>
            </c:numRef>
          </c:val>
          <c:extLst>
            <c:ext xmlns:c16="http://schemas.microsoft.com/office/drawing/2014/chart" uri="{C3380CC4-5D6E-409C-BE32-E72D297353CC}">
              <c16:uniqueId val="{00000008-C247-41CB-A767-FC672F78756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9-C247-41CB-A767-FC672F78756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10608</c:v>
                </c:pt>
                <c:pt idx="3">
                  <c:v>10416</c:v>
                </c:pt>
                <c:pt idx="6">
                  <c:v>9939</c:v>
                </c:pt>
                <c:pt idx="9">
                  <c:v>9519</c:v>
                </c:pt>
                <c:pt idx="12">
                  <c:v>9338</c:v>
                </c:pt>
              </c:numCache>
            </c:numRef>
          </c:val>
          <c:extLst>
            <c:ext xmlns:c16="http://schemas.microsoft.com/office/drawing/2014/chart" uri="{C3380CC4-5D6E-409C-BE32-E72D297353CC}">
              <c16:uniqueId val="{0000000A-C247-41CB-A767-FC672F78756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5630</c:v>
                </c:pt>
                <c:pt idx="2">
                  <c:v>#N/A</c:v>
                </c:pt>
                <c:pt idx="3">
                  <c:v>#N/A</c:v>
                </c:pt>
                <c:pt idx="4">
                  <c:v>5600</c:v>
                </c:pt>
                <c:pt idx="5">
                  <c:v>#N/A</c:v>
                </c:pt>
                <c:pt idx="6">
                  <c:v>#N/A</c:v>
                </c:pt>
                <c:pt idx="7">
                  <c:v>5227</c:v>
                </c:pt>
                <c:pt idx="8">
                  <c:v>#N/A</c:v>
                </c:pt>
                <c:pt idx="9">
                  <c:v>#N/A</c:v>
                </c:pt>
                <c:pt idx="10">
                  <c:v>4913</c:v>
                </c:pt>
                <c:pt idx="11">
                  <c:v>#N/A</c:v>
                </c:pt>
                <c:pt idx="12">
                  <c:v>#N/A</c:v>
                </c:pt>
                <c:pt idx="13">
                  <c:v>4311</c:v>
                </c:pt>
                <c:pt idx="14">
                  <c:v>#N/A</c:v>
                </c:pt>
              </c:numCache>
            </c:numRef>
          </c:val>
          <c:smooth val="0"/>
          <c:extLst>
            <c:ext xmlns:c16="http://schemas.microsoft.com/office/drawing/2014/chart" uri="{C3380CC4-5D6E-409C-BE32-E72D297353CC}">
              <c16:uniqueId val="{0000000B-C247-41CB-A767-FC672F78756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134</c:v>
                </c:pt>
                <c:pt idx="1">
                  <c:v>135</c:v>
                </c:pt>
                <c:pt idx="2">
                  <c:v>305</c:v>
                </c:pt>
              </c:numCache>
            </c:numRef>
          </c:val>
          <c:extLst>
            <c:ext xmlns:c16="http://schemas.microsoft.com/office/drawing/2014/chart" uri="{C3380CC4-5D6E-409C-BE32-E72D297353CC}">
              <c16:uniqueId val="{00000000-3D9D-4DE4-B4AC-A7847354AD8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15</c:v>
                </c:pt>
                <c:pt idx="1">
                  <c:v>15</c:v>
                </c:pt>
                <c:pt idx="2">
                  <c:v>66</c:v>
                </c:pt>
              </c:numCache>
            </c:numRef>
          </c:val>
          <c:extLst>
            <c:ext xmlns:c16="http://schemas.microsoft.com/office/drawing/2014/chart" uri="{C3380CC4-5D6E-409C-BE32-E72D297353CC}">
              <c16:uniqueId val="{00000001-3D9D-4DE4-B4AC-A7847354AD8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695</c:v>
                </c:pt>
                <c:pt idx="1">
                  <c:v>764</c:v>
                </c:pt>
                <c:pt idx="2">
                  <c:v>973</c:v>
                </c:pt>
              </c:numCache>
            </c:numRef>
          </c:val>
          <c:extLst>
            <c:ext xmlns:c16="http://schemas.microsoft.com/office/drawing/2014/chart" uri="{C3380CC4-5D6E-409C-BE32-E72D297353CC}">
              <c16:uniqueId val="{00000002-3D9D-4DE4-B4AC-A7847354AD8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{8FB8AB8F-8905-4273-BC7E-87DD8EAFECF6}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B62-4559-A887-C30B86FB73B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{89C23AEA-BE5A-4B6A-B222-A8390107D96F}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B62-4559-A887-C30B86FB73B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{22D4162C-56CE-43F0-A13E-89BE9E5E4118}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B62-4559-A887-C30B86FB73B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{8D7F0919-265C-4363-9F60-6F5D3DE07AB0}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B62-4559-A887-C30B86FB73B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{2A619D9E-0663-4933-9E28-3269993866B0}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B62-4559-A887-C30B86FB73B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{E0649E45-0F82-4A81-9B49-4CB466E3FD13}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B62-4559-A887-C30B86FB73B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{2B7F1963-31D8-45F4-801D-14D5C40532A8}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B62-4559-A887-C30B86FB73B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{75DFFFC9-942D-4618-81F8-4ECACC76F915}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B62-4559-A887-C30B86FB73B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{C097FB42-2C47-43D5-A3EA-01B26C90355E}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B62-4559-A887-C30B86FB73B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58.4</c:v>
                </c:pt>
                <c:pt idx="16">
                  <c:v>67.2</c:v>
                </c:pt>
                <c:pt idx="24">
                  <c:v>55.7</c:v>
                </c:pt>
                <c:pt idx="32">
                  <c:v>63.9</c:v>
                </c:pt>
              </c:numCache>
            </c:numRef>
          </c:xVal>
          <c:yVal>
            <c:numRef>
              <c:f>公会計指標分析・財政指標組合せ分析表!$BP$51:$DC$51</c:f>
              <c:numCache>
                <c:formatCode>#,##0.0;"▲ "#,##0.0</c:formatCode>
                <c:ptCount val="40"/>
                <c:pt idx="8">
                  <c:v>166.4</c:v>
                </c:pt>
                <c:pt idx="16">
                  <c:v>152.80000000000001</c:v>
                </c:pt>
                <c:pt idx="24">
                  <c:v>138.30000000000001</c:v>
                </c:pt>
                <c:pt idx="32">
                  <c:v>111.9</c:v>
                </c:pt>
              </c:numCache>
            </c:numRef>
          </c:yVal>
          <c:smooth val="0"/>
          <c:extLst>
            <c:ext xmlns:c16="http://schemas.microsoft.com/office/drawing/2014/chart" uri="{C3380CC4-5D6E-409C-BE32-E72D297353CC}">
              <c16:uniqueId val="{00000009-EB62-4559-A887-C30B86FB73B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{EFA3FD62-FEEA-4E10-8B93-133F16F5E2FD}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B62-4559-A887-C30B86FB73B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{4DC0086F-9313-447F-A1B4-4E7015C58973}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B62-4559-A887-C30B86FB73B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{1ADAAA07-B797-4CF4-8F6D-2BFC7CD07FCA}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B62-4559-A887-C30B86FB73B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{8C81ADFC-C751-49C8-AE25-B9DE84D91F8C}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B62-4559-A887-C30B86FB73B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{9E630D14-7F13-4167-A2EC-A509F9A8004D}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B62-4559-A887-C30B86FB73B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{69596320-B5AF-44FF-BD48-5CB1C527AF10}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B62-4559-A887-C30B86FB73B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{AB4E04CC-BBEC-4606-8355-8F1CB3137A6E}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B62-4559-A887-C30B86FB73B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{9C42960C-018F-426D-B8EB-E078E8413199}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B62-4559-A887-C30B86FB73B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{1C0E0A8A-D875-42A4-B068-37A0518905D0}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B62-4559-A887-C30B86FB73B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c:v>
                </c:pt>
                <c:pt idx="16">
                  <c:v>61.2</c:v>
                </c:pt>
                <c:pt idx="24">
                  <c:v>62</c:v>
                </c:pt>
                <c:pt idx="32">
                  <c:v>62.9</c:v>
                </c:pt>
              </c:numCache>
            </c:numRef>
          </c:xVal>
          <c:yVal>
            <c:numRef>
              <c:f>公会計指標分析・財政指標組合せ分析表!$BP$55:$DC$55</c:f>
              <c:numCache>
                <c:formatCode>#,##0.0;"▲ "#,##0.0</c:formatCode>
                <c:ptCount val="40"/>
                <c:pt idx="8">
                  <c:v>0</c:v>
                </c:pt>
                <c:pt idx="16">
                  <c:v>3.1</c:v>
                </c:pt>
                <c:pt idx="24">
                  <c:v>13.7</c:v>
                </c:pt>
                <c:pt idx="32">
                  <c:v>6.9</c:v>
                </c:pt>
              </c:numCache>
            </c:numRef>
          </c:yVal>
          <c:smooth val="0"/>
          <c:extLst>
            <c:ext xmlns:c16="http://schemas.microsoft.com/office/drawing/2014/chart" uri="{C3380CC4-5D6E-409C-BE32-E72D297353CC}">
              <c16:uniqueId val="{00000013-EB62-4559-A887-C30B86FB73B6}"/>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90"/>
          <c:min val="-4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4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{75A67CE9-BD97-4204-B412-17E13490B9F5}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2B9-467B-8FE5-12D2589AD57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{E7B5D67F-F256-4C00-91AC-A94108DE7CA2}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2B9-467B-8FE5-12D2589AD57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{E37C94CF-F2B4-41DC-8B87-C7660C3A12D4}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2B9-467B-8FE5-12D2589AD57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{143B0881-632F-4DDF-BCD2-35194F6BAE56}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2B9-467B-8FE5-12D2589AD57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{A8E7F3C1-C1B4-4D4A-8E38-5DC7224A705B}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2B9-467B-8FE5-12D2589AD57A}"/>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{45691027-C74A-48EE-8D6D-C9D33BB139D5}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2B9-467B-8FE5-12D2589AD57A}"/>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{1A1A134F-8CB1-4D30-BFFC-3BC3198E64C6}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2B9-467B-8FE5-12D2589AD57A}"/>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{580312D4-BD85-45EE-8DAB-15D65B98076D}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2B9-467B-8FE5-12D2589AD57A}"/>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{AC2A7B57-FE44-4CFB-9694-BD843EFCED95}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2B9-467B-8FE5-12D2589AD57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14.2</c:v>
                </c:pt>
                <c:pt idx="8">
                  <c:v>15.2</c:v>
                </c:pt>
                <c:pt idx="16">
                  <c:v>15.4</c:v>
                </c:pt>
                <c:pt idx="24">
                  <c:v>15.5</c:v>
                </c:pt>
                <c:pt idx="32">
                  <c:v>14.3</c:v>
                </c:pt>
              </c:numCache>
            </c:numRef>
          </c:xVal>
          <c:yVal>
            <c:numRef>
              <c:f>公会計指標分析・財政指標組合せ分析表!$BP$73:$DC$73</c:f>
              <c:numCache>
                <c:formatCode>#,##0.0;"▲ "#,##0.0</c:formatCode>
                <c:ptCount val="40"/>
                <c:pt idx="0">
                  <c:v>168.7</c:v>
                </c:pt>
                <c:pt idx="8">
                  <c:v>166.4</c:v>
                </c:pt>
                <c:pt idx="16">
                  <c:v>152.80000000000001</c:v>
                </c:pt>
                <c:pt idx="24">
                  <c:v>138.30000000000001</c:v>
                </c:pt>
                <c:pt idx="32">
                  <c:v>111.9</c:v>
                </c:pt>
              </c:numCache>
            </c:numRef>
          </c:yVal>
          <c:smooth val="0"/>
          <c:extLst>
            <c:ext xmlns:c16="http://schemas.microsoft.com/office/drawing/2014/chart" uri="{C3380CC4-5D6E-409C-BE32-E72D297353CC}">
              <c16:uniqueId val="{00000009-52B9-467B-8FE5-12D2589AD57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4.1613780877823039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{5E6ED987-522F-4313-870F-380C206672D6}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2B9-467B-8FE5-12D2589AD57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{D024FEE9-04A4-420E-84D2-7768325FA009}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2B9-467B-8FE5-12D2589AD57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{F187138D-5AAE-46D7-A71D-6CC07B0575FC}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2B9-467B-8FE5-12D2589AD57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{0E42D5C7-5553-4881-8441-4D147084CFF2}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2B9-467B-8FE5-12D2589AD57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{EDDF35B5-8BB1-49CA-BF00-D4120062E0BD}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2B9-467B-8FE5-12D2589AD57A}"/>
                </c:ext>
              </c:extLst>
            </c:dLbl>
            <c:dLbl>
              <c:idx val="8"/>
              <c:layout>
                <c:manualLayout>
                  <c:x val="0"/>
                  <c:y val="-1.760608723706375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{7E042413-CF0A-42E1-AEF7-9211081E2D8F}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2B9-467B-8FE5-12D2589AD57A}"/>
                </c:ext>
              </c:extLst>
            </c:dLbl>
            <c:dLbl>
              <c:idx val="16"/>
              <c:layout>
                <c:manualLayout>
                  <c:x val="0"/>
                  <c:y val="-1.1173656952121122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{B06B0A47-7C51-4FB4-8FE8-D1A9AAF92C62}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2B9-467B-8FE5-12D2589AD57A}"/>
                </c:ext>
              </c:extLst>
            </c:dLbl>
            <c:dLbl>
              <c:idx val="24"/>
              <c:layout>
                <c:manualLayout>
                  <c:x val="0"/>
                  <c:y val="3.7572427558741753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{F17567C2-FA3B-4D48-B110-85AC8B30DFDB}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2B9-467B-8FE5-12D2589AD57A}"/>
                </c:ext>
              </c:extLst>
            </c:dLbl>
            <c:dLbl>
              <c:idx val="32"/>
              <c:layout>
                <c:manualLayout>
                  <c:x val="0"/>
                  <c:y val="2.276634744541946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{BDE3DA41-9055-4AD5-AD2E-4934235DFA1B}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2B9-467B-8FE5-12D2589AD57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7.8</c:v>
                </c:pt>
                <c:pt idx="16">
                  <c:v>7.9</c:v>
                </c:pt>
                <c:pt idx="24">
                  <c:v>7.9</c:v>
                </c:pt>
                <c:pt idx="32">
                  <c:v>8</c:v>
                </c:pt>
              </c:numCache>
            </c:numRef>
          </c:xVal>
          <c:yVal>
            <c:numRef>
              <c:f>公会計指標分析・財政指標組合せ分析表!$BP$77:$DC$77</c:f>
              <c:numCache>
                <c:formatCode>#,##0.0;"▲ "#,##0.0</c:formatCode>
                <c:ptCount val="40"/>
                <c:pt idx="0">
                  <c:v>0</c:v>
                </c:pt>
                <c:pt idx="8">
                  <c:v>0</c:v>
                </c:pt>
                <c:pt idx="16">
                  <c:v>3.1</c:v>
                </c:pt>
                <c:pt idx="24">
                  <c:v>13.7</c:v>
                </c:pt>
                <c:pt idx="32">
                  <c:v>6.9</c:v>
                </c:pt>
              </c:numCache>
            </c:numRef>
          </c:yVal>
          <c:smooth val="0"/>
          <c:extLst>
            <c:ext xmlns:c16="http://schemas.microsoft.com/office/drawing/2014/chart" uri="{C3380CC4-5D6E-409C-BE32-E72D297353CC}">
              <c16:uniqueId val="{00000013-52B9-467B-8FE5-12D2589AD57A}"/>
            </c:ext>
          </c:extLst>
        </c:ser>
        <c:dLbls>
          <c:showLegendKey val="0"/>
          <c:showVal val="1"/>
          <c:showCatName val="0"/>
          <c:showSerName val="0"/>
          <c:showPercent val="0"/>
          <c:showBubbleSize val="0"/>
        </c:dLbls>
        <c:axId val="84219776"/>
        <c:axId val="84234240"/>
      </c:scatterChart>
      <c:valAx>
        <c:axId val="84219776"/>
        <c:scaling>
          <c:orientation val="maxMin"/>
          <c:max val="16"/>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90"/>
          <c:min val="-4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4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E36B7791-DA26-4E5F-A543-D5ABD843EC79}"/>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D70D44C1-B95C-40B1-B7CB-F64016AFFAF7}"/>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北海道岩内町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平成１８年度に地方債の借換えを実施したことに伴い、元利償還金については、当分の間、ほぼ同水準で推移する見込みである。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庁舎建設に伴う地方債の元金償還が平成２９年度に始まったほか、岩内地方衛生組合の一般廃棄物中間処理施設建設事業に対する負担金に伴う地方債の元金償還が平成３０年度以降に順次</a:t>
          </a:r>
          <a:r>
            <a:rPr kumimoji="1" lang="ja-JP" altLang="en-US" sz="1100" b="0" i="0" baseline="0">
              <a:solidFill>
                <a:schemeClr val="dk1"/>
              </a:solidFill>
              <a:effectLst/>
              <a:latin typeface="+mn-lt"/>
              <a:ea typeface="+mn-ea"/>
              <a:cs typeface="+mn-cs"/>
            </a:rPr>
            <a:t>始まっている。</a:t>
          </a:r>
          <a:r>
            <a:rPr kumimoji="1" lang="ja-JP" altLang="ja-JP" sz="1100" b="0" i="0" baseline="0">
              <a:solidFill>
                <a:schemeClr val="dk1"/>
              </a:solidFill>
              <a:effectLst/>
              <a:latin typeface="+mn-lt"/>
              <a:ea typeface="+mn-ea"/>
              <a:cs typeface="+mn-cs"/>
            </a:rPr>
            <a:t>令和３年度に</a:t>
          </a:r>
          <a:r>
            <a:rPr kumimoji="1" lang="ja-JP" altLang="en-US" sz="1100" b="0" i="0" baseline="0">
              <a:solidFill>
                <a:schemeClr val="dk1"/>
              </a:solidFill>
              <a:effectLst/>
              <a:latin typeface="+mn-lt"/>
              <a:ea typeface="+mn-ea"/>
              <a:cs typeface="+mn-cs"/>
            </a:rPr>
            <a:t>ついて</a:t>
          </a:r>
          <a:r>
            <a:rPr kumimoji="1" lang="ja-JP" altLang="ja-JP" sz="1100" b="0" i="0" baseline="0">
              <a:solidFill>
                <a:schemeClr val="dk1"/>
              </a:solidFill>
              <a:effectLst/>
              <a:latin typeface="+mn-lt"/>
              <a:ea typeface="+mn-ea"/>
              <a:cs typeface="+mn-cs"/>
            </a:rPr>
            <a:t>は元利償還金の額</a:t>
          </a:r>
          <a:r>
            <a:rPr kumimoji="1" lang="ja-JP" altLang="en-US" sz="1100" b="0" i="0" baseline="0">
              <a:solidFill>
                <a:schemeClr val="dk1"/>
              </a:solidFill>
              <a:effectLst/>
              <a:latin typeface="+mn-lt"/>
              <a:ea typeface="+mn-ea"/>
              <a:cs typeface="+mn-cs"/>
            </a:rPr>
            <a:t>は前年度と同水準となっている。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今後も公共施設の整備・改修等の大型事業に伴う地方債の新規発行を予定していることから、今後の地方債発行を計画的に進めることにより、比率の適正化を図る。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0" i="0" baseline="0">
              <a:solidFill>
                <a:schemeClr val="dk1"/>
              </a:solidFill>
              <a:effectLst/>
              <a:latin typeface="+mn-lt"/>
              <a:ea typeface="+mn-ea"/>
              <a:cs typeface="+mn-cs"/>
            </a:rPr>
            <a:t>満期一括償還地方債の借入なし。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北海道岩内町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一般会計等に係る地方債の現在高は庁舎建設や岩内地方衛生組合の一般廃棄物中間処理施設建設事業に対する負担金に伴う地方債の発行により増加していたが、それらの元金償還が始まり、平成３０年度以降は減少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今後においても、公共施設の整備・改修等の大型事業に伴う地方債の新規発行を予定していることから、今後の地方債発行を計画的に進めることにより、比率の適正化を図る。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北海道岩内町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mn-lt"/>
              <a:ea typeface="+mn-ea"/>
              <a:cs typeface="+mn-cs"/>
            </a:rPr>
            <a:t>　令和</a:t>
          </a:r>
          <a:r>
            <a:rPr kumimoji="1" lang="ja-JP" altLang="en-US" sz="1200" b="0" i="0" baseline="0">
              <a:solidFill>
                <a:schemeClr val="dk1"/>
              </a:solidFill>
              <a:effectLst/>
              <a:latin typeface="+mn-lt"/>
              <a:ea typeface="+mn-ea"/>
              <a:cs typeface="+mn-cs"/>
            </a:rPr>
            <a:t>３</a:t>
          </a:r>
          <a:r>
            <a:rPr kumimoji="1" lang="ja-JP" altLang="ja-JP" sz="1200" b="0" i="0" baseline="0">
              <a:solidFill>
                <a:schemeClr val="dk1"/>
              </a:solidFill>
              <a:effectLst/>
              <a:latin typeface="+mn-lt"/>
              <a:ea typeface="+mn-ea"/>
              <a:cs typeface="+mn-cs"/>
            </a:rPr>
            <a:t>年度では、</a:t>
          </a:r>
          <a:endParaRPr lang="ja-JP" altLang="ja-JP" sz="1600">
            <a:effectLst/>
          </a:endParaRPr>
        </a:p>
        <a:p>
          <a:pPr eaLnBrk="1" fontAlgn="auto" latinLnBrk="0" hangingPunct="1"/>
          <a:r>
            <a:rPr kumimoji="1" lang="ja-JP" altLang="ja-JP" sz="1200" b="0" i="0" baseline="0">
              <a:solidFill>
                <a:schemeClr val="dk1"/>
              </a:solidFill>
              <a:effectLst/>
              <a:latin typeface="+mn-lt"/>
              <a:ea typeface="+mn-ea"/>
              <a:cs typeface="+mn-cs"/>
            </a:rPr>
            <a:t>指定寄附により、「まちづくり推進基金」に１百万円、「ふるさと納税基金」に</a:t>
          </a:r>
          <a:r>
            <a:rPr kumimoji="1" lang="ja-JP" altLang="en-US" sz="1200" b="0" i="0" baseline="0">
              <a:solidFill>
                <a:schemeClr val="dk1"/>
              </a:solidFill>
              <a:effectLst/>
              <a:latin typeface="+mn-lt"/>
              <a:ea typeface="+mn-ea"/>
              <a:cs typeface="+mn-cs"/>
            </a:rPr>
            <a:t>５４</a:t>
          </a:r>
          <a:r>
            <a:rPr kumimoji="1" lang="ja-JP" altLang="ja-JP" sz="1200" b="0" i="0" baseline="0">
              <a:solidFill>
                <a:schemeClr val="dk1"/>
              </a:solidFill>
              <a:effectLst/>
              <a:latin typeface="+mn-lt"/>
              <a:ea typeface="+mn-ea"/>
              <a:cs typeface="+mn-cs"/>
            </a:rPr>
            <a:t>百万円、「社会福祉事業基金」に</a:t>
          </a:r>
          <a:r>
            <a:rPr kumimoji="1" lang="ja-JP" altLang="en-US" sz="1200" b="0" i="0" baseline="0">
              <a:solidFill>
                <a:schemeClr val="dk1"/>
              </a:solidFill>
              <a:effectLst/>
              <a:latin typeface="+mn-lt"/>
              <a:ea typeface="+mn-ea"/>
              <a:cs typeface="+mn-cs"/>
            </a:rPr>
            <a:t>７</a:t>
          </a:r>
          <a:r>
            <a:rPr kumimoji="1" lang="ja-JP" altLang="ja-JP" sz="1200" b="0" i="0" baseline="0">
              <a:solidFill>
                <a:schemeClr val="dk1"/>
              </a:solidFill>
              <a:effectLst/>
              <a:latin typeface="+mn-lt"/>
              <a:ea typeface="+mn-ea"/>
              <a:cs typeface="+mn-cs"/>
            </a:rPr>
            <a:t>百万円を積み立てたほか、</a:t>
          </a:r>
          <a:endParaRPr lang="ja-JP" altLang="ja-JP" sz="1600">
            <a:effectLst/>
          </a:endParaRPr>
        </a:p>
        <a:p>
          <a:pPr eaLnBrk="1" fontAlgn="auto" latinLnBrk="0" hangingPunct="1"/>
          <a:r>
            <a:rPr kumimoji="1" lang="ja-JP" altLang="en-US" sz="1200" b="0" i="0" baseline="0">
              <a:solidFill>
                <a:schemeClr val="dk1"/>
              </a:solidFill>
              <a:effectLst/>
              <a:latin typeface="+mn-lt"/>
              <a:ea typeface="+mn-ea"/>
              <a:cs typeface="+mn-cs"/>
            </a:rPr>
            <a:t>「財政調整基金」に１７０百万円、「町債管理基金」に５１百万円、</a:t>
          </a:r>
          <a:r>
            <a:rPr kumimoji="1" lang="ja-JP" altLang="ja-JP" sz="1200" b="0" i="0" baseline="0">
              <a:solidFill>
                <a:schemeClr val="dk1"/>
              </a:solidFill>
              <a:effectLst/>
              <a:latin typeface="+mn-lt"/>
              <a:ea typeface="+mn-ea"/>
              <a:cs typeface="+mn-cs"/>
            </a:rPr>
            <a:t>「公共用施設維持修繕・維持補修基金」に</a:t>
          </a:r>
          <a:r>
            <a:rPr kumimoji="1" lang="ja-JP" altLang="en-US" sz="1200" b="0" i="0" baseline="0">
              <a:solidFill>
                <a:schemeClr val="dk1"/>
              </a:solidFill>
              <a:effectLst/>
              <a:latin typeface="+mn-lt"/>
              <a:ea typeface="+mn-ea"/>
              <a:cs typeface="+mn-cs"/>
            </a:rPr>
            <a:t>７５</a:t>
          </a:r>
          <a:r>
            <a:rPr kumimoji="1" lang="ja-JP" altLang="ja-JP" sz="1200" b="0" i="0" baseline="0">
              <a:solidFill>
                <a:schemeClr val="dk1"/>
              </a:solidFill>
              <a:effectLst/>
              <a:latin typeface="+mn-lt"/>
              <a:ea typeface="+mn-ea"/>
              <a:cs typeface="+mn-cs"/>
            </a:rPr>
            <a:t>百万円、</a:t>
          </a:r>
          <a:endParaRPr kumimoji="1" lang="en-US" altLang="ja-JP" sz="1200" b="0" i="0" baseline="0">
            <a:solidFill>
              <a:schemeClr val="dk1"/>
            </a:solidFill>
            <a:effectLst/>
            <a:latin typeface="+mn-lt"/>
            <a:ea typeface="+mn-ea"/>
            <a:cs typeface="+mn-cs"/>
          </a:endParaRPr>
        </a:p>
        <a:p>
          <a:pPr eaLnBrk="1" fontAlgn="auto" latinLnBrk="0" hangingPunct="1"/>
          <a:r>
            <a:rPr kumimoji="1" lang="ja-JP" altLang="ja-JP" sz="1200" b="0" i="0" baseline="0">
              <a:solidFill>
                <a:schemeClr val="dk1"/>
              </a:solidFill>
              <a:effectLst/>
              <a:latin typeface="+mn-lt"/>
              <a:ea typeface="+mn-ea"/>
              <a:cs typeface="+mn-cs"/>
            </a:rPr>
            <a:t>「森林環境譲与税基金」に１百万円</a:t>
          </a:r>
          <a:r>
            <a:rPr kumimoji="1" lang="ja-JP" altLang="en-US" sz="1200" b="0" i="0" baseline="0">
              <a:solidFill>
                <a:schemeClr val="dk1"/>
              </a:solidFill>
              <a:effectLst/>
              <a:latin typeface="+mn-lt"/>
              <a:ea typeface="+mn-ea"/>
              <a:cs typeface="+mn-cs"/>
            </a:rPr>
            <a:t>、「学校整備基金」に１００百万円の</a:t>
          </a:r>
          <a:r>
            <a:rPr kumimoji="1" lang="ja-JP" altLang="ja-JP" sz="1200" b="0" i="0" baseline="0">
              <a:solidFill>
                <a:schemeClr val="dk1"/>
              </a:solidFill>
              <a:effectLst/>
              <a:latin typeface="+mn-lt"/>
              <a:ea typeface="+mn-ea"/>
              <a:cs typeface="+mn-cs"/>
            </a:rPr>
            <a:t>積み立てを行い、合計で</a:t>
          </a:r>
          <a:r>
            <a:rPr kumimoji="1" lang="ja-JP" altLang="en-US" sz="1200" b="0" i="0" baseline="0">
              <a:solidFill>
                <a:schemeClr val="dk1"/>
              </a:solidFill>
              <a:effectLst/>
              <a:latin typeface="+mn-lt"/>
              <a:ea typeface="+mn-ea"/>
              <a:cs typeface="+mn-cs"/>
            </a:rPr>
            <a:t>４６０</a:t>
          </a:r>
          <a:r>
            <a:rPr kumimoji="1" lang="ja-JP" altLang="ja-JP" sz="1200" b="0" i="0" baseline="0">
              <a:solidFill>
                <a:schemeClr val="dk1"/>
              </a:solidFill>
              <a:effectLst/>
              <a:latin typeface="+mn-lt"/>
              <a:ea typeface="+mn-ea"/>
              <a:cs typeface="+mn-cs"/>
            </a:rPr>
            <a:t>百万円の積立額となった。　</a:t>
          </a:r>
          <a:endParaRPr lang="ja-JP" altLang="ja-JP" sz="1600">
            <a:effectLst/>
          </a:endParaRPr>
        </a:p>
        <a:p>
          <a:pPr eaLnBrk="1" fontAlgn="auto" latinLnBrk="0" hangingPunct="1"/>
          <a:r>
            <a:rPr kumimoji="1" lang="ja-JP" altLang="ja-JP" sz="1200" b="0" i="0" baseline="0">
              <a:solidFill>
                <a:schemeClr val="dk1"/>
              </a:solidFill>
              <a:effectLst/>
              <a:latin typeface="+mn-lt"/>
              <a:ea typeface="+mn-ea"/>
              <a:cs typeface="+mn-cs"/>
            </a:rPr>
            <a:t>　また、</a:t>
          </a:r>
          <a:r>
            <a:rPr kumimoji="1" lang="ja-JP" altLang="en-US" sz="1200" b="0" i="0" baseline="0">
              <a:solidFill>
                <a:schemeClr val="dk1"/>
              </a:solidFill>
              <a:effectLst/>
              <a:latin typeface="+mn-lt"/>
              <a:ea typeface="+mn-ea"/>
              <a:cs typeface="+mn-cs"/>
            </a:rPr>
            <a:t>産業活動推進事業など</a:t>
          </a:r>
          <a:r>
            <a:rPr kumimoji="1" lang="ja-JP" altLang="ja-JP" sz="1200" b="0" i="0" baseline="0">
              <a:solidFill>
                <a:schemeClr val="dk1"/>
              </a:solidFill>
              <a:effectLst/>
              <a:latin typeface="+mn-lt"/>
              <a:ea typeface="+mn-ea"/>
              <a:cs typeface="+mn-cs"/>
            </a:rPr>
            <a:t>の財源として「</a:t>
          </a:r>
          <a:r>
            <a:rPr kumimoji="1" lang="ja-JP" altLang="en-US" sz="1200" b="0" i="0" baseline="0">
              <a:solidFill>
                <a:schemeClr val="dk1"/>
              </a:solidFill>
              <a:effectLst/>
              <a:latin typeface="+mn-lt"/>
              <a:ea typeface="+mn-ea"/>
              <a:cs typeface="+mn-cs"/>
            </a:rPr>
            <a:t>まちづくり推進基金</a:t>
          </a:r>
          <a:r>
            <a:rPr kumimoji="1" lang="ja-JP" altLang="ja-JP" sz="1200" b="0" i="0" baseline="0">
              <a:solidFill>
                <a:schemeClr val="dk1"/>
              </a:solidFill>
              <a:effectLst/>
              <a:latin typeface="+mn-lt"/>
              <a:ea typeface="+mn-ea"/>
              <a:cs typeface="+mn-cs"/>
            </a:rPr>
            <a:t>」を</a:t>
          </a:r>
          <a:r>
            <a:rPr kumimoji="1" lang="ja-JP" altLang="en-US" sz="1200" b="0" i="0" baseline="0">
              <a:solidFill>
                <a:schemeClr val="dk1"/>
              </a:solidFill>
              <a:effectLst/>
              <a:latin typeface="+mn-lt"/>
              <a:ea typeface="+mn-ea"/>
              <a:cs typeface="+mn-cs"/>
            </a:rPr>
            <a:t>１１</a:t>
          </a:r>
          <a:r>
            <a:rPr kumimoji="1" lang="ja-JP" altLang="ja-JP" sz="1200" b="0" i="0" baseline="0">
              <a:solidFill>
                <a:schemeClr val="dk1"/>
              </a:solidFill>
              <a:effectLst/>
              <a:latin typeface="+mn-lt"/>
              <a:ea typeface="+mn-ea"/>
              <a:cs typeface="+mn-cs"/>
            </a:rPr>
            <a:t>百万円、</a:t>
          </a:r>
          <a:r>
            <a:rPr kumimoji="1" lang="ja-JP" altLang="en-US" sz="1200" b="0" i="0" baseline="0">
              <a:solidFill>
                <a:schemeClr val="dk1"/>
              </a:solidFill>
              <a:effectLst/>
              <a:latin typeface="+mn-lt"/>
              <a:ea typeface="+mn-ea"/>
              <a:cs typeface="+mn-cs"/>
            </a:rPr>
            <a:t>漁業振興事業の財源として「漁業振興基金」を３百万円、</a:t>
          </a:r>
          <a:endParaRPr kumimoji="0" lang="en-US" altLang="ja-JP" sz="1600" b="0" i="0" baseline="0">
            <a:solidFill>
              <a:schemeClr val="dk1"/>
            </a:solidFill>
            <a:effectLst/>
            <a:latin typeface="+mn-lt"/>
            <a:ea typeface="+mn-ea"/>
            <a:cs typeface="+mn-cs"/>
          </a:endParaRPr>
        </a:p>
        <a:p>
          <a:pPr eaLnBrk="1" fontAlgn="auto" latinLnBrk="0" hangingPunct="1"/>
          <a:r>
            <a:rPr kumimoji="1" lang="ja-JP" altLang="en-US" sz="1200" b="0" i="0" baseline="0">
              <a:solidFill>
                <a:schemeClr val="dk1"/>
              </a:solidFill>
              <a:effectLst/>
              <a:latin typeface="+mn-lt"/>
              <a:ea typeface="+mn-ea"/>
              <a:cs typeface="+mn-cs"/>
            </a:rPr>
            <a:t>町民プールの修繕費などの財源として</a:t>
          </a:r>
          <a:r>
            <a:rPr kumimoji="1" lang="ja-JP" altLang="ja-JP" sz="1200" b="0" i="0" baseline="0">
              <a:solidFill>
                <a:schemeClr val="dk1"/>
              </a:solidFill>
              <a:effectLst/>
              <a:latin typeface="+mn-lt"/>
              <a:ea typeface="+mn-ea"/>
              <a:cs typeface="+mn-cs"/>
            </a:rPr>
            <a:t>「公共用施設維持修繕・維持補修基金」</a:t>
          </a:r>
          <a:r>
            <a:rPr kumimoji="1" lang="ja-JP" altLang="en-US" sz="1200" b="0" i="0" baseline="0">
              <a:solidFill>
                <a:schemeClr val="dk1"/>
              </a:solidFill>
              <a:effectLst/>
              <a:latin typeface="+mn-lt"/>
              <a:ea typeface="+mn-ea"/>
              <a:cs typeface="+mn-cs"/>
            </a:rPr>
            <a:t>を１百万円、</a:t>
          </a:r>
          <a:endParaRPr kumimoji="1" lang="en-US" altLang="ja-JP" sz="1200" b="0" i="0" baseline="0">
            <a:solidFill>
              <a:schemeClr val="dk1"/>
            </a:solidFill>
            <a:effectLst/>
            <a:latin typeface="+mn-lt"/>
            <a:ea typeface="+mn-ea"/>
            <a:cs typeface="+mn-cs"/>
          </a:endParaRPr>
        </a:p>
        <a:p>
          <a:pPr eaLnBrk="1" fontAlgn="auto" latinLnBrk="0" hangingPunct="1"/>
          <a:r>
            <a:rPr kumimoji="1" lang="ja-JP" altLang="ja-JP" sz="1200" b="0" i="0" baseline="0">
              <a:solidFill>
                <a:schemeClr val="dk1"/>
              </a:solidFill>
              <a:effectLst/>
              <a:latin typeface="+mn-lt"/>
              <a:ea typeface="+mn-ea"/>
              <a:cs typeface="+mn-cs"/>
            </a:rPr>
            <a:t>地場産業サポートセンターの維持費の財源として「地場産業サポートセンター維持運営基金」を３百万円、</a:t>
          </a:r>
          <a:endParaRPr lang="ja-JP" altLang="ja-JP" sz="1600">
            <a:effectLst/>
          </a:endParaRPr>
        </a:p>
        <a:p>
          <a:pPr eaLnBrk="1" fontAlgn="auto" latinLnBrk="0" hangingPunct="1"/>
          <a:r>
            <a:rPr kumimoji="1" lang="ja-JP" altLang="ja-JP" sz="1200" b="0" i="0" baseline="0">
              <a:solidFill>
                <a:schemeClr val="dk1"/>
              </a:solidFill>
              <a:effectLst/>
              <a:latin typeface="+mn-lt"/>
              <a:ea typeface="+mn-ea"/>
              <a:cs typeface="+mn-cs"/>
            </a:rPr>
            <a:t>ふるさと納税の寄附者の意向に沿った事業の財源として「ふるさと納税基金」を</a:t>
          </a:r>
          <a:r>
            <a:rPr kumimoji="1" lang="ja-JP" altLang="en-US" sz="1200" b="0" i="0" baseline="0">
              <a:solidFill>
                <a:schemeClr val="dk1"/>
              </a:solidFill>
              <a:effectLst/>
              <a:latin typeface="+mn-lt"/>
              <a:ea typeface="+mn-ea"/>
              <a:cs typeface="+mn-cs"/>
            </a:rPr>
            <a:t>１１</a:t>
          </a:r>
          <a:r>
            <a:rPr kumimoji="1" lang="ja-JP" altLang="ja-JP" sz="1200" b="0" i="0" baseline="0">
              <a:solidFill>
                <a:schemeClr val="dk1"/>
              </a:solidFill>
              <a:effectLst/>
              <a:latin typeface="+mn-lt"/>
              <a:ea typeface="+mn-ea"/>
              <a:cs typeface="+mn-cs"/>
            </a:rPr>
            <a:t>百万円、</a:t>
          </a:r>
          <a:endParaRPr lang="ja-JP" altLang="ja-JP" sz="1600">
            <a:effectLst/>
          </a:endParaRPr>
        </a:p>
        <a:p>
          <a:pPr eaLnBrk="1" fontAlgn="auto" latinLnBrk="0" hangingPunct="1"/>
          <a:r>
            <a:rPr kumimoji="1" lang="ja-JP" altLang="ja-JP" sz="1200" b="0" i="0" baseline="0">
              <a:solidFill>
                <a:schemeClr val="dk1"/>
              </a:solidFill>
              <a:effectLst/>
              <a:latin typeface="+mn-lt"/>
              <a:ea typeface="+mn-ea"/>
              <a:cs typeface="+mn-cs"/>
            </a:rPr>
            <a:t>合計で</a:t>
          </a:r>
          <a:r>
            <a:rPr kumimoji="1" lang="ja-JP" altLang="en-US" sz="1200" b="0" i="0" baseline="0">
              <a:solidFill>
                <a:schemeClr val="dk1"/>
              </a:solidFill>
              <a:effectLst/>
              <a:latin typeface="+mn-lt"/>
              <a:ea typeface="+mn-ea"/>
              <a:cs typeface="+mn-cs"/>
            </a:rPr>
            <a:t>２９</a:t>
          </a:r>
          <a:r>
            <a:rPr kumimoji="1" lang="ja-JP" altLang="ja-JP" sz="1200" b="0" i="0" baseline="0">
              <a:solidFill>
                <a:schemeClr val="dk1"/>
              </a:solidFill>
              <a:effectLst/>
              <a:latin typeface="+mn-lt"/>
              <a:ea typeface="+mn-ea"/>
              <a:cs typeface="+mn-cs"/>
            </a:rPr>
            <a:t>百万円の取崩額となり、基金全体の残高は令和</a:t>
          </a:r>
          <a:r>
            <a:rPr kumimoji="1" lang="ja-JP" altLang="en-US" sz="1200" b="0" i="0" baseline="0">
              <a:solidFill>
                <a:schemeClr val="dk1"/>
              </a:solidFill>
              <a:effectLst/>
              <a:latin typeface="+mn-lt"/>
              <a:ea typeface="+mn-ea"/>
              <a:cs typeface="+mn-cs"/>
            </a:rPr>
            <a:t>３</a:t>
          </a:r>
          <a:r>
            <a:rPr kumimoji="1" lang="ja-JP" altLang="ja-JP" sz="1200" b="0" i="0" baseline="0">
              <a:solidFill>
                <a:schemeClr val="dk1"/>
              </a:solidFill>
              <a:effectLst/>
              <a:latin typeface="+mn-lt"/>
              <a:ea typeface="+mn-ea"/>
              <a:cs typeface="+mn-cs"/>
            </a:rPr>
            <a:t>年度末で</a:t>
          </a:r>
          <a:r>
            <a:rPr kumimoji="1" lang="ja-JP" altLang="en-US" sz="1200" b="0" i="0" baseline="0">
              <a:solidFill>
                <a:schemeClr val="dk1"/>
              </a:solidFill>
              <a:effectLst/>
              <a:latin typeface="+mn-lt"/>
              <a:ea typeface="+mn-ea"/>
              <a:cs typeface="+mn-cs"/>
            </a:rPr>
            <a:t>４３１</a:t>
          </a:r>
          <a:r>
            <a:rPr kumimoji="1" lang="ja-JP" altLang="ja-JP" sz="1200" b="0" i="0" baseline="0">
              <a:solidFill>
                <a:schemeClr val="dk1"/>
              </a:solidFill>
              <a:effectLst/>
              <a:latin typeface="+mn-lt"/>
              <a:ea typeface="+mn-ea"/>
              <a:cs typeface="+mn-cs"/>
            </a:rPr>
            <a:t>百万円の増となった。</a:t>
          </a:r>
          <a:endParaRPr lang="ja-JP" altLang="ja-JP" sz="1600">
            <a:effectLst/>
          </a:endParaRPr>
        </a:p>
        <a:p>
          <a:r>
            <a:rPr kumimoji="1" lang="ja-JP" altLang="ja-JP" sz="1200">
              <a:solidFill>
                <a:schemeClr val="dk1"/>
              </a:solidFill>
              <a:effectLst/>
              <a:latin typeface="+mn-lt"/>
              <a:ea typeface="+mn-ea"/>
              <a:cs typeface="+mn-cs"/>
            </a:rPr>
            <a:t>（今後の方針）</a:t>
          </a:r>
          <a:endParaRPr lang="ja-JP" altLang="ja-JP" sz="1600">
            <a:effectLst/>
          </a:endParaRPr>
        </a:p>
        <a:p>
          <a:pPr eaLnBrk="1" fontAlgn="auto" latinLnBrk="0" hangingPunct="1"/>
          <a:r>
            <a:rPr kumimoji="1" lang="ja-JP" altLang="ja-JP" sz="1200" b="0" i="0" baseline="0">
              <a:solidFill>
                <a:schemeClr val="dk1"/>
              </a:solidFill>
              <a:effectLst/>
              <a:latin typeface="+mn-lt"/>
              <a:ea typeface="+mn-ea"/>
              <a:cs typeface="+mn-cs"/>
            </a:rPr>
            <a:t>　今後も町税の減が見込まれる中、各特定目的基金の使途に合った事業の財源として取り崩しを行う一方、ふるさと納税基金の積み立てを行うことにより、基金全体の残高維持を目指す。</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（基金の使途）</a:t>
          </a:r>
          <a:endParaRPr lang="ja-JP" altLang="ja-JP" sz="1600">
            <a:effectLst/>
          </a:endParaRPr>
        </a:p>
        <a:p>
          <a:pPr eaLnBrk="1" fontAlgn="auto" latinLnBrk="0" hangingPunct="1"/>
          <a:r>
            <a:rPr kumimoji="1" lang="ja-JP" altLang="ja-JP" sz="1200" b="0" i="0" baseline="0">
              <a:solidFill>
                <a:schemeClr val="dk1"/>
              </a:solidFill>
              <a:effectLst/>
              <a:latin typeface="+mn-lt"/>
              <a:ea typeface="+mn-ea"/>
              <a:cs typeface="+mn-cs"/>
            </a:rPr>
            <a:t>　・漁業振興基金：町の漁業振興</a:t>
          </a:r>
          <a:endParaRPr lang="ja-JP" altLang="ja-JP" sz="1600">
            <a:effectLst/>
          </a:endParaRPr>
        </a:p>
        <a:p>
          <a:pPr eaLnBrk="1" fontAlgn="auto" latinLnBrk="0" hangingPunct="1"/>
          <a:r>
            <a:rPr kumimoji="1" lang="ja-JP" altLang="ja-JP" sz="1200" b="0" i="0" baseline="0">
              <a:solidFill>
                <a:schemeClr val="dk1"/>
              </a:solidFill>
              <a:effectLst/>
              <a:latin typeface="+mn-lt"/>
              <a:ea typeface="+mn-ea"/>
              <a:cs typeface="+mn-cs"/>
            </a:rPr>
            <a:t>　・</a:t>
          </a:r>
          <a:r>
            <a:rPr kumimoji="1" lang="ja-JP" altLang="en-US" sz="1200" b="0" i="0" baseline="0">
              <a:solidFill>
                <a:schemeClr val="dk1"/>
              </a:solidFill>
              <a:effectLst/>
              <a:latin typeface="+mn-lt"/>
              <a:ea typeface="+mn-ea"/>
              <a:cs typeface="+mn-cs"/>
            </a:rPr>
            <a:t>ふるさと納税</a:t>
          </a:r>
          <a:r>
            <a:rPr kumimoji="1" lang="ja-JP" altLang="ja-JP" sz="1200" b="0" i="0" baseline="0">
              <a:solidFill>
                <a:schemeClr val="dk1"/>
              </a:solidFill>
              <a:effectLst/>
              <a:latin typeface="+mn-lt"/>
              <a:ea typeface="+mn-ea"/>
              <a:cs typeface="+mn-cs"/>
            </a:rPr>
            <a:t>基金：</a:t>
          </a:r>
          <a:r>
            <a:rPr kumimoji="1" lang="ja-JP" altLang="en-US" sz="1200" b="0" i="0" baseline="0">
              <a:solidFill>
                <a:schemeClr val="dk1"/>
              </a:solidFill>
              <a:effectLst/>
              <a:latin typeface="+mn-lt"/>
              <a:ea typeface="+mn-ea"/>
              <a:cs typeface="+mn-cs"/>
            </a:rPr>
            <a:t>寄付者の意向に沿った事業に充てる</a:t>
          </a:r>
          <a:endParaRPr kumimoji="1" lang="en-US" altLang="ja-JP" sz="1200" b="0" i="0" baseline="0">
            <a:solidFill>
              <a:schemeClr val="dk1"/>
            </a:solidFill>
            <a:effectLst/>
            <a:latin typeface="+mn-lt"/>
            <a:ea typeface="+mn-ea"/>
            <a:cs typeface="+mn-cs"/>
          </a:endParaRPr>
        </a:p>
        <a:p>
          <a:pPr eaLnBrk="1" fontAlgn="auto" latinLnBrk="0" hangingPunct="1"/>
          <a:r>
            <a:rPr kumimoji="1" lang="ja-JP" altLang="en-US" sz="1200" b="0" i="0" baseline="0">
              <a:solidFill>
                <a:schemeClr val="dk1"/>
              </a:solidFill>
              <a:effectLst/>
              <a:latin typeface="+mn-lt"/>
              <a:ea typeface="+mn-ea"/>
              <a:cs typeface="+mn-cs"/>
            </a:rPr>
            <a:t>　・学校整備基金：学校の建設・維持補修</a:t>
          </a:r>
          <a:endParaRPr kumimoji="1" lang="en-US" altLang="ja-JP" sz="1200" b="0" i="0" baseline="0">
            <a:solidFill>
              <a:schemeClr val="dk1"/>
            </a:solidFill>
            <a:effectLst/>
            <a:latin typeface="+mn-lt"/>
            <a:ea typeface="+mn-ea"/>
            <a:cs typeface="+mn-cs"/>
          </a:endParaRPr>
        </a:p>
        <a:p>
          <a:pPr eaLnBrk="1" fontAlgn="auto" latinLnBrk="0" hangingPunct="1"/>
          <a:r>
            <a:rPr kumimoji="1" lang="ja-JP" altLang="ja-JP" sz="1200">
              <a:solidFill>
                <a:schemeClr val="dk1"/>
              </a:solidFill>
              <a:effectLst/>
              <a:latin typeface="+mn-lt"/>
              <a:ea typeface="+mn-ea"/>
              <a:cs typeface="+mn-cs"/>
            </a:rPr>
            <a:t>（増減理由）</a:t>
          </a:r>
          <a:endParaRPr lang="ja-JP" altLang="ja-JP" sz="1600">
            <a:effectLst/>
          </a:endParaRPr>
        </a:p>
        <a:p>
          <a:pPr eaLnBrk="1" fontAlgn="auto" latinLnBrk="0" hangingPunct="1"/>
          <a:r>
            <a:rPr kumimoji="1" lang="ja-JP" altLang="ja-JP" sz="1200" b="0" i="0" baseline="0">
              <a:solidFill>
                <a:schemeClr val="dk1"/>
              </a:solidFill>
              <a:effectLst/>
              <a:latin typeface="+mn-lt"/>
              <a:ea typeface="+mn-ea"/>
              <a:cs typeface="+mn-cs"/>
            </a:rPr>
            <a:t>令和３年度では、</a:t>
          </a:r>
          <a:endParaRPr lang="ja-JP" altLang="ja-JP" sz="1400">
            <a:effectLst/>
          </a:endParaRPr>
        </a:p>
        <a:p>
          <a:pPr eaLnBrk="1" fontAlgn="auto" latinLnBrk="0" hangingPunct="1"/>
          <a:r>
            <a:rPr kumimoji="1" lang="ja-JP" altLang="ja-JP" sz="1200" b="0" i="0" baseline="0">
              <a:solidFill>
                <a:schemeClr val="dk1"/>
              </a:solidFill>
              <a:effectLst/>
              <a:latin typeface="+mn-lt"/>
              <a:ea typeface="+mn-ea"/>
              <a:cs typeface="+mn-cs"/>
            </a:rPr>
            <a:t>指定寄附により、「まちづくり推進基金」に１百万円、「ふるさと納税基金」に５４百万円、「社会福祉事業基金」に７百万円を積み立てたほか、</a:t>
          </a:r>
          <a:endParaRPr lang="ja-JP" altLang="ja-JP" sz="1400">
            <a:effectLst/>
          </a:endParaRPr>
        </a:p>
        <a:p>
          <a:pPr eaLnBrk="1" fontAlgn="auto" latinLnBrk="0" hangingPunct="1"/>
          <a:r>
            <a:rPr kumimoji="1" lang="ja-JP" altLang="ja-JP" sz="1200" b="0" i="0" baseline="0">
              <a:solidFill>
                <a:schemeClr val="dk1"/>
              </a:solidFill>
              <a:effectLst/>
              <a:latin typeface="+mn-lt"/>
              <a:ea typeface="+mn-ea"/>
              <a:cs typeface="+mn-cs"/>
            </a:rPr>
            <a:t>「公共用施設維持修繕・維持補修基金」に７５百万円、「森林環境譲与税基金」に１百万円、「学校整備基金」に１００百万円の積み立てを行い、</a:t>
          </a:r>
          <a:endParaRPr kumimoji="1" lang="en-US" altLang="ja-JP" sz="1200" b="0" i="0" baseline="0">
            <a:solidFill>
              <a:schemeClr val="dk1"/>
            </a:solidFill>
            <a:effectLst/>
            <a:latin typeface="+mn-lt"/>
            <a:ea typeface="+mn-ea"/>
            <a:cs typeface="+mn-cs"/>
          </a:endParaRPr>
        </a:p>
        <a:p>
          <a:pPr eaLnBrk="1" fontAlgn="auto" latinLnBrk="0" hangingPunct="1"/>
          <a:r>
            <a:rPr kumimoji="1" lang="ja-JP" altLang="ja-JP" sz="1200" b="0" i="0" baseline="0">
              <a:solidFill>
                <a:schemeClr val="dk1"/>
              </a:solidFill>
              <a:effectLst/>
              <a:latin typeface="+mn-lt"/>
              <a:ea typeface="+mn-ea"/>
              <a:cs typeface="+mn-cs"/>
            </a:rPr>
            <a:t>合計で</a:t>
          </a:r>
          <a:r>
            <a:rPr kumimoji="1" lang="ja-JP" altLang="en-US" sz="1200" b="0" i="0" baseline="0">
              <a:solidFill>
                <a:schemeClr val="dk1"/>
              </a:solidFill>
              <a:effectLst/>
              <a:latin typeface="+mn-lt"/>
              <a:ea typeface="+mn-ea"/>
              <a:cs typeface="+mn-cs"/>
            </a:rPr>
            <a:t>２３８</a:t>
          </a:r>
          <a:r>
            <a:rPr kumimoji="1" lang="ja-JP" altLang="ja-JP" sz="1200" b="0" i="0" baseline="0">
              <a:solidFill>
                <a:schemeClr val="dk1"/>
              </a:solidFill>
              <a:effectLst/>
              <a:latin typeface="+mn-lt"/>
              <a:ea typeface="+mn-ea"/>
              <a:cs typeface="+mn-cs"/>
            </a:rPr>
            <a:t>百万円の積立額となった。　</a:t>
          </a:r>
          <a:endParaRPr lang="ja-JP" altLang="ja-JP" sz="1400">
            <a:effectLst/>
          </a:endParaRPr>
        </a:p>
        <a:p>
          <a:pPr eaLnBrk="1" fontAlgn="auto" latinLnBrk="0" hangingPunct="1"/>
          <a:r>
            <a:rPr kumimoji="1" lang="ja-JP" altLang="ja-JP" sz="1200" b="0" i="0" baseline="0">
              <a:solidFill>
                <a:schemeClr val="dk1"/>
              </a:solidFill>
              <a:effectLst/>
              <a:latin typeface="+mn-lt"/>
              <a:ea typeface="+mn-ea"/>
              <a:cs typeface="+mn-cs"/>
            </a:rPr>
            <a:t>　また、産業活動推進事業などの財源として「まちづくり推進基金」を１１百万円、漁業振興事業の財源として「漁業振興基金」を３百万円、</a:t>
          </a:r>
          <a:endParaRPr lang="ja-JP" altLang="ja-JP" sz="1400">
            <a:effectLst/>
          </a:endParaRPr>
        </a:p>
        <a:p>
          <a:pPr eaLnBrk="1" fontAlgn="auto" latinLnBrk="0" hangingPunct="1"/>
          <a:r>
            <a:rPr kumimoji="1" lang="ja-JP" altLang="ja-JP" sz="1200" b="0" i="0" baseline="0">
              <a:solidFill>
                <a:schemeClr val="dk1"/>
              </a:solidFill>
              <a:effectLst/>
              <a:latin typeface="+mn-lt"/>
              <a:ea typeface="+mn-ea"/>
              <a:cs typeface="+mn-cs"/>
            </a:rPr>
            <a:t>町民プールの修繕費などの財源として「公共用施設維持修繕・維持補修基金」を１百万円、</a:t>
          </a:r>
          <a:endParaRPr lang="ja-JP" altLang="ja-JP" sz="1400">
            <a:effectLst/>
          </a:endParaRPr>
        </a:p>
        <a:p>
          <a:pPr eaLnBrk="1" fontAlgn="auto" latinLnBrk="0" hangingPunct="1"/>
          <a:r>
            <a:rPr kumimoji="1" lang="ja-JP" altLang="ja-JP" sz="1200" b="0" i="0" baseline="0">
              <a:solidFill>
                <a:schemeClr val="dk1"/>
              </a:solidFill>
              <a:effectLst/>
              <a:latin typeface="+mn-lt"/>
              <a:ea typeface="+mn-ea"/>
              <a:cs typeface="+mn-cs"/>
            </a:rPr>
            <a:t>地場産業サポートセンターの維持費の財源として「地場産業サポートセンター維持運営基金」を３百万円、</a:t>
          </a:r>
          <a:endParaRPr lang="ja-JP" altLang="ja-JP" sz="1400">
            <a:effectLst/>
          </a:endParaRPr>
        </a:p>
        <a:p>
          <a:pPr eaLnBrk="1" fontAlgn="auto" latinLnBrk="0" hangingPunct="1"/>
          <a:r>
            <a:rPr kumimoji="1" lang="ja-JP" altLang="ja-JP" sz="1200" b="0" i="0" baseline="0">
              <a:solidFill>
                <a:schemeClr val="dk1"/>
              </a:solidFill>
              <a:effectLst/>
              <a:latin typeface="+mn-lt"/>
              <a:ea typeface="+mn-ea"/>
              <a:cs typeface="+mn-cs"/>
            </a:rPr>
            <a:t>ふるさと納税の寄附者の意向に沿った事業の財源として「ふるさと納税基金」を１１百万円、</a:t>
          </a:r>
          <a:endParaRPr lang="ja-JP" altLang="ja-JP" sz="1400">
            <a:effectLst/>
          </a:endParaRPr>
        </a:p>
        <a:p>
          <a:pPr eaLnBrk="1" fontAlgn="auto" latinLnBrk="0" hangingPunct="1"/>
          <a:r>
            <a:rPr kumimoji="1" lang="ja-JP" altLang="ja-JP" sz="1200" b="0" i="0" baseline="0">
              <a:solidFill>
                <a:schemeClr val="dk1"/>
              </a:solidFill>
              <a:effectLst/>
              <a:latin typeface="+mn-lt"/>
              <a:ea typeface="+mn-ea"/>
              <a:cs typeface="+mn-cs"/>
            </a:rPr>
            <a:t>合計で２９百万円の取崩額となり、</a:t>
          </a:r>
          <a:r>
            <a:rPr kumimoji="1" lang="ja-JP" altLang="en-US" sz="1200" b="0" i="0" baseline="0">
              <a:solidFill>
                <a:schemeClr val="dk1"/>
              </a:solidFill>
              <a:effectLst/>
              <a:latin typeface="+mn-lt"/>
              <a:ea typeface="+mn-ea"/>
              <a:cs typeface="+mn-cs"/>
            </a:rPr>
            <a:t>その他目的基金</a:t>
          </a:r>
          <a:r>
            <a:rPr kumimoji="1" lang="ja-JP" altLang="ja-JP" sz="1200" b="0" i="0" baseline="0">
              <a:solidFill>
                <a:schemeClr val="dk1"/>
              </a:solidFill>
              <a:effectLst/>
              <a:latin typeface="+mn-lt"/>
              <a:ea typeface="+mn-ea"/>
              <a:cs typeface="+mn-cs"/>
            </a:rPr>
            <a:t>の残高は令和３年度末で</a:t>
          </a:r>
          <a:r>
            <a:rPr kumimoji="1" lang="ja-JP" altLang="en-US" sz="1200" b="0" i="0" baseline="0">
              <a:solidFill>
                <a:schemeClr val="dk1"/>
              </a:solidFill>
              <a:effectLst/>
              <a:latin typeface="+mn-lt"/>
              <a:ea typeface="+mn-ea"/>
              <a:cs typeface="+mn-cs"/>
            </a:rPr>
            <a:t>２０９</a:t>
          </a:r>
          <a:r>
            <a:rPr kumimoji="1" lang="ja-JP" altLang="ja-JP" sz="1200" b="0" i="0" baseline="0">
              <a:solidFill>
                <a:schemeClr val="dk1"/>
              </a:solidFill>
              <a:effectLst/>
              <a:latin typeface="+mn-lt"/>
              <a:ea typeface="+mn-ea"/>
              <a:cs typeface="+mn-cs"/>
            </a:rPr>
            <a:t>百万円の増となった。</a:t>
          </a:r>
          <a:endParaRPr lang="ja-JP" altLang="ja-JP" sz="1200">
            <a:effectLst/>
          </a:endParaRPr>
        </a:p>
        <a:p>
          <a:r>
            <a:rPr kumimoji="1" lang="ja-JP" altLang="ja-JP" sz="1200">
              <a:solidFill>
                <a:schemeClr val="dk1"/>
              </a:solidFill>
              <a:effectLst/>
              <a:latin typeface="+mn-lt"/>
              <a:ea typeface="+mn-ea"/>
              <a:cs typeface="+mn-cs"/>
            </a:rPr>
            <a:t>（今後の方針）</a:t>
          </a:r>
          <a:endParaRPr lang="ja-JP" altLang="ja-JP" sz="1600">
            <a:effectLst/>
          </a:endParaRPr>
        </a:p>
        <a:p>
          <a:pPr eaLnBrk="1" fontAlgn="auto" latinLnBrk="0" hangingPunct="1"/>
          <a:r>
            <a:rPr kumimoji="1" lang="ja-JP" altLang="ja-JP" sz="1200" b="0" i="0" baseline="0">
              <a:solidFill>
                <a:schemeClr val="dk1"/>
              </a:solidFill>
              <a:effectLst/>
              <a:latin typeface="+mn-lt"/>
              <a:ea typeface="+mn-ea"/>
              <a:cs typeface="+mn-cs"/>
            </a:rPr>
            <a:t>　ふるさと納税基金：平成２８年度の制度導入以降、寄附件数も年々増加し、毎年度安定的に積み立てを行っている。</a:t>
          </a:r>
          <a:endParaRPr lang="ja-JP" altLang="ja-JP" sz="1600">
            <a:effectLst/>
          </a:endParaRPr>
        </a:p>
        <a:p>
          <a:pPr eaLnBrk="1" fontAlgn="auto" latinLnBrk="0" hangingPunct="1"/>
          <a:r>
            <a:rPr kumimoji="1" lang="ja-JP" altLang="ja-JP" sz="1200" b="0" i="0" baseline="0">
              <a:solidFill>
                <a:schemeClr val="dk1"/>
              </a:solidFill>
              <a:effectLst/>
              <a:latin typeface="+mn-lt"/>
              <a:ea typeface="+mn-ea"/>
              <a:cs typeface="+mn-cs"/>
            </a:rPr>
            <a:t>　　　　　　　　　　今後においても、寄附金の積み立てと寄附者の意向に沿った取り崩しを計画的に行い、基金残高の増を目指す。</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（増減理由）</a:t>
          </a:r>
          <a:endParaRPr lang="ja-JP" altLang="ja-JP" sz="1600">
            <a:effectLst/>
          </a:endParaRPr>
        </a:p>
        <a:p>
          <a:pPr eaLnBrk="1" fontAlgn="auto" latinLnBrk="0" hangingPunct="1"/>
          <a:r>
            <a:rPr kumimoji="1" lang="ja-JP" altLang="ja-JP" sz="1200">
              <a:solidFill>
                <a:schemeClr val="dk1"/>
              </a:solidFill>
              <a:effectLst/>
              <a:latin typeface="+mn-lt"/>
              <a:ea typeface="+mn-ea"/>
              <a:cs typeface="+mn-cs"/>
            </a:rPr>
            <a:t>令和２年度では指定寄附により１百万円の積み立てを行</a:t>
          </a:r>
          <a:r>
            <a:rPr kumimoji="1" lang="ja-JP" altLang="en-US" sz="1200">
              <a:solidFill>
                <a:schemeClr val="dk1"/>
              </a:solidFill>
              <a:effectLst/>
              <a:latin typeface="+mn-lt"/>
              <a:ea typeface="+mn-ea"/>
              <a:cs typeface="+mn-cs"/>
            </a:rPr>
            <a:t>い、令和３年度については、前年度決算の剰余金のうち１７０百万円の積立を実施した。</a:t>
          </a:r>
          <a:endParaRPr lang="ja-JP" altLang="ja-JP" sz="1600">
            <a:effectLst/>
          </a:endParaRPr>
        </a:p>
        <a:p>
          <a:r>
            <a:rPr kumimoji="1" lang="ja-JP" altLang="ja-JP" sz="1200">
              <a:solidFill>
                <a:schemeClr val="dk1"/>
              </a:solidFill>
              <a:effectLst/>
              <a:latin typeface="+mn-lt"/>
              <a:ea typeface="+mn-ea"/>
              <a:cs typeface="+mn-cs"/>
            </a:rPr>
            <a:t>（今後の方針）</a:t>
          </a:r>
          <a:endParaRPr lang="ja-JP" altLang="ja-JP" sz="1600">
            <a:effectLst/>
          </a:endParaRPr>
        </a:p>
        <a:p>
          <a:pPr eaLnBrk="1" fontAlgn="auto" latinLnBrk="0" hangingPunct="1"/>
          <a:r>
            <a:rPr kumimoji="1" lang="ja-JP" altLang="ja-JP" sz="1200" b="0" i="0" baseline="0">
              <a:solidFill>
                <a:schemeClr val="dk1"/>
              </a:solidFill>
              <a:effectLst/>
              <a:latin typeface="+mn-lt"/>
              <a:ea typeface="+mn-ea"/>
              <a:cs typeface="+mn-cs"/>
            </a:rPr>
            <a:t>　各年度の一般会計決算において剰余金が生じた場合は、可能な範囲で財政調整基金の積積み立てを積極的に行う。</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増減理由）</a:t>
          </a:r>
          <a:endParaRPr lang="ja-JP" altLang="ja-JP" sz="1600">
            <a:effectLst/>
          </a:endParaRPr>
        </a:p>
        <a:p>
          <a:pPr eaLnBrk="1" fontAlgn="auto" latinLnBrk="0" hangingPunct="1"/>
          <a:r>
            <a:rPr kumimoji="1" lang="ja-JP" altLang="en-US" sz="1200" b="0" i="0" baseline="0">
              <a:solidFill>
                <a:schemeClr val="dk1"/>
              </a:solidFill>
              <a:effectLst/>
              <a:latin typeface="+mn-lt"/>
              <a:ea typeface="+mn-ea"/>
              <a:cs typeface="+mn-cs"/>
            </a:rPr>
            <a:t>　令和３年度の臨時財政対策債償還のための経費として地方交付税の基準財政需要額の臨時費目に臨時財政対策基金費が創設されたことに伴い、</a:t>
          </a:r>
          <a:endParaRPr kumimoji="1" lang="en-US" altLang="ja-JP" sz="1200" b="0" i="0" baseline="0">
            <a:solidFill>
              <a:schemeClr val="dk1"/>
            </a:solidFill>
            <a:effectLst/>
            <a:latin typeface="+mn-lt"/>
            <a:ea typeface="+mn-ea"/>
            <a:cs typeface="+mn-cs"/>
          </a:endParaRPr>
        </a:p>
        <a:p>
          <a:pPr eaLnBrk="1" fontAlgn="auto" latinLnBrk="0" hangingPunct="1"/>
          <a:r>
            <a:rPr kumimoji="1" lang="ja-JP" altLang="en-US" sz="1200" b="0" i="0" baseline="0">
              <a:solidFill>
                <a:schemeClr val="dk1"/>
              </a:solidFill>
              <a:effectLst/>
              <a:latin typeface="+mn-lt"/>
              <a:ea typeface="+mn-ea"/>
              <a:cs typeface="+mn-cs"/>
            </a:rPr>
            <a:t>５１百万円の積立を実施した。</a:t>
          </a:r>
          <a:endParaRPr kumimoji="1" lang="en-US" altLang="ja-JP" sz="1200" b="0" i="0" baseline="0">
            <a:solidFill>
              <a:schemeClr val="dk1"/>
            </a:solidFill>
            <a:effectLst/>
            <a:latin typeface="+mn-lt"/>
            <a:ea typeface="+mn-ea"/>
            <a:cs typeface="+mn-cs"/>
          </a:endParaRPr>
        </a:p>
        <a:p>
          <a:pPr eaLnBrk="1" fontAlgn="auto" latinLnBrk="0" hangingPunct="1"/>
          <a:r>
            <a:rPr kumimoji="1" lang="ja-JP" altLang="ja-JP" sz="1200">
              <a:solidFill>
                <a:schemeClr val="dk1"/>
              </a:solidFill>
              <a:effectLst/>
              <a:latin typeface="+mn-lt"/>
              <a:ea typeface="+mn-ea"/>
              <a:cs typeface="+mn-cs"/>
            </a:rPr>
            <a:t>（今後の方針）</a:t>
          </a:r>
          <a:endParaRPr lang="ja-JP" altLang="ja-JP" sz="1600">
            <a:effectLst/>
          </a:endParaRPr>
        </a:p>
        <a:p>
          <a:pPr eaLnBrk="1" fontAlgn="auto" latinLnBrk="0" hangingPunct="1"/>
          <a:r>
            <a:rPr kumimoji="1" lang="ja-JP" altLang="ja-JP" sz="1200" b="0" i="0" baseline="0">
              <a:solidFill>
                <a:schemeClr val="dk1"/>
              </a:solidFill>
              <a:effectLst/>
              <a:latin typeface="+mn-lt"/>
              <a:ea typeface="+mn-ea"/>
              <a:cs typeface="+mn-cs"/>
            </a:rPr>
            <a:t>　</a:t>
          </a:r>
          <a:r>
            <a:rPr kumimoji="1" lang="ja-JP" altLang="en-US" sz="1200" b="0" i="0" baseline="0">
              <a:solidFill>
                <a:schemeClr val="dk1"/>
              </a:solidFill>
              <a:effectLst/>
              <a:latin typeface="+mn-lt"/>
              <a:ea typeface="+mn-ea"/>
              <a:cs typeface="+mn-cs"/>
            </a:rPr>
            <a:t>令和３年度の臨時財政対策債償還のために積立を実施した５１百万円については、令和７年度に償還が始まることから、計画的に取崩を実施する。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9EFDC33-CADA-4CF2-A052-C6A4D73E05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59C49E3-C9C6-411E-B8D2-9613E20635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C6B71D73-496F-4E00-99D6-6C3420C9D95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BBF1D832-99BE-41FE-9ECD-D5D118CCE5E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9DDD932F-0826-4AEE-BD00-6F41358BAC9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99FB6917-0951-405E-AE16-603CE45F209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北海道岩内町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35F9E867-9B98-40E8-A4AD-0E4AB18E0B7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D76951E2-EC12-4DC3-9422-D62E851B9297}"/>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8809FFA4-F93B-41F4-93A0-0DE833B28E5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A2DFF06-53DD-4872-8565-112678B5D4C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8070E47E-3748-4B97-A74C-44B44A3207C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F9DC7063-37A1-412F-BF7B-6C4C6B15A63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11,658
11,608
70.60
9,065,508
8,452,378
611,288
4,602,499
9,338,401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92F88F37-F4C8-4D38-85A0-236090EA827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6FFEB947-6664-49BD-97BB-8F618D6EE91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86B254C3-62AB-4290-A860-6314E12FA10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111.9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F1368B90-CB13-4DC7-AA09-A2671EF565E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8F08EF26-10F7-4D24-ADC3-8CF43404433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3A523B75-E284-4D59-A3AB-8910195CAA2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B442F0A2-D459-4DD2-AF4B-0776011093C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8501B817-4205-4C3E-A748-6B5F55FA846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E540C3DB-1AB1-481E-AE16-92468D6BA34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F64F31AF-477A-4A9F-801F-580DE9AF6FD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CA851B2A-9D86-43C9-9EC3-069EC9DD26B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46909C8F-D454-4059-93BF-B9AD8DFCB49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D3CF4726-E6CE-4DE5-A8A8-E0230459187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1ADE58E8-94CC-4D08-8D77-69AE46C3B30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736694A4-0E7E-4646-8B41-44FC2CA119A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CB7B8913-3E42-4AC9-A8F6-E7142E049AC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54FBDF95-3335-4B75-8E45-B29AD68B2A7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4560AE64-7501-4298-944D-6CAF9D81892C}"/>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4CB1A1DF-7B65-43E7-A56C-9B1CB5B0484A}"/>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E286BCAF-2E4C-4E50-8145-E57F80ED26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D315DE47-CA7D-4B0D-A9F5-2BB33738CE22}"/>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499CFA11-5200-4971-821C-EB51CD83BE08}"/>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2E40187B-8485-4BB8-8042-8113A317DD6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9908B812-D07B-4EE5-ABB4-20BD539195E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7D1FF9A-66BA-408F-8D1C-2160F62AD07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3D7007E1-C5F1-435B-B5AF-E5F1967811F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818F8FBB-64A2-4E90-AE6B-5A10F894819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1E4193D6-91BC-47FA-BF2F-B221D7E448E9}"/>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34C3C2BD-AD21-4680-90C2-7FBC47D659E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F7DF2907-22A6-4417-B09D-2323349940C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A7CC6E5F-B51E-4F49-BA13-FD9D66FC6B8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97D890E0-21BF-41EF-8F18-526F21C8619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B696B525-2E0C-4783-99E5-646A573E571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668178C2-85F0-4EB5-AD3D-B995AE163E9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93815375-49A9-4B25-99C6-DE75F8CA4B7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公共施設等総合管理計画において、人口減少や人口構造の変化を見据えて縮減に取り組むものとしており、施設の集約化・複合化、廃止・統廃合を進めている。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有形固定資産減価償却率は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昭和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年代に建設された建物もあることから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類似団体と比較して高くなっている。今後は、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公共施設等総合管理計画に基づき、老朽化対策に積極的に取り組み、比率の抑制に努める。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EFCEB8CD-18B0-4FCD-A316-C5E4988A0AE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F7571C28-1549-41B7-B53A-EE3FA0F807B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4C6742D-86D8-44A4-9780-23797F94F74F}"/>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5722B6E2-DF86-417E-A8CA-DD3095E2492F}"/>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482907D5-CB1A-4111-857D-1A07773E1F49}"/>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D24FACCC-3737-4BA6-B5A2-8002F30E8F33}"/>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8E79D13B-C2A5-4F21-BFF2-3D3AB48CC057}"/>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47404537-7E3E-41C4-BEF8-3E372061197F}"/>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F2250D6-57A5-4E71-A848-821784A34FEB}"/>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F84BC8F-BEC7-4C88-AB69-617FB53614A3}"/>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1BE07788-F2B4-4D6A-B5E3-95DAEE6208EA}"/>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E26CB13B-770D-4575-A7BD-DDFC2F888B9D}"/>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619D3EB6-3E0C-411E-87D3-1DFB1F9C6306}"/>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E9C62A95-F8B1-4D29-81AE-6C40D7F585B5}"/>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47621F5E-51FB-44B3-B371-921E218E032A}"/>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78B4CEC8-3181-40E9-8F30-205ACBFB663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4797EC0-D0B0-4EF6-8064-0D3EDC84F431}"/>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C5E2E596-BB40-47F2-AA9D-0FD348CAF70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123462</xdr:rowOff>
    </xdr:from>
    <xdr:to>
      <xdr:col>23</xdr:col>
      <xdr:colOff>85090</xdr:colOff>
      <xdr:row>34</xdr:row>
      <xdr:rowOff>48532</xdr:rowOff>
    </xdr:to>
    <xdr:cxnSp macro="">
      <xdr:nvCxnSpPr>
        <xdr:cNvPr id="67" name="直線コネクタ 66">
          <a:extLst>
            <a:ext uri="{FF2B5EF4-FFF2-40B4-BE49-F238E27FC236}">
              <a16:creationId xmlns:a16="http://schemas.microsoft.com/office/drawing/2014/main" id="{7B7690C6-C06F-407E-8DB7-68E2AE5C333D}"/>
            </a:ext>
          </a:extLst>
        </xdr:cNvPr>
        <xdr:cNvCxnSpPr/>
      </xdr:nvCxnSpPr>
      <xdr:spPr>
        <a:xfrm flipV="1">
          <a:off x="4760595" y="5181237"/>
          <a:ext cx="1270" cy="1468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52359</xdr:rowOff>
    </xdr:from>
    <xdr:ext cx="405111" cy="259045"/>
    <xdr:sp macro="" textlink="">
      <xdr:nvSpPr>
        <xdr:cNvPr id="68" name="有形固定資産減価償却率最小値テキスト">
          <a:extLst>
            <a:ext uri="{FF2B5EF4-FFF2-40B4-BE49-F238E27FC236}">
              <a16:creationId xmlns:a16="http://schemas.microsoft.com/office/drawing/2014/main" id="{476166F2-D0A8-40F5-86CB-20218CE9A641}"/>
            </a:ext>
          </a:extLst>
        </xdr:cNvPr>
        <xdr:cNvSpPr txBox="1"/>
      </xdr:nvSpPr>
      <xdr:spPr>
        <a:xfrm>
          <a:off x="4813300" y="6653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48532</xdr:rowOff>
    </xdr:from>
    <xdr:to>
      <xdr:col>23</xdr:col>
      <xdr:colOff>174625</xdr:colOff>
      <xdr:row>34</xdr:row>
      <xdr:rowOff>48532</xdr:rowOff>
    </xdr:to>
    <xdr:cxnSp macro="">
      <xdr:nvCxnSpPr>
        <xdr:cNvPr id="69" name="直線コネクタ 68">
          <a:extLst>
            <a:ext uri="{FF2B5EF4-FFF2-40B4-BE49-F238E27FC236}">
              <a16:creationId xmlns:a16="http://schemas.microsoft.com/office/drawing/2014/main" id="{24CD0BFD-A538-4E36-AD01-E19A8054BA82}"/>
            </a:ext>
          </a:extLst>
        </xdr:cNvPr>
        <xdr:cNvCxnSpPr/>
      </xdr:nvCxnSpPr>
      <xdr:spPr>
        <a:xfrm>
          <a:off x="4673600" y="664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70139</xdr:rowOff>
    </xdr:from>
    <xdr:ext cx="405111" cy="259045"/>
    <xdr:sp macro="" textlink="">
      <xdr:nvSpPr>
        <xdr:cNvPr id="70" name="有形固定資産減価償却率最大値テキスト">
          <a:extLst>
            <a:ext uri="{FF2B5EF4-FFF2-40B4-BE49-F238E27FC236}">
              <a16:creationId xmlns:a16="http://schemas.microsoft.com/office/drawing/2014/main" id="{B64E950D-9DB5-4049-AFEC-73D5D5FBB9F3}"/>
            </a:ext>
          </a:extLst>
        </xdr:cNvPr>
        <xdr:cNvSpPr txBox="1"/>
      </xdr:nvSpPr>
      <xdr:spPr>
        <a:xfrm>
          <a:off x="4813300" y="4956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123462</xdr:rowOff>
    </xdr:from>
    <xdr:to>
      <xdr:col>23</xdr:col>
      <xdr:colOff>174625</xdr:colOff>
      <xdr:row>25</xdr:row>
      <xdr:rowOff>123462</xdr:rowOff>
    </xdr:to>
    <xdr:cxnSp macro="">
      <xdr:nvCxnSpPr>
        <xdr:cNvPr id="71" name="直線コネクタ 70">
          <a:extLst>
            <a:ext uri="{FF2B5EF4-FFF2-40B4-BE49-F238E27FC236}">
              <a16:creationId xmlns:a16="http://schemas.microsoft.com/office/drawing/2014/main" id="{CB2A9D57-8ACA-4508-9454-01EDDAD0BEB2}"/>
            </a:ext>
          </a:extLst>
        </xdr:cNvPr>
        <xdr:cNvCxnSpPr/>
      </xdr:nvCxnSpPr>
      <xdr:spPr>
        <a:xfrm>
          <a:off x="4673600" y="5181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24782</xdr:rowOff>
    </xdr:from>
    <xdr:ext cx="405111" cy="259045"/>
    <xdr:sp macro="" textlink="">
      <xdr:nvSpPr>
        <xdr:cNvPr id="72" name="有形固定資産減価償却率平均値テキスト">
          <a:extLst>
            <a:ext uri="{FF2B5EF4-FFF2-40B4-BE49-F238E27FC236}">
              <a16:creationId xmlns:a16="http://schemas.microsoft.com/office/drawing/2014/main" id="{5606206D-2014-4DCF-9184-CB1D79CD0C81}"/>
            </a:ext>
          </a:extLst>
        </xdr:cNvPr>
        <xdr:cNvSpPr txBox="1"/>
      </xdr:nvSpPr>
      <xdr:spPr>
        <a:xfrm>
          <a:off x="4813300" y="5768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73" name="フローチャート: 判断 72">
          <a:extLst>
            <a:ext uri="{FF2B5EF4-FFF2-40B4-BE49-F238E27FC236}">
              <a16:creationId xmlns:a16="http://schemas.microsoft.com/office/drawing/2014/main" id="{C1117113-07F9-46D7-B6F3-83581BB9950A}"/>
            </a:ext>
          </a:extLst>
        </xdr:cNvPr>
        <xdr:cNvSpPr/>
      </xdr:nvSpPr>
      <xdr:spPr>
        <a:xfrm>
          <a:off x="47117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145597</xdr:rowOff>
    </xdr:from>
    <xdr:to>
      <xdr:col>19</xdr:col>
      <xdr:colOff>187325</xdr:colOff>
      <xdr:row>30</xdr:row>
      <xdr:rowOff>75747</xdr:rowOff>
    </xdr:to>
    <xdr:sp macro="" textlink="">
      <xdr:nvSpPr>
        <xdr:cNvPr id="74" name="フローチャート: 判断 73">
          <a:extLst>
            <a:ext uri="{FF2B5EF4-FFF2-40B4-BE49-F238E27FC236}">
              <a16:creationId xmlns:a16="http://schemas.microsoft.com/office/drawing/2014/main" id="{DFE9BB6D-C50F-4E76-B4D1-F7AFEDEF534F}"/>
            </a:ext>
          </a:extLst>
        </xdr:cNvPr>
        <xdr:cNvSpPr/>
      </xdr:nvSpPr>
      <xdr:spPr>
        <a:xfrm>
          <a:off x="40005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120922</xdr:rowOff>
    </xdr:from>
    <xdr:to>
      <xdr:col>15</xdr:col>
      <xdr:colOff>187325</xdr:colOff>
      <xdr:row>30</xdr:row>
      <xdr:rowOff>51072</xdr:rowOff>
    </xdr:to>
    <xdr:sp macro="" textlink="">
      <xdr:nvSpPr>
        <xdr:cNvPr id="75" name="フローチャート: 判断 74">
          <a:extLst>
            <a:ext uri="{FF2B5EF4-FFF2-40B4-BE49-F238E27FC236}">
              <a16:creationId xmlns:a16="http://schemas.microsoft.com/office/drawing/2014/main" id="{9270ED0E-410F-4B54-850D-7E1C073C35E3}"/>
            </a:ext>
          </a:extLst>
        </xdr:cNvPr>
        <xdr:cNvSpPr/>
      </xdr:nvSpPr>
      <xdr:spPr>
        <a:xfrm>
          <a:off x="3238500" y="586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83911</xdr:rowOff>
    </xdr:from>
    <xdr:to>
      <xdr:col>11</xdr:col>
      <xdr:colOff>187325</xdr:colOff>
      <xdr:row>30</xdr:row>
      <xdr:rowOff>14061</xdr:rowOff>
    </xdr:to>
    <xdr:sp macro="" textlink="">
      <xdr:nvSpPr>
        <xdr:cNvPr id="76" name="フローチャート: 判断 75">
          <a:extLst>
            <a:ext uri="{FF2B5EF4-FFF2-40B4-BE49-F238E27FC236}">
              <a16:creationId xmlns:a16="http://schemas.microsoft.com/office/drawing/2014/main" id="{D8DF408D-1EFE-4E7E-9F07-BE451245989F}"/>
            </a:ext>
          </a:extLst>
        </xdr:cNvPr>
        <xdr:cNvSpPr/>
      </xdr:nvSpPr>
      <xdr:spPr>
        <a:xfrm>
          <a:off x="24765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65405</xdr:rowOff>
    </xdr:from>
    <xdr:to>
      <xdr:col>7</xdr:col>
      <xdr:colOff>187325</xdr:colOff>
      <xdr:row>29</xdr:row>
      <xdr:rowOff>167005</xdr:rowOff>
    </xdr:to>
    <xdr:sp macro="" textlink="">
      <xdr:nvSpPr>
        <xdr:cNvPr id="77" name="フローチャート: 判断 76">
          <a:extLst>
            <a:ext uri="{FF2B5EF4-FFF2-40B4-BE49-F238E27FC236}">
              <a16:creationId xmlns:a16="http://schemas.microsoft.com/office/drawing/2014/main" id="{C84BE119-A5C2-4CF7-BB1D-A95EA45DE444}"/>
            </a:ext>
          </a:extLst>
        </xdr:cNvPr>
        <xdr:cNvSpPr/>
      </xdr:nvSpPr>
      <xdr:spPr>
        <a:xfrm>
          <a:off x="1714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7F33DC32-325B-468E-949F-3E2D3D7D5CD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5F46C488-990E-4ABA-9FE0-B3DAC84F315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EBE77EA6-6FFD-401B-BE9D-D5F427F7D3B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C9FC4B16-7BFD-43E7-8A8B-34D5CC2A895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A2AEBC-E489-4438-B41F-C4D9686DF0C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32748</xdr:rowOff>
    </xdr:from>
    <xdr:to>
      <xdr:col>23</xdr:col>
      <xdr:colOff>136525</xdr:colOff>
      <xdr:row>30</xdr:row>
      <xdr:rowOff>134348</xdr:rowOff>
    </xdr:to>
    <xdr:sp macro="" textlink="">
      <xdr:nvSpPr>
        <xdr:cNvPr id="83" name="楕円 82">
          <a:extLst>
            <a:ext uri="{FF2B5EF4-FFF2-40B4-BE49-F238E27FC236}">
              <a16:creationId xmlns:a16="http://schemas.microsoft.com/office/drawing/2014/main" id="{2DA04020-0061-487C-93C8-53F974E5AB8F}"/>
            </a:ext>
          </a:extLst>
        </xdr:cNvPr>
        <xdr:cNvSpPr/>
      </xdr:nvSpPr>
      <xdr:spPr>
        <a:xfrm>
          <a:off x="4711700" y="594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11175</xdr:rowOff>
    </xdr:from>
    <xdr:ext cx="405111" cy="259045"/>
    <xdr:sp macro="" textlink="">
      <xdr:nvSpPr>
        <xdr:cNvPr id="84" name="有形固定資産減価償却率該当値テキスト">
          <a:extLst>
            <a:ext uri="{FF2B5EF4-FFF2-40B4-BE49-F238E27FC236}">
              <a16:creationId xmlns:a16="http://schemas.microsoft.com/office/drawing/2014/main" id="{4A022EC2-EB0E-47EA-8ED8-7C26D19F38BB}"/>
            </a:ext>
          </a:extLst>
        </xdr:cNvPr>
        <xdr:cNvSpPr txBox="1"/>
      </xdr:nvSpPr>
      <xdr:spPr>
        <a:xfrm>
          <a:off x="4813300" y="5926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122736</xdr:rowOff>
    </xdr:from>
    <xdr:to>
      <xdr:col>19</xdr:col>
      <xdr:colOff>187325</xdr:colOff>
      <xdr:row>29</xdr:row>
      <xdr:rowOff>52886</xdr:rowOff>
    </xdr:to>
    <xdr:sp macro="" textlink="">
      <xdr:nvSpPr>
        <xdr:cNvPr id="85" name="楕円 84">
          <a:extLst>
            <a:ext uri="{FF2B5EF4-FFF2-40B4-BE49-F238E27FC236}">
              <a16:creationId xmlns:a16="http://schemas.microsoft.com/office/drawing/2014/main" id="{ADF6CFF7-185B-4474-89B8-548A939AF658}"/>
            </a:ext>
          </a:extLst>
        </xdr:cNvPr>
        <xdr:cNvSpPr/>
      </xdr:nvSpPr>
      <xdr:spPr>
        <a:xfrm>
          <a:off x="4000500" y="569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2086</xdr:rowOff>
    </xdr:from>
    <xdr:to>
      <xdr:col>23</xdr:col>
      <xdr:colOff>85725</xdr:colOff>
      <xdr:row>30</xdr:row>
      <xdr:rowOff>83548</xdr:rowOff>
    </xdr:to>
    <xdr:cxnSp macro="">
      <xdr:nvCxnSpPr>
        <xdr:cNvPr id="86" name="直線コネクタ 85">
          <a:extLst>
            <a:ext uri="{FF2B5EF4-FFF2-40B4-BE49-F238E27FC236}">
              <a16:creationId xmlns:a16="http://schemas.microsoft.com/office/drawing/2014/main" id="{72631A46-3DD5-41B1-B4E8-EDE7198945F2}"/>
            </a:ext>
          </a:extLst>
        </xdr:cNvPr>
        <xdr:cNvCxnSpPr/>
      </xdr:nvCxnSpPr>
      <xdr:spPr>
        <a:xfrm>
          <a:off x="4051300" y="5745661"/>
          <a:ext cx="711200" cy="25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134529</xdr:rowOff>
    </xdr:from>
    <xdr:to>
      <xdr:col>15</xdr:col>
      <xdr:colOff>187325</xdr:colOff>
      <xdr:row>31</xdr:row>
      <xdr:rowOff>64679</xdr:rowOff>
    </xdr:to>
    <xdr:sp macro="" textlink="">
      <xdr:nvSpPr>
        <xdr:cNvPr id="87" name="楕円 86">
          <a:extLst>
            <a:ext uri="{FF2B5EF4-FFF2-40B4-BE49-F238E27FC236}">
              <a16:creationId xmlns:a16="http://schemas.microsoft.com/office/drawing/2014/main" id="{11D6162A-DFFA-444A-BE11-70F06A36F052}"/>
            </a:ext>
          </a:extLst>
        </xdr:cNvPr>
        <xdr:cNvSpPr/>
      </xdr:nvSpPr>
      <xdr:spPr>
        <a:xfrm>
          <a:off x="3238500" y="604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2086</xdr:rowOff>
    </xdr:from>
    <xdr:to>
      <xdr:col>19</xdr:col>
      <xdr:colOff>136525</xdr:colOff>
      <xdr:row>31</xdr:row>
      <xdr:rowOff>13879</xdr:rowOff>
    </xdr:to>
    <xdr:cxnSp macro="">
      <xdr:nvCxnSpPr>
        <xdr:cNvPr id="88" name="直線コネクタ 87">
          <a:extLst>
            <a:ext uri="{FF2B5EF4-FFF2-40B4-BE49-F238E27FC236}">
              <a16:creationId xmlns:a16="http://schemas.microsoft.com/office/drawing/2014/main" id="{A3C79039-B134-4003-B8B8-FB7B5E9161D8}"/>
            </a:ext>
          </a:extLst>
        </xdr:cNvPr>
        <xdr:cNvCxnSpPr/>
      </xdr:nvCxnSpPr>
      <xdr:spPr>
        <a:xfrm flipV="1">
          <a:off x="3289300" y="5745661"/>
          <a:ext cx="762000" cy="35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34562</xdr:rowOff>
    </xdr:from>
    <xdr:to>
      <xdr:col>11</xdr:col>
      <xdr:colOff>187325</xdr:colOff>
      <xdr:row>29</xdr:row>
      <xdr:rowOff>136162</xdr:rowOff>
    </xdr:to>
    <xdr:sp macro="" textlink="">
      <xdr:nvSpPr>
        <xdr:cNvPr id="89" name="楕円 88">
          <a:extLst>
            <a:ext uri="{FF2B5EF4-FFF2-40B4-BE49-F238E27FC236}">
              <a16:creationId xmlns:a16="http://schemas.microsoft.com/office/drawing/2014/main" id="{879AE4B2-FDE5-4679-8C49-75016C4E6BDC}"/>
            </a:ext>
          </a:extLst>
        </xdr:cNvPr>
        <xdr:cNvSpPr/>
      </xdr:nvSpPr>
      <xdr:spPr>
        <a:xfrm>
          <a:off x="2476500" y="577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85362</xdr:rowOff>
    </xdr:from>
    <xdr:to>
      <xdr:col>15</xdr:col>
      <xdr:colOff>136525</xdr:colOff>
      <xdr:row>31</xdr:row>
      <xdr:rowOff>13879</xdr:rowOff>
    </xdr:to>
    <xdr:cxnSp macro="">
      <xdr:nvCxnSpPr>
        <xdr:cNvPr id="90" name="直線コネクタ 89">
          <a:extLst>
            <a:ext uri="{FF2B5EF4-FFF2-40B4-BE49-F238E27FC236}">
              <a16:creationId xmlns:a16="http://schemas.microsoft.com/office/drawing/2014/main" id="{92D94B98-A834-41E8-875A-6996FC9FA148}"/>
            </a:ext>
          </a:extLst>
        </xdr:cNvPr>
        <xdr:cNvCxnSpPr/>
      </xdr:nvCxnSpPr>
      <xdr:spPr>
        <a:xfrm>
          <a:off x="2527300" y="5828937"/>
          <a:ext cx="762000" cy="27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66874</xdr:rowOff>
    </xdr:from>
    <xdr:ext cx="405111" cy="259045"/>
    <xdr:sp macro="" textlink="">
      <xdr:nvSpPr>
        <xdr:cNvPr id="91" name="n_1aveValue有形固定資産減価償却率">
          <a:extLst>
            <a:ext uri="{FF2B5EF4-FFF2-40B4-BE49-F238E27FC236}">
              <a16:creationId xmlns:a16="http://schemas.microsoft.com/office/drawing/2014/main" id="{C70833D0-2A7D-4D18-927C-71896A199964}"/>
            </a:ext>
          </a:extLst>
        </xdr:cNvPr>
        <xdr:cNvSpPr txBox="1"/>
      </xdr:nvSpPr>
      <xdr:spPr>
        <a:xfrm>
          <a:off x="3836044" y="5981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67599</xdr:rowOff>
    </xdr:from>
    <xdr:ext cx="405111" cy="259045"/>
    <xdr:sp macro="" textlink="">
      <xdr:nvSpPr>
        <xdr:cNvPr id="92" name="n_2aveValue有形固定資産減価償却率">
          <a:extLst>
            <a:ext uri="{FF2B5EF4-FFF2-40B4-BE49-F238E27FC236}">
              <a16:creationId xmlns:a16="http://schemas.microsoft.com/office/drawing/2014/main" id="{468F0F80-01BF-48CE-9EE7-8C96DD15EE45}"/>
            </a:ext>
          </a:extLst>
        </xdr:cNvPr>
        <xdr:cNvSpPr txBox="1"/>
      </xdr:nvSpPr>
      <xdr:spPr>
        <a:xfrm>
          <a:off x="3086744" y="5639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5188</xdr:rowOff>
    </xdr:from>
    <xdr:ext cx="405111" cy="259045"/>
    <xdr:sp macro="" textlink="">
      <xdr:nvSpPr>
        <xdr:cNvPr id="93" name="n_3aveValue有形固定資産減価償却率">
          <a:extLst>
            <a:ext uri="{FF2B5EF4-FFF2-40B4-BE49-F238E27FC236}">
              <a16:creationId xmlns:a16="http://schemas.microsoft.com/office/drawing/2014/main" id="{989F1EB2-3480-4F91-BEEC-EBC80C0C8B26}"/>
            </a:ext>
          </a:extLst>
        </xdr:cNvPr>
        <xdr:cNvSpPr txBox="1"/>
      </xdr:nvSpPr>
      <xdr:spPr>
        <a:xfrm>
          <a:off x="2324744" y="5920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12082</xdr:rowOff>
    </xdr:from>
    <xdr:ext cx="405111" cy="259045"/>
    <xdr:sp macro="" textlink="">
      <xdr:nvSpPr>
        <xdr:cNvPr id="94" name="n_4aveValue有形固定資産減価償却率">
          <a:extLst>
            <a:ext uri="{FF2B5EF4-FFF2-40B4-BE49-F238E27FC236}">
              <a16:creationId xmlns:a16="http://schemas.microsoft.com/office/drawing/2014/main" id="{66FBE162-0242-46E9-8A07-0FED12FB898F}"/>
            </a:ext>
          </a:extLst>
        </xdr:cNvPr>
        <xdr:cNvSpPr txBox="1"/>
      </xdr:nvSpPr>
      <xdr:spPr>
        <a:xfrm>
          <a:off x="1562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69413</xdr:rowOff>
    </xdr:from>
    <xdr:ext cx="405111" cy="259045"/>
    <xdr:sp macro="" textlink="">
      <xdr:nvSpPr>
        <xdr:cNvPr id="95" name="n_1mainValue有形固定資産減価償却率">
          <a:extLst>
            <a:ext uri="{FF2B5EF4-FFF2-40B4-BE49-F238E27FC236}">
              <a16:creationId xmlns:a16="http://schemas.microsoft.com/office/drawing/2014/main" id="{B7E4DFE2-5EC7-4101-85EF-89B99FC193F2}"/>
            </a:ext>
          </a:extLst>
        </xdr:cNvPr>
        <xdr:cNvSpPr txBox="1"/>
      </xdr:nvSpPr>
      <xdr:spPr>
        <a:xfrm>
          <a:off x="3836044" y="54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55806</xdr:rowOff>
    </xdr:from>
    <xdr:ext cx="405111" cy="259045"/>
    <xdr:sp macro="" textlink="">
      <xdr:nvSpPr>
        <xdr:cNvPr id="96" name="n_2mainValue有形固定資産減価償却率">
          <a:extLst>
            <a:ext uri="{FF2B5EF4-FFF2-40B4-BE49-F238E27FC236}">
              <a16:creationId xmlns:a16="http://schemas.microsoft.com/office/drawing/2014/main" id="{C7DCA016-FB57-471D-8B41-737C8179B8AE}"/>
            </a:ext>
          </a:extLst>
        </xdr:cNvPr>
        <xdr:cNvSpPr txBox="1"/>
      </xdr:nvSpPr>
      <xdr:spPr>
        <a:xfrm>
          <a:off x="3086744" y="6142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152689</xdr:rowOff>
    </xdr:from>
    <xdr:ext cx="405111" cy="259045"/>
    <xdr:sp macro="" textlink="">
      <xdr:nvSpPr>
        <xdr:cNvPr id="97" name="n_3mainValue有形固定資産減価償却率">
          <a:extLst>
            <a:ext uri="{FF2B5EF4-FFF2-40B4-BE49-F238E27FC236}">
              <a16:creationId xmlns:a16="http://schemas.microsoft.com/office/drawing/2014/main" id="{0F88FF34-70F1-4E72-80E8-A02A0ED67FCE}"/>
            </a:ext>
          </a:extLst>
        </xdr:cNvPr>
        <xdr:cNvSpPr txBox="1"/>
      </xdr:nvSpPr>
      <xdr:spPr>
        <a:xfrm>
          <a:off x="2324744" y="555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73CE51A6-76E7-4DB1-8DAA-8C1F08B602F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A7E7D976-87D2-4F0D-9120-F858295E029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id="{FA949F7E-4117-4BE8-9519-5D6DF444BC29}"/>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8C2CF709-5F09-4223-BFC3-CD57FF80C0C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84EE2DFF-6C48-4601-BEFE-599AB846B01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C9A4BF0F-78C0-4DEE-B8EC-ED6458F1720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DE6C5A23-64DD-4972-BFF7-CAF6FB9972B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5EE545B0-CED6-401D-BF5C-DAB47F5FB70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26A2FE25-A8F4-4C67-B427-FBB1A77D33E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62E4C96A-59E1-408F-857B-F6D21158658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D0FCC9F6-64B5-4C3D-8FAA-8694213CC84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2D980891-1F58-4C9D-BCBE-3EA5503D066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4E83E73E-1842-49C3-A0F4-D09CFD69518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多額の地方債発行額を要した庁舎建設事業（平成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）や一般廃棄物中間処理施設等整備事業（平成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年度）に係る地方債現在高が将来負担額の高い要因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あり、類似団体平均より高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。一方で、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新発債の発行額を抑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ことにより、将来負担額は減少傾向にあり、令和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以降は経常</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一般財源の増加により、大幅に数値が改善し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ており、令和３年度は前年度比△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69.7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引き続き新発債の発行抑制や基金の取崩抑制</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・積立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に取り組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む</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CED46031-DD8A-4900-86B0-BB72957DD55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3D2B9272-51CB-45D8-9E61-16DF5A03CA9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a:extLst>
            <a:ext uri="{FF2B5EF4-FFF2-40B4-BE49-F238E27FC236}">
              <a16:creationId xmlns:a16="http://schemas.microsoft.com/office/drawing/2014/main" id="{61919BE1-BC66-4810-8D24-6F1CAB5835DB}"/>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a:extLst>
            <a:ext uri="{FF2B5EF4-FFF2-40B4-BE49-F238E27FC236}">
              <a16:creationId xmlns:a16="http://schemas.microsoft.com/office/drawing/2014/main" id="{21E11CD5-0C70-4194-8897-1FB1C826B24E}"/>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a:extLst>
            <a:ext uri="{FF2B5EF4-FFF2-40B4-BE49-F238E27FC236}">
              <a16:creationId xmlns:a16="http://schemas.microsoft.com/office/drawing/2014/main" id="{14109F03-2AB7-4507-8A8C-50A1FA6F4AD9}"/>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a:extLst>
            <a:ext uri="{FF2B5EF4-FFF2-40B4-BE49-F238E27FC236}">
              <a16:creationId xmlns:a16="http://schemas.microsoft.com/office/drawing/2014/main" id="{268D8B3F-ADB3-47F3-92C6-C7DE552644E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a:extLst>
            <a:ext uri="{FF2B5EF4-FFF2-40B4-BE49-F238E27FC236}">
              <a16:creationId xmlns:a16="http://schemas.microsoft.com/office/drawing/2014/main" id="{1BF2A77C-6E0D-4123-9002-2CFD722BF6EB}"/>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a:extLst>
            <a:ext uri="{FF2B5EF4-FFF2-40B4-BE49-F238E27FC236}">
              <a16:creationId xmlns:a16="http://schemas.microsoft.com/office/drawing/2014/main" id="{830770AE-DFD8-4F52-9B2D-546240D147E4}"/>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a:extLst>
            <a:ext uri="{FF2B5EF4-FFF2-40B4-BE49-F238E27FC236}">
              <a16:creationId xmlns:a16="http://schemas.microsoft.com/office/drawing/2014/main" id="{6B751C0D-7768-4391-ABF2-20F76BF17473}"/>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a:extLst>
            <a:ext uri="{FF2B5EF4-FFF2-40B4-BE49-F238E27FC236}">
              <a16:creationId xmlns:a16="http://schemas.microsoft.com/office/drawing/2014/main" id="{94AA069D-6B8F-4F63-811F-4E703EA0FCA4}"/>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a:extLst>
            <a:ext uri="{FF2B5EF4-FFF2-40B4-BE49-F238E27FC236}">
              <a16:creationId xmlns:a16="http://schemas.microsoft.com/office/drawing/2014/main" id="{BFD264D4-A5C9-4CF8-A4BD-FDE6A5D218AE}"/>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a:extLst>
            <a:ext uri="{FF2B5EF4-FFF2-40B4-BE49-F238E27FC236}">
              <a16:creationId xmlns:a16="http://schemas.microsoft.com/office/drawing/2014/main" id="{B8F92BC1-E32B-40BF-902F-B41EE58D3EFC}"/>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3" name="テキスト ボックス 122">
          <a:extLst>
            <a:ext uri="{FF2B5EF4-FFF2-40B4-BE49-F238E27FC236}">
              <a16:creationId xmlns:a16="http://schemas.microsoft.com/office/drawing/2014/main" id="{2DF0C33C-40A1-49AE-AD70-0C6DCA901A6D}"/>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id="{3998DC22-B708-4BC2-8426-A57F0463E24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BDA5F78A-92ED-4C98-80E9-75BA8732AA4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123204</xdr:rowOff>
    </xdr:to>
    <xdr:cxnSp macro="">
      <xdr:nvCxnSpPr>
        <xdr:cNvPr id="126" name="直線コネクタ 125">
          <a:extLst>
            <a:ext uri="{FF2B5EF4-FFF2-40B4-BE49-F238E27FC236}">
              <a16:creationId xmlns:a16="http://schemas.microsoft.com/office/drawing/2014/main" id="{004C06DE-776F-4392-AEA2-5B54181D1462}"/>
            </a:ext>
          </a:extLst>
        </xdr:cNvPr>
        <xdr:cNvCxnSpPr/>
      </xdr:nvCxnSpPr>
      <xdr:spPr>
        <a:xfrm flipV="1">
          <a:off x="14793595" y="5312833"/>
          <a:ext cx="1269" cy="1239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127031</xdr:rowOff>
    </xdr:from>
    <xdr:ext cx="560923" cy="259045"/>
    <xdr:sp macro="" textlink="">
      <xdr:nvSpPr>
        <xdr:cNvPr id="127" name="債務償還比率最小値テキスト">
          <a:extLst>
            <a:ext uri="{FF2B5EF4-FFF2-40B4-BE49-F238E27FC236}">
              <a16:creationId xmlns:a16="http://schemas.microsoft.com/office/drawing/2014/main" id="{E4D5574B-BA11-4996-8DB2-7F31DA513424}"/>
            </a:ext>
          </a:extLst>
        </xdr:cNvPr>
        <xdr:cNvSpPr txBox="1"/>
      </xdr:nvSpPr>
      <xdr:spPr>
        <a:xfrm>
          <a:off x="14846300" y="65564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123204</xdr:rowOff>
    </xdr:from>
    <xdr:to>
      <xdr:col>76</xdr:col>
      <xdr:colOff>111125</xdr:colOff>
      <xdr:row>33</xdr:row>
      <xdr:rowOff>123204</xdr:rowOff>
    </xdr:to>
    <xdr:cxnSp macro="">
      <xdr:nvCxnSpPr>
        <xdr:cNvPr id="128" name="直線コネクタ 127">
          <a:extLst>
            <a:ext uri="{FF2B5EF4-FFF2-40B4-BE49-F238E27FC236}">
              <a16:creationId xmlns:a16="http://schemas.microsoft.com/office/drawing/2014/main" id="{9FC5A103-2D34-456C-B6ED-7CD085C555CA}"/>
            </a:ext>
          </a:extLst>
        </xdr:cNvPr>
        <xdr:cNvCxnSpPr/>
      </xdr:nvCxnSpPr>
      <xdr:spPr>
        <a:xfrm>
          <a:off x="14706600" y="655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9" name="債務償還比率最大値テキスト">
          <a:extLst>
            <a:ext uri="{FF2B5EF4-FFF2-40B4-BE49-F238E27FC236}">
              <a16:creationId xmlns:a16="http://schemas.microsoft.com/office/drawing/2014/main" id="{E3D387EC-E215-444B-B762-23F2AAFBC7CC}"/>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0" name="直線コネクタ 129">
          <a:extLst>
            <a:ext uri="{FF2B5EF4-FFF2-40B4-BE49-F238E27FC236}">
              <a16:creationId xmlns:a16="http://schemas.microsoft.com/office/drawing/2014/main" id="{BB49BFE7-1923-4F3F-9B9B-69941C0EB3A7}"/>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44382</xdr:rowOff>
    </xdr:from>
    <xdr:ext cx="469744" cy="259045"/>
    <xdr:sp macro="" textlink="">
      <xdr:nvSpPr>
        <xdr:cNvPr id="131" name="債務償還比率平均値テキスト">
          <a:extLst>
            <a:ext uri="{FF2B5EF4-FFF2-40B4-BE49-F238E27FC236}">
              <a16:creationId xmlns:a16="http://schemas.microsoft.com/office/drawing/2014/main" id="{EB1C84A6-4D2F-4095-9DAA-C26DF179AFE1}"/>
            </a:ext>
          </a:extLst>
        </xdr:cNvPr>
        <xdr:cNvSpPr txBox="1"/>
      </xdr:nvSpPr>
      <xdr:spPr>
        <a:xfrm>
          <a:off x="14846300" y="5616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21505</xdr:rowOff>
    </xdr:from>
    <xdr:to>
      <xdr:col>76</xdr:col>
      <xdr:colOff>73025</xdr:colOff>
      <xdr:row>29</xdr:row>
      <xdr:rowOff>123105</xdr:rowOff>
    </xdr:to>
    <xdr:sp macro="" textlink="">
      <xdr:nvSpPr>
        <xdr:cNvPr id="132" name="フローチャート: 判断 131">
          <a:extLst>
            <a:ext uri="{FF2B5EF4-FFF2-40B4-BE49-F238E27FC236}">
              <a16:creationId xmlns:a16="http://schemas.microsoft.com/office/drawing/2014/main" id="{EB663059-4491-49CF-BD4C-29F4AEBC5845}"/>
            </a:ext>
          </a:extLst>
        </xdr:cNvPr>
        <xdr:cNvSpPr/>
      </xdr:nvSpPr>
      <xdr:spPr>
        <a:xfrm>
          <a:off x="14744700" y="57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8982</xdr:rowOff>
    </xdr:from>
    <xdr:to>
      <xdr:col>72</xdr:col>
      <xdr:colOff>123825</xdr:colOff>
      <xdr:row>30</xdr:row>
      <xdr:rowOff>110582</xdr:rowOff>
    </xdr:to>
    <xdr:sp macro="" textlink="">
      <xdr:nvSpPr>
        <xdr:cNvPr id="133" name="フローチャート: 判断 132">
          <a:extLst>
            <a:ext uri="{FF2B5EF4-FFF2-40B4-BE49-F238E27FC236}">
              <a16:creationId xmlns:a16="http://schemas.microsoft.com/office/drawing/2014/main" id="{05B4CF33-6B92-453A-A558-E9D2C94A3CAB}"/>
            </a:ext>
          </a:extLst>
        </xdr:cNvPr>
        <xdr:cNvSpPr/>
      </xdr:nvSpPr>
      <xdr:spPr>
        <a:xfrm>
          <a:off x="14033500" y="592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143009</xdr:rowOff>
    </xdr:from>
    <xdr:to>
      <xdr:col>68</xdr:col>
      <xdr:colOff>123825</xdr:colOff>
      <xdr:row>30</xdr:row>
      <xdr:rowOff>73159</xdr:rowOff>
    </xdr:to>
    <xdr:sp macro="" textlink="">
      <xdr:nvSpPr>
        <xdr:cNvPr id="134" name="フローチャート: 判断 133">
          <a:extLst>
            <a:ext uri="{FF2B5EF4-FFF2-40B4-BE49-F238E27FC236}">
              <a16:creationId xmlns:a16="http://schemas.microsoft.com/office/drawing/2014/main" id="{21755F7A-51D2-436D-B1BF-C55AF0D73118}"/>
            </a:ext>
          </a:extLst>
        </xdr:cNvPr>
        <xdr:cNvSpPr/>
      </xdr:nvSpPr>
      <xdr:spPr>
        <a:xfrm>
          <a:off x="13271500" y="588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70563</xdr:rowOff>
    </xdr:from>
    <xdr:to>
      <xdr:col>64</xdr:col>
      <xdr:colOff>123825</xdr:colOff>
      <xdr:row>30</xdr:row>
      <xdr:rowOff>713</xdr:rowOff>
    </xdr:to>
    <xdr:sp macro="" textlink="">
      <xdr:nvSpPr>
        <xdr:cNvPr id="135" name="フローチャート: 判断 134">
          <a:extLst>
            <a:ext uri="{FF2B5EF4-FFF2-40B4-BE49-F238E27FC236}">
              <a16:creationId xmlns:a16="http://schemas.microsoft.com/office/drawing/2014/main" id="{42E4D39B-74C7-4B63-BF2B-7F6578A16DEC}"/>
            </a:ext>
          </a:extLst>
        </xdr:cNvPr>
        <xdr:cNvSpPr/>
      </xdr:nvSpPr>
      <xdr:spPr>
        <a:xfrm>
          <a:off x="12509500" y="581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60847</xdr:rowOff>
    </xdr:from>
    <xdr:to>
      <xdr:col>60</xdr:col>
      <xdr:colOff>123825</xdr:colOff>
      <xdr:row>29</xdr:row>
      <xdr:rowOff>162447</xdr:rowOff>
    </xdr:to>
    <xdr:sp macro="" textlink="">
      <xdr:nvSpPr>
        <xdr:cNvPr id="136" name="フローチャート: 判断 135">
          <a:extLst>
            <a:ext uri="{FF2B5EF4-FFF2-40B4-BE49-F238E27FC236}">
              <a16:creationId xmlns:a16="http://schemas.microsoft.com/office/drawing/2014/main" id="{A5E4AC4B-976D-4C58-9CA1-C316B6DAF2FB}"/>
            </a:ext>
          </a:extLst>
        </xdr:cNvPr>
        <xdr:cNvSpPr/>
      </xdr:nvSpPr>
      <xdr:spPr>
        <a:xfrm>
          <a:off x="11747500" y="580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A5B7ACAF-86C4-4CA6-95E4-E3F6A276ED1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4D29769D-3A72-4A62-BFD7-0E5928A1599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A324BE00-3B02-4E0D-B5C2-BAA074A72D8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703987F1-89B4-4FDD-8BA7-9DCE0D9BD63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FCDF650F-1DA1-411A-BF85-82B8CB369BA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168988</xdr:rowOff>
    </xdr:from>
    <xdr:to>
      <xdr:col>76</xdr:col>
      <xdr:colOff>73025</xdr:colOff>
      <xdr:row>31</xdr:row>
      <xdr:rowOff>99138</xdr:rowOff>
    </xdr:to>
    <xdr:sp macro="" textlink="">
      <xdr:nvSpPr>
        <xdr:cNvPr id="142" name="楕円 141">
          <a:extLst>
            <a:ext uri="{FF2B5EF4-FFF2-40B4-BE49-F238E27FC236}">
              <a16:creationId xmlns:a16="http://schemas.microsoft.com/office/drawing/2014/main" id="{92A4E0B6-508F-4522-A789-9397437AD119}"/>
            </a:ext>
          </a:extLst>
        </xdr:cNvPr>
        <xdr:cNvSpPr/>
      </xdr:nvSpPr>
      <xdr:spPr>
        <a:xfrm>
          <a:off x="14744700" y="608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147415</xdr:rowOff>
    </xdr:from>
    <xdr:ext cx="469744" cy="259045"/>
    <xdr:sp macro="" textlink="">
      <xdr:nvSpPr>
        <xdr:cNvPr id="143" name="債務償還比率該当値テキスト">
          <a:extLst>
            <a:ext uri="{FF2B5EF4-FFF2-40B4-BE49-F238E27FC236}">
              <a16:creationId xmlns:a16="http://schemas.microsoft.com/office/drawing/2014/main" id="{ED7DAB9A-A6C1-4393-8958-8A536266616E}"/>
            </a:ext>
          </a:extLst>
        </xdr:cNvPr>
        <xdr:cNvSpPr txBox="1"/>
      </xdr:nvSpPr>
      <xdr:spPr>
        <a:xfrm>
          <a:off x="14846300" y="606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81139</xdr:rowOff>
    </xdr:from>
    <xdr:to>
      <xdr:col>72</xdr:col>
      <xdr:colOff>123825</xdr:colOff>
      <xdr:row>32</xdr:row>
      <xdr:rowOff>11289</xdr:rowOff>
    </xdr:to>
    <xdr:sp macro="" textlink="">
      <xdr:nvSpPr>
        <xdr:cNvPr id="144" name="楕円 143">
          <a:extLst>
            <a:ext uri="{FF2B5EF4-FFF2-40B4-BE49-F238E27FC236}">
              <a16:creationId xmlns:a16="http://schemas.microsoft.com/office/drawing/2014/main" id="{1A6CE120-7F56-4186-B3D9-B0AB557DA195}"/>
            </a:ext>
          </a:extLst>
        </xdr:cNvPr>
        <xdr:cNvSpPr/>
      </xdr:nvSpPr>
      <xdr:spPr>
        <a:xfrm>
          <a:off x="14033500" y="616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48338</xdr:rowOff>
    </xdr:from>
    <xdr:to>
      <xdr:col>76</xdr:col>
      <xdr:colOff>22225</xdr:colOff>
      <xdr:row>31</xdr:row>
      <xdr:rowOff>131939</xdr:rowOff>
    </xdr:to>
    <xdr:cxnSp macro="">
      <xdr:nvCxnSpPr>
        <xdr:cNvPr id="145" name="直線コネクタ 144">
          <a:extLst>
            <a:ext uri="{FF2B5EF4-FFF2-40B4-BE49-F238E27FC236}">
              <a16:creationId xmlns:a16="http://schemas.microsoft.com/office/drawing/2014/main" id="{849BED9F-EA27-4439-BCF1-573195A00527}"/>
            </a:ext>
          </a:extLst>
        </xdr:cNvPr>
        <xdr:cNvCxnSpPr/>
      </xdr:nvCxnSpPr>
      <xdr:spPr>
        <a:xfrm flipV="1">
          <a:off x="14084300" y="6134813"/>
          <a:ext cx="711200" cy="8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61369</xdr:rowOff>
    </xdr:from>
    <xdr:to>
      <xdr:col>68</xdr:col>
      <xdr:colOff>123825</xdr:colOff>
      <xdr:row>33</xdr:row>
      <xdr:rowOff>162969</xdr:rowOff>
    </xdr:to>
    <xdr:sp macro="" textlink="">
      <xdr:nvSpPr>
        <xdr:cNvPr id="146" name="楕円 145">
          <a:extLst>
            <a:ext uri="{FF2B5EF4-FFF2-40B4-BE49-F238E27FC236}">
              <a16:creationId xmlns:a16="http://schemas.microsoft.com/office/drawing/2014/main" id="{C5A7E181-5C95-4E30-8D2D-DEAC2F131024}"/>
            </a:ext>
          </a:extLst>
        </xdr:cNvPr>
        <xdr:cNvSpPr/>
      </xdr:nvSpPr>
      <xdr:spPr>
        <a:xfrm>
          <a:off x="13271500" y="649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131939</xdr:rowOff>
    </xdr:from>
    <xdr:to>
      <xdr:col>72</xdr:col>
      <xdr:colOff>73025</xdr:colOff>
      <xdr:row>33</xdr:row>
      <xdr:rowOff>112169</xdr:rowOff>
    </xdr:to>
    <xdr:cxnSp macro="">
      <xdr:nvCxnSpPr>
        <xdr:cNvPr id="147" name="直線コネクタ 146">
          <a:extLst>
            <a:ext uri="{FF2B5EF4-FFF2-40B4-BE49-F238E27FC236}">
              <a16:creationId xmlns:a16="http://schemas.microsoft.com/office/drawing/2014/main" id="{E3221E72-C6BF-4568-B60D-273E87C34B01}"/>
            </a:ext>
          </a:extLst>
        </xdr:cNvPr>
        <xdr:cNvCxnSpPr/>
      </xdr:nvCxnSpPr>
      <xdr:spPr>
        <a:xfrm flipV="1">
          <a:off x="13322300" y="6218414"/>
          <a:ext cx="762000" cy="32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79001</xdr:rowOff>
    </xdr:from>
    <xdr:to>
      <xdr:col>64</xdr:col>
      <xdr:colOff>123825</xdr:colOff>
      <xdr:row>34</xdr:row>
      <xdr:rowOff>9151</xdr:rowOff>
    </xdr:to>
    <xdr:sp macro="" textlink="">
      <xdr:nvSpPr>
        <xdr:cNvPr id="148" name="楕円 147">
          <a:extLst>
            <a:ext uri="{FF2B5EF4-FFF2-40B4-BE49-F238E27FC236}">
              <a16:creationId xmlns:a16="http://schemas.microsoft.com/office/drawing/2014/main" id="{C19C62A4-539C-4830-AAC3-E0ED5170BFD9}"/>
            </a:ext>
          </a:extLst>
        </xdr:cNvPr>
        <xdr:cNvSpPr/>
      </xdr:nvSpPr>
      <xdr:spPr>
        <a:xfrm>
          <a:off x="12509500" y="650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112169</xdr:rowOff>
    </xdr:from>
    <xdr:to>
      <xdr:col>68</xdr:col>
      <xdr:colOff>73025</xdr:colOff>
      <xdr:row>33</xdr:row>
      <xdr:rowOff>129801</xdr:rowOff>
    </xdr:to>
    <xdr:cxnSp macro="">
      <xdr:nvCxnSpPr>
        <xdr:cNvPr id="149" name="直線コネクタ 148">
          <a:extLst>
            <a:ext uri="{FF2B5EF4-FFF2-40B4-BE49-F238E27FC236}">
              <a16:creationId xmlns:a16="http://schemas.microsoft.com/office/drawing/2014/main" id="{0AE23170-62CD-436D-AFFF-BD578706F9C2}"/>
            </a:ext>
          </a:extLst>
        </xdr:cNvPr>
        <xdr:cNvCxnSpPr/>
      </xdr:nvCxnSpPr>
      <xdr:spPr>
        <a:xfrm flipV="1">
          <a:off x="12560300" y="6541544"/>
          <a:ext cx="762000" cy="1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27425</xdr:rowOff>
    </xdr:from>
    <xdr:to>
      <xdr:col>60</xdr:col>
      <xdr:colOff>123825</xdr:colOff>
      <xdr:row>33</xdr:row>
      <xdr:rowOff>129025</xdr:rowOff>
    </xdr:to>
    <xdr:sp macro="" textlink="">
      <xdr:nvSpPr>
        <xdr:cNvPr id="150" name="楕円 149">
          <a:extLst>
            <a:ext uri="{FF2B5EF4-FFF2-40B4-BE49-F238E27FC236}">
              <a16:creationId xmlns:a16="http://schemas.microsoft.com/office/drawing/2014/main" id="{5748A988-CBD6-4E51-9BE3-2F9178385010}"/>
            </a:ext>
          </a:extLst>
        </xdr:cNvPr>
        <xdr:cNvSpPr/>
      </xdr:nvSpPr>
      <xdr:spPr>
        <a:xfrm>
          <a:off x="11747500" y="64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78225</xdr:rowOff>
    </xdr:from>
    <xdr:to>
      <xdr:col>64</xdr:col>
      <xdr:colOff>73025</xdr:colOff>
      <xdr:row>33</xdr:row>
      <xdr:rowOff>129801</xdr:rowOff>
    </xdr:to>
    <xdr:cxnSp macro="">
      <xdr:nvCxnSpPr>
        <xdr:cNvPr id="151" name="直線コネクタ 150">
          <a:extLst>
            <a:ext uri="{FF2B5EF4-FFF2-40B4-BE49-F238E27FC236}">
              <a16:creationId xmlns:a16="http://schemas.microsoft.com/office/drawing/2014/main" id="{956F6E6B-2922-49A1-B978-4C6CFF4AE4D5}"/>
            </a:ext>
          </a:extLst>
        </xdr:cNvPr>
        <xdr:cNvCxnSpPr/>
      </xdr:nvCxnSpPr>
      <xdr:spPr>
        <a:xfrm>
          <a:off x="11798300" y="6507600"/>
          <a:ext cx="762000" cy="5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127109</xdr:rowOff>
    </xdr:from>
    <xdr:ext cx="469744" cy="259045"/>
    <xdr:sp macro="" textlink="">
      <xdr:nvSpPr>
        <xdr:cNvPr id="152" name="n_1aveValue債務償還比率">
          <a:extLst>
            <a:ext uri="{FF2B5EF4-FFF2-40B4-BE49-F238E27FC236}">
              <a16:creationId xmlns:a16="http://schemas.microsoft.com/office/drawing/2014/main" id="{2F4B2B34-F6C1-4126-A5DE-5E313503525F}"/>
            </a:ext>
          </a:extLst>
        </xdr:cNvPr>
        <xdr:cNvSpPr txBox="1"/>
      </xdr:nvSpPr>
      <xdr:spPr>
        <a:xfrm>
          <a:off x="13836727" y="569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89686</xdr:rowOff>
    </xdr:from>
    <xdr:ext cx="469744" cy="259045"/>
    <xdr:sp macro="" textlink="">
      <xdr:nvSpPr>
        <xdr:cNvPr id="153" name="n_2aveValue債務償還比率">
          <a:extLst>
            <a:ext uri="{FF2B5EF4-FFF2-40B4-BE49-F238E27FC236}">
              <a16:creationId xmlns:a16="http://schemas.microsoft.com/office/drawing/2014/main" id="{4FBCB40E-39FE-4AEE-A61C-CDEEC7CF96A1}"/>
            </a:ext>
          </a:extLst>
        </xdr:cNvPr>
        <xdr:cNvSpPr txBox="1"/>
      </xdr:nvSpPr>
      <xdr:spPr>
        <a:xfrm>
          <a:off x="13087427" y="566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17240</xdr:rowOff>
    </xdr:from>
    <xdr:ext cx="469744" cy="259045"/>
    <xdr:sp macro="" textlink="">
      <xdr:nvSpPr>
        <xdr:cNvPr id="154" name="n_3aveValue債務償還比率">
          <a:extLst>
            <a:ext uri="{FF2B5EF4-FFF2-40B4-BE49-F238E27FC236}">
              <a16:creationId xmlns:a16="http://schemas.microsoft.com/office/drawing/2014/main" id="{82A36336-C133-4E20-A297-17EA2196E8BA}"/>
            </a:ext>
          </a:extLst>
        </xdr:cNvPr>
        <xdr:cNvSpPr txBox="1"/>
      </xdr:nvSpPr>
      <xdr:spPr>
        <a:xfrm>
          <a:off x="12325427" y="558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7524</xdr:rowOff>
    </xdr:from>
    <xdr:ext cx="469744" cy="259045"/>
    <xdr:sp macro="" textlink="">
      <xdr:nvSpPr>
        <xdr:cNvPr id="155" name="n_4aveValue債務償還比率">
          <a:extLst>
            <a:ext uri="{FF2B5EF4-FFF2-40B4-BE49-F238E27FC236}">
              <a16:creationId xmlns:a16="http://schemas.microsoft.com/office/drawing/2014/main" id="{11F19359-086B-43AE-9552-BD142AAADB5F}"/>
            </a:ext>
          </a:extLst>
        </xdr:cNvPr>
        <xdr:cNvSpPr txBox="1"/>
      </xdr:nvSpPr>
      <xdr:spPr>
        <a:xfrm>
          <a:off x="11563427" y="55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2416</xdr:rowOff>
    </xdr:from>
    <xdr:ext cx="469744" cy="259045"/>
    <xdr:sp macro="" textlink="">
      <xdr:nvSpPr>
        <xdr:cNvPr id="156" name="n_1mainValue債務償還比率">
          <a:extLst>
            <a:ext uri="{FF2B5EF4-FFF2-40B4-BE49-F238E27FC236}">
              <a16:creationId xmlns:a16="http://schemas.microsoft.com/office/drawing/2014/main" id="{CEEA9F71-3E1A-414D-9BB3-DC50A1F74CE2}"/>
            </a:ext>
          </a:extLst>
        </xdr:cNvPr>
        <xdr:cNvSpPr txBox="1"/>
      </xdr:nvSpPr>
      <xdr:spPr>
        <a:xfrm>
          <a:off x="13836727" y="626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33</xdr:row>
      <xdr:rowOff>154096</xdr:rowOff>
    </xdr:from>
    <xdr:ext cx="560923" cy="259045"/>
    <xdr:sp macro="" textlink="">
      <xdr:nvSpPr>
        <xdr:cNvPr id="157" name="n_2mainValue債務償還比率">
          <a:extLst>
            <a:ext uri="{FF2B5EF4-FFF2-40B4-BE49-F238E27FC236}">
              <a16:creationId xmlns:a16="http://schemas.microsoft.com/office/drawing/2014/main" id="{1BC533BD-FDFD-48F4-B41F-E7AF30744810}"/>
            </a:ext>
          </a:extLst>
        </xdr:cNvPr>
        <xdr:cNvSpPr txBox="1"/>
      </xdr:nvSpPr>
      <xdr:spPr>
        <a:xfrm>
          <a:off x="13041838" y="658347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278</xdr:rowOff>
    </xdr:from>
    <xdr:ext cx="560923" cy="259045"/>
    <xdr:sp macro="" textlink="">
      <xdr:nvSpPr>
        <xdr:cNvPr id="158" name="n_3mainValue債務償還比率">
          <a:extLst>
            <a:ext uri="{FF2B5EF4-FFF2-40B4-BE49-F238E27FC236}">
              <a16:creationId xmlns:a16="http://schemas.microsoft.com/office/drawing/2014/main" id="{65E3562D-1A90-4BC9-B3C5-D9141FE56EAA}"/>
            </a:ext>
          </a:extLst>
        </xdr:cNvPr>
        <xdr:cNvSpPr txBox="1"/>
      </xdr:nvSpPr>
      <xdr:spPr>
        <a:xfrm>
          <a:off x="12279838" y="660110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120152</xdr:rowOff>
    </xdr:from>
    <xdr:ext cx="469744" cy="259045"/>
    <xdr:sp macro="" textlink="">
      <xdr:nvSpPr>
        <xdr:cNvPr id="159" name="n_4mainValue債務償還比率">
          <a:extLst>
            <a:ext uri="{FF2B5EF4-FFF2-40B4-BE49-F238E27FC236}">
              <a16:creationId xmlns:a16="http://schemas.microsoft.com/office/drawing/2014/main" id="{FD179836-4879-403D-AB76-3D88A57A0803}"/>
            </a:ext>
          </a:extLst>
        </xdr:cNvPr>
        <xdr:cNvSpPr txBox="1"/>
      </xdr:nvSpPr>
      <xdr:spPr>
        <a:xfrm>
          <a:off x="11563427" y="654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9AD877F8-4239-45AD-B787-A6D9D38B08A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C06B41F8-7EFC-4A00-AB73-FA9CF830174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37D24480-4BD4-4944-B351-5818B398FA6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33AC3EDC-8D33-4AE3-94E9-673DCFA9B6E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0A80D062-C141-41DA-AD45-0753418F95A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A5242AB0-DE11-4FF2-824C-40BDF718C0D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D8F6FD9-CF96-4579-9DBE-F71C7DD337E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005A44C-111C-4270-BA9E-E83B7DF1B1E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2932750-8A83-4A08-AE75-B71F09D19C6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87DFAE1-915C-46B2-A78C-3531DE1DFE4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北海道岩内町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AE0593D-788D-4C0E-9FA6-4E451F7B0B2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AE8530A-8B85-4E1E-AD63-CF4313F5FFE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3C1B37B-AB6F-4B96-A79B-C5E0192B6F5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5922F94-2C0E-44B2-97A1-BC08F37A16B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EF6105A-1759-4EAB-83B3-2665C70953A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848BC15-3C1D-4F7D-ABC3-D990C889109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11,658
11,608
70.60
9,065,508
8,452,378
611,288
4,602,499
9,338,401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D559286-798F-49EA-81D6-AD7AEA4F3F3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0E3A0E4-B2A9-4A65-9235-D93D67F9851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B5D1F49-F2FD-4F50-82E8-4AED8C434EB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111.9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C686CFA-F29B-4897-BB06-63C106A7B07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5421191-CC4F-4F25-88C4-98BA9B17F3B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7986F85-6FAE-4129-A814-50EDA69F13A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37E420F-7C1D-4BEB-8F69-EEB8BF5351F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A637DCB-E949-4864-B6AA-51B59F1E03F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175F68A-D035-4468-AC0C-16D1B5A01B1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F1D2F38-EDA6-4A8C-AFB7-D3241F8BA1A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A5C791F-4218-485D-A189-B09DA4A539C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28B0995-3865-4F4F-A191-0399DEA8256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B2DD941-1E71-4733-8446-08F057E9DF2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6387198-3900-4117-BC73-8D8A7DE5C04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6F859EA-E2E1-4ED2-9A23-3C1502B30B2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289F258-DFD8-48A8-87C9-2AE757931DA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09BE4F1-2FED-4ABE-88C5-8D3E7794569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2152A22-34E1-4E42-B4F9-4405325085F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0058A02-A926-4A8A-9988-3B16F3899ED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8CE5F40-EBFF-4259-9E43-0AC93737A2C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AB2F385-C5D5-4A4F-809B-031E8A15DE8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405FCB7-4F30-4CFA-838B-64B57298D22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0555EF6-F106-491A-9A4F-DC040993FD6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CDD513B-6F23-4596-A5ED-76569FBADFF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1A30A4A-7A2D-44AD-BE27-AEEE46A4AB0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C388035-C857-41CE-BAD5-879E15DC56F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73E8C16-06B2-4F03-9F1F-893AB18CB7A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4F5B3AA-48C1-46BB-8759-4FB6D4A8A02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3BF1F50-62F1-4E66-94CD-63292B984D8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AB1C992-675C-4527-9417-3A87C5704D0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F0632BA-1265-4A2D-A887-44F7ED9233C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20A6718-718E-4983-818A-61BE2611C76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9F4D709B-1612-46E8-A77D-57E33E276A71}"/>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2B1EBEE5-B0F1-4277-A83C-44BDCAD9EB13}"/>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A7539BFF-D25D-42C0-8D04-58D193E6F4F8}"/>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FBA73044-E428-4EB0-886A-458DF254378F}"/>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D393BB1-7E05-4C42-B70A-42288236D61F}"/>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A422F92-AF8A-42F7-B0B7-EA694B1B9817}"/>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D257B3CB-B607-4AA2-A0DD-EAB6D036A8CB}"/>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8FBAC48A-6F7A-4FF4-B5B1-4E3160E3FB47}"/>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89C6EEE8-E6A4-4AEB-9A24-8D57DF1F756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57250BDE-3DB0-40DD-9CBD-309E15963FF6}"/>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C147F491-9929-456C-96E0-261EC12C94C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55626</xdr:rowOff>
    </xdr:from>
    <xdr:to>
      <xdr:col>24</xdr:col>
      <xdr:colOff>62865</xdr:colOff>
      <xdr:row>41</xdr:row>
      <xdr:rowOff>57912</xdr:rowOff>
    </xdr:to>
    <xdr:cxnSp macro="">
      <xdr:nvCxnSpPr>
        <xdr:cNvPr id="55" name="直線コネクタ 54">
          <a:extLst>
            <a:ext uri="{FF2B5EF4-FFF2-40B4-BE49-F238E27FC236}">
              <a16:creationId xmlns:a16="http://schemas.microsoft.com/office/drawing/2014/main" id="{02D52FFB-1D93-476A-9F7A-8F9602618F4A}"/>
            </a:ext>
          </a:extLst>
        </xdr:cNvPr>
        <xdr:cNvCxnSpPr/>
      </xdr:nvCxnSpPr>
      <xdr:spPr>
        <a:xfrm flipV="1">
          <a:off x="4634865" y="571347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61739</xdr:rowOff>
    </xdr:from>
    <xdr:ext cx="405111" cy="259045"/>
    <xdr:sp macro="" textlink="">
      <xdr:nvSpPr>
        <xdr:cNvPr id="56" name="【道路】&#10;有形固定資産減価償却率最小値テキスト">
          <a:extLst>
            <a:ext uri="{FF2B5EF4-FFF2-40B4-BE49-F238E27FC236}">
              <a16:creationId xmlns:a16="http://schemas.microsoft.com/office/drawing/2014/main" id="{C13C8769-C4F5-4F61-8CC6-50F4E3E7A614}"/>
            </a:ext>
          </a:extLst>
        </xdr:cNvPr>
        <xdr:cNvSpPr txBox="1"/>
      </xdr:nvSpPr>
      <xdr:spPr>
        <a:xfrm>
          <a:off x="4673600" y="709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57912</xdr:rowOff>
    </xdr:from>
    <xdr:to>
      <xdr:col>24</xdr:col>
      <xdr:colOff>152400</xdr:colOff>
      <xdr:row>41</xdr:row>
      <xdr:rowOff>57912</xdr:rowOff>
    </xdr:to>
    <xdr:cxnSp macro="">
      <xdr:nvCxnSpPr>
        <xdr:cNvPr id="57" name="直線コネクタ 56">
          <a:extLst>
            <a:ext uri="{FF2B5EF4-FFF2-40B4-BE49-F238E27FC236}">
              <a16:creationId xmlns:a16="http://schemas.microsoft.com/office/drawing/2014/main" id="{D9D87832-8E47-425E-8DAB-DE5E8D527936}"/>
            </a:ext>
          </a:extLst>
        </xdr:cNvPr>
        <xdr:cNvCxnSpPr/>
      </xdr:nvCxnSpPr>
      <xdr:spPr>
        <a:xfrm>
          <a:off x="4546600" y="708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2303</xdr:rowOff>
    </xdr:from>
    <xdr:ext cx="405111" cy="259045"/>
    <xdr:sp macro="" textlink="">
      <xdr:nvSpPr>
        <xdr:cNvPr id="58" name="【道路】&#10;有形固定資産減価償却率最大値テキスト">
          <a:extLst>
            <a:ext uri="{FF2B5EF4-FFF2-40B4-BE49-F238E27FC236}">
              <a16:creationId xmlns:a16="http://schemas.microsoft.com/office/drawing/2014/main" id="{F65A470D-478F-44FD-BF3E-F9FA3C190716}"/>
            </a:ext>
          </a:extLst>
        </xdr:cNvPr>
        <xdr:cNvSpPr txBox="1"/>
      </xdr:nvSpPr>
      <xdr:spPr>
        <a:xfrm>
          <a:off x="4673600" y="548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55626</xdr:rowOff>
    </xdr:from>
    <xdr:to>
      <xdr:col>24</xdr:col>
      <xdr:colOff>152400</xdr:colOff>
      <xdr:row>33</xdr:row>
      <xdr:rowOff>55626</xdr:rowOff>
    </xdr:to>
    <xdr:cxnSp macro="">
      <xdr:nvCxnSpPr>
        <xdr:cNvPr id="59" name="直線コネクタ 58">
          <a:extLst>
            <a:ext uri="{FF2B5EF4-FFF2-40B4-BE49-F238E27FC236}">
              <a16:creationId xmlns:a16="http://schemas.microsoft.com/office/drawing/2014/main" id="{6C4BC8BE-C44E-4716-90C7-15CE5CE0EAB6}"/>
            </a:ext>
          </a:extLst>
        </xdr:cNvPr>
        <xdr:cNvCxnSpPr/>
      </xdr:nvCxnSpPr>
      <xdr:spPr>
        <a:xfrm>
          <a:off x="4546600" y="571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138701</xdr:rowOff>
    </xdr:from>
    <xdr:ext cx="405111" cy="259045"/>
    <xdr:sp macro="" textlink="">
      <xdr:nvSpPr>
        <xdr:cNvPr id="60" name="【道路】&#10;有形固定資産減価償却率平均値テキスト">
          <a:extLst>
            <a:ext uri="{FF2B5EF4-FFF2-40B4-BE49-F238E27FC236}">
              <a16:creationId xmlns:a16="http://schemas.microsoft.com/office/drawing/2014/main" id="{C5AC474A-A1FE-43EE-AAD6-1DA3EFC93096}"/>
            </a:ext>
          </a:extLst>
        </xdr:cNvPr>
        <xdr:cNvSpPr txBox="1"/>
      </xdr:nvSpPr>
      <xdr:spPr>
        <a:xfrm>
          <a:off x="4673600" y="6310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160274</xdr:rowOff>
    </xdr:from>
    <xdr:to>
      <xdr:col>24</xdr:col>
      <xdr:colOff>114300</xdr:colOff>
      <xdr:row>37</xdr:row>
      <xdr:rowOff>90424</xdr:rowOff>
    </xdr:to>
    <xdr:sp macro="" textlink="">
      <xdr:nvSpPr>
        <xdr:cNvPr id="61" name="フローチャート: 判断 60">
          <a:extLst>
            <a:ext uri="{FF2B5EF4-FFF2-40B4-BE49-F238E27FC236}">
              <a16:creationId xmlns:a16="http://schemas.microsoft.com/office/drawing/2014/main" id="{D45596B7-CB4E-4C82-970E-BCC699618F5B}"/>
            </a:ext>
          </a:extLst>
        </xdr:cNvPr>
        <xdr:cNvSpPr/>
      </xdr:nvSpPr>
      <xdr:spPr>
        <a:xfrm>
          <a:off x="4584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125984</xdr:rowOff>
    </xdr:from>
    <xdr:to>
      <xdr:col>20</xdr:col>
      <xdr:colOff>38100</xdr:colOff>
      <xdr:row>37</xdr:row>
      <xdr:rowOff>56134</xdr:rowOff>
    </xdr:to>
    <xdr:sp macro="" textlink="">
      <xdr:nvSpPr>
        <xdr:cNvPr id="62" name="フローチャート: 判断 61">
          <a:extLst>
            <a:ext uri="{FF2B5EF4-FFF2-40B4-BE49-F238E27FC236}">
              <a16:creationId xmlns:a16="http://schemas.microsoft.com/office/drawing/2014/main" id="{6228E732-B0E3-4955-BE70-9257F9BE9EC5}"/>
            </a:ext>
          </a:extLst>
        </xdr:cNvPr>
        <xdr:cNvSpPr/>
      </xdr:nvSpPr>
      <xdr:spPr>
        <a:xfrm>
          <a:off x="37465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103124</xdr:rowOff>
    </xdr:from>
    <xdr:to>
      <xdr:col>15</xdr:col>
      <xdr:colOff>101600</xdr:colOff>
      <xdr:row>37</xdr:row>
      <xdr:rowOff>33274</xdr:rowOff>
    </xdr:to>
    <xdr:sp macro="" textlink="">
      <xdr:nvSpPr>
        <xdr:cNvPr id="63" name="フローチャート: 判断 62">
          <a:extLst>
            <a:ext uri="{FF2B5EF4-FFF2-40B4-BE49-F238E27FC236}">
              <a16:creationId xmlns:a16="http://schemas.microsoft.com/office/drawing/2014/main" id="{0A4531D9-6A64-4C4C-B99F-C34BC3330464}"/>
            </a:ext>
          </a:extLst>
        </xdr:cNvPr>
        <xdr:cNvSpPr/>
      </xdr:nvSpPr>
      <xdr:spPr>
        <a:xfrm>
          <a:off x="2857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80264</xdr:rowOff>
    </xdr:from>
    <xdr:to>
      <xdr:col>10</xdr:col>
      <xdr:colOff>165100</xdr:colOff>
      <xdr:row>37</xdr:row>
      <xdr:rowOff>10414</xdr:rowOff>
    </xdr:to>
    <xdr:sp macro="" textlink="">
      <xdr:nvSpPr>
        <xdr:cNvPr id="64" name="フローチャート: 判断 63">
          <a:extLst>
            <a:ext uri="{FF2B5EF4-FFF2-40B4-BE49-F238E27FC236}">
              <a16:creationId xmlns:a16="http://schemas.microsoft.com/office/drawing/2014/main" id="{099753C1-7661-46E6-BE1F-2B63E642B166}"/>
            </a:ext>
          </a:extLst>
        </xdr:cNvPr>
        <xdr:cNvSpPr/>
      </xdr:nvSpPr>
      <xdr:spPr>
        <a:xfrm>
          <a:off x="1968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55118</xdr:rowOff>
    </xdr:from>
    <xdr:to>
      <xdr:col>6</xdr:col>
      <xdr:colOff>38100</xdr:colOff>
      <xdr:row>36</xdr:row>
      <xdr:rowOff>156718</xdr:rowOff>
    </xdr:to>
    <xdr:sp macro="" textlink="">
      <xdr:nvSpPr>
        <xdr:cNvPr id="65" name="フローチャート: 判断 64">
          <a:extLst>
            <a:ext uri="{FF2B5EF4-FFF2-40B4-BE49-F238E27FC236}">
              <a16:creationId xmlns:a16="http://schemas.microsoft.com/office/drawing/2014/main" id="{52BB86C1-4D72-44C3-A701-9B0EA716D04F}"/>
            </a:ext>
          </a:extLst>
        </xdr:cNvPr>
        <xdr:cNvSpPr/>
      </xdr:nvSpPr>
      <xdr:spPr>
        <a:xfrm>
          <a:off x="1079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8D764B91-1FAE-40E1-9E90-2CBF9D5890C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CC6376-297C-44F6-97BD-44BE80468F1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1D55C8D-358C-4601-8F65-05335BB3CFC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0BF9895-487B-4812-AD46-CA841983E3F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1C2231E-51EA-44BE-B04C-69F102E9BAD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68834</xdr:rowOff>
    </xdr:from>
    <xdr:to>
      <xdr:col>24</xdr:col>
      <xdr:colOff>114300</xdr:colOff>
      <xdr:row>33</xdr:row>
      <xdr:rowOff>170434</xdr:rowOff>
    </xdr:to>
    <xdr:sp macro="" textlink="">
      <xdr:nvSpPr>
        <xdr:cNvPr id="71" name="楕円 70">
          <a:extLst>
            <a:ext uri="{FF2B5EF4-FFF2-40B4-BE49-F238E27FC236}">
              <a16:creationId xmlns:a16="http://schemas.microsoft.com/office/drawing/2014/main" id="{AC3B905C-2EB0-47C1-83D8-EB798C78FD68}"/>
            </a:ext>
          </a:extLst>
        </xdr:cNvPr>
        <xdr:cNvSpPr/>
      </xdr:nvSpPr>
      <xdr:spPr>
        <a:xfrm>
          <a:off x="4584700" y="572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155211</xdr:rowOff>
    </xdr:from>
    <xdr:ext cx="405111" cy="259045"/>
    <xdr:sp macro="" textlink="">
      <xdr:nvSpPr>
        <xdr:cNvPr id="72" name="【道路】&#10;有形固定資産減価償却率該当値テキスト">
          <a:extLst>
            <a:ext uri="{FF2B5EF4-FFF2-40B4-BE49-F238E27FC236}">
              <a16:creationId xmlns:a16="http://schemas.microsoft.com/office/drawing/2014/main" id="{A59B937F-0D1B-4914-8ED7-FF1170BA33FB}"/>
            </a:ext>
          </a:extLst>
        </xdr:cNvPr>
        <xdr:cNvSpPr txBox="1"/>
      </xdr:nvSpPr>
      <xdr:spPr>
        <a:xfrm>
          <a:off x="4673600" y="5641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16256</xdr:rowOff>
    </xdr:from>
    <xdr:to>
      <xdr:col>20</xdr:col>
      <xdr:colOff>38100</xdr:colOff>
      <xdr:row>33</xdr:row>
      <xdr:rowOff>117856</xdr:rowOff>
    </xdr:to>
    <xdr:sp macro="" textlink="">
      <xdr:nvSpPr>
        <xdr:cNvPr id="73" name="楕円 72">
          <a:extLst>
            <a:ext uri="{FF2B5EF4-FFF2-40B4-BE49-F238E27FC236}">
              <a16:creationId xmlns:a16="http://schemas.microsoft.com/office/drawing/2014/main" id="{B9C70816-AADC-421B-8179-B6D13E6B8258}"/>
            </a:ext>
          </a:extLst>
        </xdr:cNvPr>
        <xdr:cNvSpPr/>
      </xdr:nvSpPr>
      <xdr:spPr>
        <a:xfrm>
          <a:off x="3746500" y="567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67056</xdr:rowOff>
    </xdr:from>
    <xdr:to>
      <xdr:col>24</xdr:col>
      <xdr:colOff>63500</xdr:colOff>
      <xdr:row>33</xdr:row>
      <xdr:rowOff>119634</xdr:rowOff>
    </xdr:to>
    <xdr:cxnSp macro="">
      <xdr:nvCxnSpPr>
        <xdr:cNvPr id="74" name="直線コネクタ 73">
          <a:extLst>
            <a:ext uri="{FF2B5EF4-FFF2-40B4-BE49-F238E27FC236}">
              <a16:creationId xmlns:a16="http://schemas.microsoft.com/office/drawing/2014/main" id="{CEEF281B-27B6-4EA6-B2ED-5BEF3A15F141}"/>
            </a:ext>
          </a:extLst>
        </xdr:cNvPr>
        <xdr:cNvCxnSpPr/>
      </xdr:nvCxnSpPr>
      <xdr:spPr>
        <a:xfrm>
          <a:off x="3797300" y="5724906"/>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2540</xdr:rowOff>
    </xdr:from>
    <xdr:to>
      <xdr:col>15</xdr:col>
      <xdr:colOff>101600</xdr:colOff>
      <xdr:row>33</xdr:row>
      <xdr:rowOff>104140</xdr:rowOff>
    </xdr:to>
    <xdr:sp macro="" textlink="">
      <xdr:nvSpPr>
        <xdr:cNvPr id="75" name="楕円 74">
          <a:extLst>
            <a:ext uri="{FF2B5EF4-FFF2-40B4-BE49-F238E27FC236}">
              <a16:creationId xmlns:a16="http://schemas.microsoft.com/office/drawing/2014/main" id="{ACFEA230-FA02-4C96-95E9-0922141CDC51}"/>
            </a:ext>
          </a:extLst>
        </xdr:cNvPr>
        <xdr:cNvSpPr/>
      </xdr:nvSpPr>
      <xdr:spPr>
        <a:xfrm>
          <a:off x="2857500" y="566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53340</xdr:rowOff>
    </xdr:from>
    <xdr:to>
      <xdr:col>19</xdr:col>
      <xdr:colOff>177800</xdr:colOff>
      <xdr:row>33</xdr:row>
      <xdr:rowOff>67056</xdr:rowOff>
    </xdr:to>
    <xdr:cxnSp macro="">
      <xdr:nvCxnSpPr>
        <xdr:cNvPr id="76" name="直線コネクタ 75">
          <a:extLst>
            <a:ext uri="{FF2B5EF4-FFF2-40B4-BE49-F238E27FC236}">
              <a16:creationId xmlns:a16="http://schemas.microsoft.com/office/drawing/2014/main" id="{AA87881C-75F5-4A75-B308-7D0D1A0DDCC5}"/>
            </a:ext>
          </a:extLst>
        </xdr:cNvPr>
        <xdr:cNvCxnSpPr/>
      </xdr:nvCxnSpPr>
      <xdr:spPr>
        <a:xfrm>
          <a:off x="2908300" y="571119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2540</xdr:rowOff>
    </xdr:from>
    <xdr:to>
      <xdr:col>10</xdr:col>
      <xdr:colOff>165100</xdr:colOff>
      <xdr:row>33</xdr:row>
      <xdr:rowOff>104140</xdr:rowOff>
    </xdr:to>
    <xdr:sp macro="" textlink="">
      <xdr:nvSpPr>
        <xdr:cNvPr id="77" name="楕円 76">
          <a:extLst>
            <a:ext uri="{FF2B5EF4-FFF2-40B4-BE49-F238E27FC236}">
              <a16:creationId xmlns:a16="http://schemas.microsoft.com/office/drawing/2014/main" id="{82AED785-B207-49CA-993D-33C14518F21E}"/>
            </a:ext>
          </a:extLst>
        </xdr:cNvPr>
        <xdr:cNvSpPr/>
      </xdr:nvSpPr>
      <xdr:spPr>
        <a:xfrm>
          <a:off x="1968500" y="566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53340</xdr:rowOff>
    </xdr:from>
    <xdr:to>
      <xdr:col>15</xdr:col>
      <xdr:colOff>50800</xdr:colOff>
      <xdr:row>33</xdr:row>
      <xdr:rowOff>53340</xdr:rowOff>
    </xdr:to>
    <xdr:cxnSp macro="">
      <xdr:nvCxnSpPr>
        <xdr:cNvPr id="78" name="直線コネクタ 77">
          <a:extLst>
            <a:ext uri="{FF2B5EF4-FFF2-40B4-BE49-F238E27FC236}">
              <a16:creationId xmlns:a16="http://schemas.microsoft.com/office/drawing/2014/main" id="{A905EFF4-4248-45B3-8420-5FDE0E4280CF}"/>
            </a:ext>
          </a:extLst>
        </xdr:cNvPr>
        <xdr:cNvCxnSpPr/>
      </xdr:nvCxnSpPr>
      <xdr:spPr>
        <a:xfrm>
          <a:off x="2019300" y="57111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47261</xdr:rowOff>
    </xdr:from>
    <xdr:ext cx="405111" cy="259045"/>
    <xdr:sp macro="" textlink="">
      <xdr:nvSpPr>
        <xdr:cNvPr id="79" name="n_1aveValue【道路】&#10;有形固定資産減価償却率">
          <a:extLst>
            <a:ext uri="{FF2B5EF4-FFF2-40B4-BE49-F238E27FC236}">
              <a16:creationId xmlns:a16="http://schemas.microsoft.com/office/drawing/2014/main" id="{77C7FDFF-CC12-4FC1-BCEF-54BC77F42E21}"/>
            </a:ext>
          </a:extLst>
        </xdr:cNvPr>
        <xdr:cNvSpPr txBox="1"/>
      </xdr:nvSpPr>
      <xdr:spPr>
        <a:xfrm>
          <a:off x="3582044" y="639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24401</xdr:rowOff>
    </xdr:from>
    <xdr:ext cx="405111" cy="259045"/>
    <xdr:sp macro="" textlink="">
      <xdr:nvSpPr>
        <xdr:cNvPr id="80" name="n_2aveValue【道路】&#10;有形固定資産減価償却率">
          <a:extLst>
            <a:ext uri="{FF2B5EF4-FFF2-40B4-BE49-F238E27FC236}">
              <a16:creationId xmlns:a16="http://schemas.microsoft.com/office/drawing/2014/main" id="{9CE10A24-BA62-42C8-B2D2-33E75C53825A}"/>
            </a:ext>
          </a:extLst>
        </xdr:cNvPr>
        <xdr:cNvSpPr txBox="1"/>
      </xdr:nvSpPr>
      <xdr:spPr>
        <a:xfrm>
          <a:off x="27057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1541</xdr:rowOff>
    </xdr:from>
    <xdr:ext cx="405111" cy="259045"/>
    <xdr:sp macro="" textlink="">
      <xdr:nvSpPr>
        <xdr:cNvPr id="81" name="n_3aveValue【道路】&#10;有形固定資産減価償却率">
          <a:extLst>
            <a:ext uri="{FF2B5EF4-FFF2-40B4-BE49-F238E27FC236}">
              <a16:creationId xmlns:a16="http://schemas.microsoft.com/office/drawing/2014/main" id="{CC1D468D-98C4-47BF-8DFD-03AB8C88DF11}"/>
            </a:ext>
          </a:extLst>
        </xdr:cNvPr>
        <xdr:cNvSpPr txBox="1"/>
      </xdr:nvSpPr>
      <xdr:spPr>
        <a:xfrm>
          <a:off x="181674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1795</xdr:rowOff>
    </xdr:from>
    <xdr:ext cx="405111" cy="259045"/>
    <xdr:sp macro="" textlink="">
      <xdr:nvSpPr>
        <xdr:cNvPr id="82" name="n_4aveValue【道路】&#10;有形固定資産減価償却率">
          <a:extLst>
            <a:ext uri="{FF2B5EF4-FFF2-40B4-BE49-F238E27FC236}">
              <a16:creationId xmlns:a16="http://schemas.microsoft.com/office/drawing/2014/main" id="{23A945C4-7F60-45E6-A70B-27D1887E4535}"/>
            </a:ext>
          </a:extLst>
        </xdr:cNvPr>
        <xdr:cNvSpPr txBox="1"/>
      </xdr:nvSpPr>
      <xdr:spPr>
        <a:xfrm>
          <a:off x="927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134383</xdr:rowOff>
    </xdr:from>
    <xdr:ext cx="405111" cy="259045"/>
    <xdr:sp macro="" textlink="">
      <xdr:nvSpPr>
        <xdr:cNvPr id="83" name="n_1mainValue【道路】&#10;有形固定資産減価償却率">
          <a:extLst>
            <a:ext uri="{FF2B5EF4-FFF2-40B4-BE49-F238E27FC236}">
              <a16:creationId xmlns:a16="http://schemas.microsoft.com/office/drawing/2014/main" id="{7BAAC419-F52C-43AD-91BD-25DFF3D04774}"/>
            </a:ext>
          </a:extLst>
        </xdr:cNvPr>
        <xdr:cNvSpPr txBox="1"/>
      </xdr:nvSpPr>
      <xdr:spPr>
        <a:xfrm>
          <a:off x="3582044" y="544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120667</xdr:rowOff>
    </xdr:from>
    <xdr:ext cx="405111" cy="259045"/>
    <xdr:sp macro="" textlink="">
      <xdr:nvSpPr>
        <xdr:cNvPr id="84" name="n_2mainValue【道路】&#10;有形固定資産減価償却率">
          <a:extLst>
            <a:ext uri="{FF2B5EF4-FFF2-40B4-BE49-F238E27FC236}">
              <a16:creationId xmlns:a16="http://schemas.microsoft.com/office/drawing/2014/main" id="{5999CD0E-8C24-439D-961A-D116AF7DA3FE}"/>
            </a:ext>
          </a:extLst>
        </xdr:cNvPr>
        <xdr:cNvSpPr txBox="1"/>
      </xdr:nvSpPr>
      <xdr:spPr>
        <a:xfrm>
          <a:off x="2705744" y="543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120667</xdr:rowOff>
    </xdr:from>
    <xdr:ext cx="405111" cy="259045"/>
    <xdr:sp macro="" textlink="">
      <xdr:nvSpPr>
        <xdr:cNvPr id="85" name="n_3mainValue【道路】&#10;有形固定資産減価償却率">
          <a:extLst>
            <a:ext uri="{FF2B5EF4-FFF2-40B4-BE49-F238E27FC236}">
              <a16:creationId xmlns:a16="http://schemas.microsoft.com/office/drawing/2014/main" id="{697F9F60-E77A-4924-9F51-2E0F8B0A4ECC}"/>
            </a:ext>
          </a:extLst>
        </xdr:cNvPr>
        <xdr:cNvSpPr txBox="1"/>
      </xdr:nvSpPr>
      <xdr:spPr>
        <a:xfrm>
          <a:off x="1816744" y="543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43F8249A-A56C-4562-A580-C0E6270AEDC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416D69EB-6910-4619-B7FE-64A669754AC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8EBD02A3-097F-4EB2-85C6-9CA7A360CB9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F813D388-41FB-4D68-BD68-CC1C0383FCD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45A582EC-3FAA-411A-91FB-D0C916B9D58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78EC7C17-8C30-4695-AF23-1EB29ED8461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1DB37BB4-1F03-415B-9DC6-073685151CF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A4859040-8372-4A99-A420-4D16D3A64F1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9C5C4ACE-37E9-4267-9745-F28F470E6E8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B1B61FA9-D51C-4F6A-A053-7A19995A6C9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4893A96E-D536-429D-89C0-049AAF58DCC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CE4FCD33-6A96-4087-8030-D72F1C98EAA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36F9CF21-2BE9-4A39-93C8-56A6B14A361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a:extLst>
            <a:ext uri="{FF2B5EF4-FFF2-40B4-BE49-F238E27FC236}">
              <a16:creationId xmlns:a16="http://schemas.microsoft.com/office/drawing/2014/main" id="{8ECD089D-3446-47F1-94F1-F2EE1EDB6285}"/>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59137149-59AC-4699-A4A7-C7B5353A0F6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a:extLst>
            <a:ext uri="{FF2B5EF4-FFF2-40B4-BE49-F238E27FC236}">
              <a16:creationId xmlns:a16="http://schemas.microsoft.com/office/drawing/2014/main" id="{09A0F703-CBC7-4971-8FA9-2B329683FE3A}"/>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96AFE2AD-E16F-47AF-B066-09CC261285C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a:extLst>
            <a:ext uri="{FF2B5EF4-FFF2-40B4-BE49-F238E27FC236}">
              <a16:creationId xmlns:a16="http://schemas.microsoft.com/office/drawing/2014/main" id="{4C6DC623-2571-4345-9FF9-50A3F74B0D79}"/>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E1BB6DB7-EFE7-443A-A2A7-632A5DB9380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a:extLst>
            <a:ext uri="{FF2B5EF4-FFF2-40B4-BE49-F238E27FC236}">
              <a16:creationId xmlns:a16="http://schemas.microsoft.com/office/drawing/2014/main" id="{D6BE39A1-F116-443B-A08E-A5F13DAB248B}"/>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F40822FA-F027-4B8F-8A89-C6CB64CBBA3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2017615E-7CE8-4DA3-85B5-F49355957CA1}"/>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68C20B6E-4CF2-47A1-BF8F-814F8B56DCD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104908</xdr:rowOff>
    </xdr:from>
    <xdr:to>
      <xdr:col>54</xdr:col>
      <xdr:colOff>189865</xdr:colOff>
      <xdr:row>41</xdr:row>
      <xdr:rowOff>149657</xdr:rowOff>
    </xdr:to>
    <xdr:cxnSp macro="">
      <xdr:nvCxnSpPr>
        <xdr:cNvPr id="109" name="直線コネクタ 108">
          <a:extLst>
            <a:ext uri="{FF2B5EF4-FFF2-40B4-BE49-F238E27FC236}">
              <a16:creationId xmlns:a16="http://schemas.microsoft.com/office/drawing/2014/main" id="{94B2DCB1-1EAF-4306-A0D3-391967FD3010}"/>
            </a:ext>
          </a:extLst>
        </xdr:cNvPr>
        <xdr:cNvCxnSpPr/>
      </xdr:nvCxnSpPr>
      <xdr:spPr>
        <a:xfrm flipV="1">
          <a:off x="10476865" y="5934208"/>
          <a:ext cx="0" cy="1244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153484</xdr:rowOff>
    </xdr:from>
    <xdr:ext cx="469744" cy="259045"/>
    <xdr:sp macro="" textlink="">
      <xdr:nvSpPr>
        <xdr:cNvPr id="110" name="【道路】&#10;一人当たり延長最小値テキスト">
          <a:extLst>
            <a:ext uri="{FF2B5EF4-FFF2-40B4-BE49-F238E27FC236}">
              <a16:creationId xmlns:a16="http://schemas.microsoft.com/office/drawing/2014/main" id="{AD870CA9-692A-4B97-9D8C-91EAEFD8253E}"/>
            </a:ext>
          </a:extLst>
        </xdr:cNvPr>
        <xdr:cNvSpPr txBox="1"/>
      </xdr:nvSpPr>
      <xdr:spPr>
        <a:xfrm>
          <a:off x="10515600" y="718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149657</xdr:rowOff>
    </xdr:from>
    <xdr:to>
      <xdr:col>55</xdr:col>
      <xdr:colOff>88900</xdr:colOff>
      <xdr:row>41</xdr:row>
      <xdr:rowOff>149657</xdr:rowOff>
    </xdr:to>
    <xdr:cxnSp macro="">
      <xdr:nvCxnSpPr>
        <xdr:cNvPr id="111" name="直線コネクタ 110">
          <a:extLst>
            <a:ext uri="{FF2B5EF4-FFF2-40B4-BE49-F238E27FC236}">
              <a16:creationId xmlns:a16="http://schemas.microsoft.com/office/drawing/2014/main" id="{4C1C3CB5-986F-4F58-AEE7-08B39C50B266}"/>
            </a:ext>
          </a:extLst>
        </xdr:cNvPr>
        <xdr:cNvCxnSpPr/>
      </xdr:nvCxnSpPr>
      <xdr:spPr>
        <a:xfrm>
          <a:off x="10388600" y="717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51585</xdr:rowOff>
    </xdr:from>
    <xdr:ext cx="534377" cy="259045"/>
    <xdr:sp macro="" textlink="">
      <xdr:nvSpPr>
        <xdr:cNvPr id="112" name="【道路】&#10;一人当たり延長最大値テキスト">
          <a:extLst>
            <a:ext uri="{FF2B5EF4-FFF2-40B4-BE49-F238E27FC236}">
              <a16:creationId xmlns:a16="http://schemas.microsoft.com/office/drawing/2014/main" id="{25F40286-462C-42FD-A932-C9FADC350626}"/>
            </a:ext>
          </a:extLst>
        </xdr:cNvPr>
        <xdr:cNvSpPr txBox="1"/>
      </xdr:nvSpPr>
      <xdr:spPr>
        <a:xfrm>
          <a:off x="10515600" y="570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104908</xdr:rowOff>
    </xdr:from>
    <xdr:to>
      <xdr:col>55</xdr:col>
      <xdr:colOff>88900</xdr:colOff>
      <xdr:row>34</xdr:row>
      <xdr:rowOff>104908</xdr:rowOff>
    </xdr:to>
    <xdr:cxnSp macro="">
      <xdr:nvCxnSpPr>
        <xdr:cNvPr id="113" name="直線コネクタ 112">
          <a:extLst>
            <a:ext uri="{FF2B5EF4-FFF2-40B4-BE49-F238E27FC236}">
              <a16:creationId xmlns:a16="http://schemas.microsoft.com/office/drawing/2014/main" id="{92D878A9-E11B-40E1-B7E6-F2CD995CBE6F}"/>
            </a:ext>
          </a:extLst>
        </xdr:cNvPr>
        <xdr:cNvCxnSpPr/>
      </xdr:nvCxnSpPr>
      <xdr:spPr>
        <a:xfrm>
          <a:off x="10388600" y="5934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94035</xdr:rowOff>
    </xdr:from>
    <xdr:ext cx="534377" cy="259045"/>
    <xdr:sp macro="" textlink="">
      <xdr:nvSpPr>
        <xdr:cNvPr id="114" name="【道路】&#10;一人当たり延長平均値テキスト">
          <a:extLst>
            <a:ext uri="{FF2B5EF4-FFF2-40B4-BE49-F238E27FC236}">
              <a16:creationId xmlns:a16="http://schemas.microsoft.com/office/drawing/2014/main" id="{740A2070-5BE3-4DC7-9F4F-1A1F35C3C1FE}"/>
            </a:ext>
          </a:extLst>
        </xdr:cNvPr>
        <xdr:cNvSpPr txBox="1"/>
      </xdr:nvSpPr>
      <xdr:spPr>
        <a:xfrm>
          <a:off x="10515600" y="6609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71158</xdr:rowOff>
    </xdr:from>
    <xdr:to>
      <xdr:col>55</xdr:col>
      <xdr:colOff>50800</xdr:colOff>
      <xdr:row>40</xdr:row>
      <xdr:rowOff>1308</xdr:rowOff>
    </xdr:to>
    <xdr:sp macro="" textlink="">
      <xdr:nvSpPr>
        <xdr:cNvPr id="115" name="フローチャート: 判断 114">
          <a:extLst>
            <a:ext uri="{FF2B5EF4-FFF2-40B4-BE49-F238E27FC236}">
              <a16:creationId xmlns:a16="http://schemas.microsoft.com/office/drawing/2014/main" id="{ED453435-EFFC-471C-BB42-6BC1B4A8C1FF}"/>
            </a:ext>
          </a:extLst>
        </xdr:cNvPr>
        <xdr:cNvSpPr/>
      </xdr:nvSpPr>
      <xdr:spPr>
        <a:xfrm>
          <a:off x="10426700" y="67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82379</xdr:rowOff>
    </xdr:from>
    <xdr:to>
      <xdr:col>50</xdr:col>
      <xdr:colOff>165100</xdr:colOff>
      <xdr:row>40</xdr:row>
      <xdr:rowOff>12529</xdr:rowOff>
    </xdr:to>
    <xdr:sp macro="" textlink="">
      <xdr:nvSpPr>
        <xdr:cNvPr id="116" name="フローチャート: 判断 115">
          <a:extLst>
            <a:ext uri="{FF2B5EF4-FFF2-40B4-BE49-F238E27FC236}">
              <a16:creationId xmlns:a16="http://schemas.microsoft.com/office/drawing/2014/main" id="{59F93D08-5DFF-4499-8A37-1345383F5071}"/>
            </a:ext>
          </a:extLst>
        </xdr:cNvPr>
        <xdr:cNvSpPr/>
      </xdr:nvSpPr>
      <xdr:spPr>
        <a:xfrm>
          <a:off x="9588500" y="676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103200</xdr:rowOff>
    </xdr:from>
    <xdr:to>
      <xdr:col>46</xdr:col>
      <xdr:colOff>38100</xdr:colOff>
      <xdr:row>40</xdr:row>
      <xdr:rowOff>33350</xdr:rowOff>
    </xdr:to>
    <xdr:sp macro="" textlink="">
      <xdr:nvSpPr>
        <xdr:cNvPr id="117" name="フローチャート: 判断 116">
          <a:extLst>
            <a:ext uri="{FF2B5EF4-FFF2-40B4-BE49-F238E27FC236}">
              <a16:creationId xmlns:a16="http://schemas.microsoft.com/office/drawing/2014/main" id="{F689C465-3D62-442D-82FC-2FDBEFD00A21}"/>
            </a:ext>
          </a:extLst>
        </xdr:cNvPr>
        <xdr:cNvSpPr/>
      </xdr:nvSpPr>
      <xdr:spPr>
        <a:xfrm>
          <a:off x="8699500" y="67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123641</xdr:rowOff>
    </xdr:from>
    <xdr:to>
      <xdr:col>41</xdr:col>
      <xdr:colOff>101600</xdr:colOff>
      <xdr:row>40</xdr:row>
      <xdr:rowOff>53791</xdr:rowOff>
    </xdr:to>
    <xdr:sp macro="" textlink="">
      <xdr:nvSpPr>
        <xdr:cNvPr id="118" name="フローチャート: 判断 117">
          <a:extLst>
            <a:ext uri="{FF2B5EF4-FFF2-40B4-BE49-F238E27FC236}">
              <a16:creationId xmlns:a16="http://schemas.microsoft.com/office/drawing/2014/main" id="{1BE851CD-C431-4444-B2A8-382B52121AFD}"/>
            </a:ext>
          </a:extLst>
        </xdr:cNvPr>
        <xdr:cNvSpPr/>
      </xdr:nvSpPr>
      <xdr:spPr>
        <a:xfrm>
          <a:off x="7810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126022</xdr:rowOff>
    </xdr:from>
    <xdr:to>
      <xdr:col>36</xdr:col>
      <xdr:colOff>165100</xdr:colOff>
      <xdr:row>40</xdr:row>
      <xdr:rowOff>56172</xdr:rowOff>
    </xdr:to>
    <xdr:sp macro="" textlink="">
      <xdr:nvSpPr>
        <xdr:cNvPr id="119" name="フローチャート: 判断 118">
          <a:extLst>
            <a:ext uri="{FF2B5EF4-FFF2-40B4-BE49-F238E27FC236}">
              <a16:creationId xmlns:a16="http://schemas.microsoft.com/office/drawing/2014/main" id="{7166D04A-3C28-429D-A66E-EAB4522C67B7}"/>
            </a:ext>
          </a:extLst>
        </xdr:cNvPr>
        <xdr:cNvSpPr/>
      </xdr:nvSpPr>
      <xdr:spPr>
        <a:xfrm>
          <a:off x="6921500" y="6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F4F82871-7E39-42E2-BFC2-0AD896642FD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49C1466B-6031-4BA3-BABF-EF340EE0003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F219F408-416D-4398-A582-CE4BC635803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C71F6FF5-663A-40B8-ADCC-30D0A2633EC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19E056C-F17F-4C9A-A79E-662DC4F09ED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168961</xdr:rowOff>
    </xdr:from>
    <xdr:to>
      <xdr:col>55</xdr:col>
      <xdr:colOff>50800</xdr:colOff>
      <xdr:row>41</xdr:row>
      <xdr:rowOff>99111</xdr:rowOff>
    </xdr:to>
    <xdr:sp macro="" textlink="">
      <xdr:nvSpPr>
        <xdr:cNvPr id="125" name="楕円 124">
          <a:extLst>
            <a:ext uri="{FF2B5EF4-FFF2-40B4-BE49-F238E27FC236}">
              <a16:creationId xmlns:a16="http://schemas.microsoft.com/office/drawing/2014/main" id="{ED37A38C-14D1-4D4C-934F-0FEACC26366B}"/>
            </a:ext>
          </a:extLst>
        </xdr:cNvPr>
        <xdr:cNvSpPr/>
      </xdr:nvSpPr>
      <xdr:spPr>
        <a:xfrm>
          <a:off x="10426700" y="702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83888</xdr:rowOff>
    </xdr:from>
    <xdr:ext cx="469744" cy="259045"/>
    <xdr:sp macro="" textlink="">
      <xdr:nvSpPr>
        <xdr:cNvPr id="126" name="【道路】&#10;一人当たり延長該当値テキスト">
          <a:extLst>
            <a:ext uri="{FF2B5EF4-FFF2-40B4-BE49-F238E27FC236}">
              <a16:creationId xmlns:a16="http://schemas.microsoft.com/office/drawing/2014/main" id="{8E3F1C53-E996-44B2-BFE2-BBB1A5E25E34}"/>
            </a:ext>
          </a:extLst>
        </xdr:cNvPr>
        <xdr:cNvSpPr txBox="1"/>
      </xdr:nvSpPr>
      <xdr:spPr>
        <a:xfrm>
          <a:off x="10515600" y="694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64</xdr:rowOff>
    </xdr:from>
    <xdr:to>
      <xdr:col>50</xdr:col>
      <xdr:colOff>165100</xdr:colOff>
      <xdr:row>41</xdr:row>
      <xdr:rowOff>101664</xdr:rowOff>
    </xdr:to>
    <xdr:sp macro="" textlink="">
      <xdr:nvSpPr>
        <xdr:cNvPr id="127" name="楕円 126">
          <a:extLst>
            <a:ext uri="{FF2B5EF4-FFF2-40B4-BE49-F238E27FC236}">
              <a16:creationId xmlns:a16="http://schemas.microsoft.com/office/drawing/2014/main" id="{BF4D0FE9-0E1D-4C91-BA22-E1CC2A95BD8B}"/>
            </a:ext>
          </a:extLst>
        </xdr:cNvPr>
        <xdr:cNvSpPr/>
      </xdr:nvSpPr>
      <xdr:spPr>
        <a:xfrm>
          <a:off x="9588500" y="702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48311</xdr:rowOff>
    </xdr:from>
    <xdr:to>
      <xdr:col>55</xdr:col>
      <xdr:colOff>0</xdr:colOff>
      <xdr:row>41</xdr:row>
      <xdr:rowOff>50864</xdr:rowOff>
    </xdr:to>
    <xdr:cxnSp macro="">
      <xdr:nvCxnSpPr>
        <xdr:cNvPr id="128" name="直線コネクタ 127">
          <a:extLst>
            <a:ext uri="{FF2B5EF4-FFF2-40B4-BE49-F238E27FC236}">
              <a16:creationId xmlns:a16="http://schemas.microsoft.com/office/drawing/2014/main" id="{C55FF96C-82A8-46C7-8079-641F31460D98}"/>
            </a:ext>
          </a:extLst>
        </xdr:cNvPr>
        <xdr:cNvCxnSpPr/>
      </xdr:nvCxnSpPr>
      <xdr:spPr>
        <a:xfrm flipV="1">
          <a:off x="9639300" y="7077761"/>
          <a:ext cx="8382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6103</xdr:rowOff>
    </xdr:from>
    <xdr:to>
      <xdr:col>46</xdr:col>
      <xdr:colOff>38100</xdr:colOff>
      <xdr:row>41</xdr:row>
      <xdr:rowOff>107703</xdr:rowOff>
    </xdr:to>
    <xdr:sp macro="" textlink="">
      <xdr:nvSpPr>
        <xdr:cNvPr id="129" name="楕円 128">
          <a:extLst>
            <a:ext uri="{FF2B5EF4-FFF2-40B4-BE49-F238E27FC236}">
              <a16:creationId xmlns:a16="http://schemas.microsoft.com/office/drawing/2014/main" id="{B3596C9D-D1EF-4D9B-AAC6-DC61D715E6D1}"/>
            </a:ext>
          </a:extLst>
        </xdr:cNvPr>
        <xdr:cNvSpPr/>
      </xdr:nvSpPr>
      <xdr:spPr>
        <a:xfrm>
          <a:off x="8699500" y="703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50864</xdr:rowOff>
    </xdr:from>
    <xdr:to>
      <xdr:col>50</xdr:col>
      <xdr:colOff>114300</xdr:colOff>
      <xdr:row>41</xdr:row>
      <xdr:rowOff>56903</xdr:rowOff>
    </xdr:to>
    <xdr:cxnSp macro="">
      <xdr:nvCxnSpPr>
        <xdr:cNvPr id="130" name="直線コネクタ 129">
          <a:extLst>
            <a:ext uri="{FF2B5EF4-FFF2-40B4-BE49-F238E27FC236}">
              <a16:creationId xmlns:a16="http://schemas.microsoft.com/office/drawing/2014/main" id="{4F7EDD69-979A-44ED-A0A2-937A678EF903}"/>
            </a:ext>
          </a:extLst>
        </xdr:cNvPr>
        <xdr:cNvCxnSpPr/>
      </xdr:nvCxnSpPr>
      <xdr:spPr>
        <a:xfrm flipV="1">
          <a:off x="8750300" y="7080314"/>
          <a:ext cx="889000" cy="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9855</xdr:rowOff>
    </xdr:from>
    <xdr:to>
      <xdr:col>41</xdr:col>
      <xdr:colOff>101600</xdr:colOff>
      <xdr:row>41</xdr:row>
      <xdr:rowOff>111455</xdr:rowOff>
    </xdr:to>
    <xdr:sp macro="" textlink="">
      <xdr:nvSpPr>
        <xdr:cNvPr id="131" name="楕円 130">
          <a:extLst>
            <a:ext uri="{FF2B5EF4-FFF2-40B4-BE49-F238E27FC236}">
              <a16:creationId xmlns:a16="http://schemas.microsoft.com/office/drawing/2014/main" id="{33FCBF3C-66BA-4962-AC65-59AB26255D70}"/>
            </a:ext>
          </a:extLst>
        </xdr:cNvPr>
        <xdr:cNvSpPr/>
      </xdr:nvSpPr>
      <xdr:spPr>
        <a:xfrm>
          <a:off x="7810500" y="703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56903</xdr:rowOff>
    </xdr:from>
    <xdr:to>
      <xdr:col>45</xdr:col>
      <xdr:colOff>177800</xdr:colOff>
      <xdr:row>41</xdr:row>
      <xdr:rowOff>60655</xdr:rowOff>
    </xdr:to>
    <xdr:cxnSp macro="">
      <xdr:nvCxnSpPr>
        <xdr:cNvPr id="132" name="直線コネクタ 131">
          <a:extLst>
            <a:ext uri="{FF2B5EF4-FFF2-40B4-BE49-F238E27FC236}">
              <a16:creationId xmlns:a16="http://schemas.microsoft.com/office/drawing/2014/main" id="{D511CEA4-736E-4C69-9D5E-ADA56DD5AC7C}"/>
            </a:ext>
          </a:extLst>
        </xdr:cNvPr>
        <xdr:cNvCxnSpPr/>
      </xdr:nvCxnSpPr>
      <xdr:spPr>
        <a:xfrm flipV="1">
          <a:off x="7861300" y="7086353"/>
          <a:ext cx="889000" cy="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29056</xdr:rowOff>
    </xdr:from>
    <xdr:ext cx="534377" cy="259045"/>
    <xdr:sp macro="" textlink="">
      <xdr:nvSpPr>
        <xdr:cNvPr id="133" name="n_1aveValue【道路】&#10;一人当たり延長">
          <a:extLst>
            <a:ext uri="{FF2B5EF4-FFF2-40B4-BE49-F238E27FC236}">
              <a16:creationId xmlns:a16="http://schemas.microsoft.com/office/drawing/2014/main" id="{6ED7D3E7-A7CF-442E-8422-CB799B9D390A}"/>
            </a:ext>
          </a:extLst>
        </xdr:cNvPr>
        <xdr:cNvSpPr txBox="1"/>
      </xdr:nvSpPr>
      <xdr:spPr>
        <a:xfrm>
          <a:off x="9359411" y="654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49877</xdr:rowOff>
    </xdr:from>
    <xdr:ext cx="534377" cy="259045"/>
    <xdr:sp macro="" textlink="">
      <xdr:nvSpPr>
        <xdr:cNvPr id="134" name="n_2aveValue【道路】&#10;一人当たり延長">
          <a:extLst>
            <a:ext uri="{FF2B5EF4-FFF2-40B4-BE49-F238E27FC236}">
              <a16:creationId xmlns:a16="http://schemas.microsoft.com/office/drawing/2014/main" id="{90612DBE-6A7C-492F-ADCC-046CABA07364}"/>
            </a:ext>
          </a:extLst>
        </xdr:cNvPr>
        <xdr:cNvSpPr txBox="1"/>
      </xdr:nvSpPr>
      <xdr:spPr>
        <a:xfrm>
          <a:off x="8483111" y="65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70318</xdr:rowOff>
    </xdr:from>
    <xdr:ext cx="534377" cy="259045"/>
    <xdr:sp macro="" textlink="">
      <xdr:nvSpPr>
        <xdr:cNvPr id="135" name="n_3aveValue【道路】&#10;一人当たり延長">
          <a:extLst>
            <a:ext uri="{FF2B5EF4-FFF2-40B4-BE49-F238E27FC236}">
              <a16:creationId xmlns:a16="http://schemas.microsoft.com/office/drawing/2014/main" id="{296EFA2A-BDE4-45C8-A32C-34A69F319BDA}"/>
            </a:ext>
          </a:extLst>
        </xdr:cNvPr>
        <xdr:cNvSpPr txBox="1"/>
      </xdr:nvSpPr>
      <xdr:spPr>
        <a:xfrm>
          <a:off x="7594111" y="65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72699</xdr:rowOff>
    </xdr:from>
    <xdr:ext cx="534377" cy="259045"/>
    <xdr:sp macro="" textlink="">
      <xdr:nvSpPr>
        <xdr:cNvPr id="136" name="n_4aveValue【道路】&#10;一人当たり延長">
          <a:extLst>
            <a:ext uri="{FF2B5EF4-FFF2-40B4-BE49-F238E27FC236}">
              <a16:creationId xmlns:a16="http://schemas.microsoft.com/office/drawing/2014/main" id="{52CC43E8-4E8B-4D70-98F3-ECA7FF9B5455}"/>
            </a:ext>
          </a:extLst>
        </xdr:cNvPr>
        <xdr:cNvSpPr txBox="1"/>
      </xdr:nvSpPr>
      <xdr:spPr>
        <a:xfrm>
          <a:off x="6705111" y="65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92791</xdr:rowOff>
    </xdr:from>
    <xdr:ext cx="469744" cy="259045"/>
    <xdr:sp macro="" textlink="">
      <xdr:nvSpPr>
        <xdr:cNvPr id="137" name="n_1mainValue【道路】&#10;一人当たり延長">
          <a:extLst>
            <a:ext uri="{FF2B5EF4-FFF2-40B4-BE49-F238E27FC236}">
              <a16:creationId xmlns:a16="http://schemas.microsoft.com/office/drawing/2014/main" id="{E1EA3932-7760-4BBD-8CFD-15DD7B91B08B}"/>
            </a:ext>
          </a:extLst>
        </xdr:cNvPr>
        <xdr:cNvSpPr txBox="1"/>
      </xdr:nvSpPr>
      <xdr:spPr>
        <a:xfrm>
          <a:off x="9391727" y="7122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98830</xdr:rowOff>
    </xdr:from>
    <xdr:ext cx="469744" cy="259045"/>
    <xdr:sp macro="" textlink="">
      <xdr:nvSpPr>
        <xdr:cNvPr id="138" name="n_2mainValue【道路】&#10;一人当たり延長">
          <a:extLst>
            <a:ext uri="{FF2B5EF4-FFF2-40B4-BE49-F238E27FC236}">
              <a16:creationId xmlns:a16="http://schemas.microsoft.com/office/drawing/2014/main" id="{EA27630B-D795-4A4B-9A99-7AA16716D525}"/>
            </a:ext>
          </a:extLst>
        </xdr:cNvPr>
        <xdr:cNvSpPr txBox="1"/>
      </xdr:nvSpPr>
      <xdr:spPr>
        <a:xfrm>
          <a:off x="8515427" y="712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102582</xdr:rowOff>
    </xdr:from>
    <xdr:ext cx="469744" cy="259045"/>
    <xdr:sp macro="" textlink="">
      <xdr:nvSpPr>
        <xdr:cNvPr id="139" name="n_3mainValue【道路】&#10;一人当たり延長">
          <a:extLst>
            <a:ext uri="{FF2B5EF4-FFF2-40B4-BE49-F238E27FC236}">
              <a16:creationId xmlns:a16="http://schemas.microsoft.com/office/drawing/2014/main" id="{ACA61872-3B34-4984-AB51-62CF22BFD092}"/>
            </a:ext>
          </a:extLst>
        </xdr:cNvPr>
        <xdr:cNvSpPr txBox="1"/>
      </xdr:nvSpPr>
      <xdr:spPr>
        <a:xfrm>
          <a:off x="7626427" y="713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5C20962D-9E1E-4ECA-8E1F-3BDB27EA5F6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9B59AA20-D08F-4A7C-8474-0857A666456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72A1A40B-6E70-408B-B85B-0B25F0FFFFF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6CEF526E-28D8-472F-B711-DD4813DDFB6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6A959F1A-569D-41D2-9801-896A9B2DDF8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DE9BE2D7-5921-4DB6-BC3B-6F3039CA301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64E5A96E-A4AE-4417-BFC3-013DE99E651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C587DE8B-0122-46CB-97B8-15AB8EEA42B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0C81E05E-BD5E-4836-891C-FC40AC0951C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D4778111-CE32-4542-8776-18AB02226E3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2F1C9C09-E6E2-468D-978C-FEA692B0781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a:extLst>
            <a:ext uri="{FF2B5EF4-FFF2-40B4-BE49-F238E27FC236}">
              <a16:creationId xmlns:a16="http://schemas.microsoft.com/office/drawing/2014/main" id="{55FEB497-31EF-429A-A385-C03257EE7E5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a:extLst>
            <a:ext uri="{FF2B5EF4-FFF2-40B4-BE49-F238E27FC236}">
              <a16:creationId xmlns:a16="http://schemas.microsoft.com/office/drawing/2014/main" id="{612FAEA7-7B11-4821-A6C6-18D5A784FE0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a:extLst>
            <a:ext uri="{FF2B5EF4-FFF2-40B4-BE49-F238E27FC236}">
              <a16:creationId xmlns:a16="http://schemas.microsoft.com/office/drawing/2014/main" id="{0C758B87-D177-49BE-A43D-05052DF5492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a:extLst>
            <a:ext uri="{FF2B5EF4-FFF2-40B4-BE49-F238E27FC236}">
              <a16:creationId xmlns:a16="http://schemas.microsoft.com/office/drawing/2014/main" id="{38973C34-6853-4B3F-93D1-BC374F7642C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a:extLst>
            <a:ext uri="{FF2B5EF4-FFF2-40B4-BE49-F238E27FC236}">
              <a16:creationId xmlns:a16="http://schemas.microsoft.com/office/drawing/2014/main" id="{A9CF6F54-EE20-48C6-9E30-FFFD5B5C818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a:extLst>
            <a:ext uri="{FF2B5EF4-FFF2-40B4-BE49-F238E27FC236}">
              <a16:creationId xmlns:a16="http://schemas.microsoft.com/office/drawing/2014/main" id="{1F9D2331-234E-4A2A-B701-E73EA8EEEA6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a:extLst>
            <a:ext uri="{FF2B5EF4-FFF2-40B4-BE49-F238E27FC236}">
              <a16:creationId xmlns:a16="http://schemas.microsoft.com/office/drawing/2014/main" id="{C7364E1B-D9FE-433A-9A6D-884416F6411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a:extLst>
            <a:ext uri="{FF2B5EF4-FFF2-40B4-BE49-F238E27FC236}">
              <a16:creationId xmlns:a16="http://schemas.microsoft.com/office/drawing/2014/main" id="{CB1494DF-F7CC-4B21-A55E-42008BF3C8F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a:extLst>
            <a:ext uri="{FF2B5EF4-FFF2-40B4-BE49-F238E27FC236}">
              <a16:creationId xmlns:a16="http://schemas.microsoft.com/office/drawing/2014/main" id="{FB4484E6-180F-42A2-A366-2DDE0149F19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a:extLst>
            <a:ext uri="{FF2B5EF4-FFF2-40B4-BE49-F238E27FC236}">
              <a16:creationId xmlns:a16="http://schemas.microsoft.com/office/drawing/2014/main" id="{50AFED66-17DF-4FEE-B5F5-8ACEF9FA564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a:extLst>
            <a:ext uri="{FF2B5EF4-FFF2-40B4-BE49-F238E27FC236}">
              <a16:creationId xmlns:a16="http://schemas.microsoft.com/office/drawing/2014/main" id="{1BC9C9E8-60A7-4930-BC62-CE463A5CEEF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a:extLst>
            <a:ext uri="{FF2B5EF4-FFF2-40B4-BE49-F238E27FC236}">
              <a16:creationId xmlns:a16="http://schemas.microsoft.com/office/drawing/2014/main" id="{44D89E53-21FE-4A4E-9011-CC4EB4A409C8}"/>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8913A246-30B2-4408-832D-9FF09353AB2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a:extLst>
            <a:ext uri="{FF2B5EF4-FFF2-40B4-BE49-F238E27FC236}">
              <a16:creationId xmlns:a16="http://schemas.microsoft.com/office/drawing/2014/main" id="{6F5A4BE4-1E11-4C3E-AF14-1C40E7F7572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84909</xdr:rowOff>
    </xdr:from>
    <xdr:to>
      <xdr:col>24</xdr:col>
      <xdr:colOff>62865</xdr:colOff>
      <xdr:row>63</xdr:row>
      <xdr:rowOff>153488</xdr:rowOff>
    </xdr:to>
    <xdr:cxnSp macro="">
      <xdr:nvCxnSpPr>
        <xdr:cNvPr id="165" name="直線コネクタ 164">
          <a:extLst>
            <a:ext uri="{FF2B5EF4-FFF2-40B4-BE49-F238E27FC236}">
              <a16:creationId xmlns:a16="http://schemas.microsoft.com/office/drawing/2014/main" id="{EF29905C-342A-4D93-83FE-8E37A17C4E7F}"/>
            </a:ext>
          </a:extLst>
        </xdr:cNvPr>
        <xdr:cNvCxnSpPr/>
      </xdr:nvCxnSpPr>
      <xdr:spPr>
        <a:xfrm flipV="1">
          <a:off x="4634865" y="9514659"/>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157315</xdr:rowOff>
    </xdr:from>
    <xdr:ext cx="405111" cy="259045"/>
    <xdr:sp macro="" textlink="">
      <xdr:nvSpPr>
        <xdr:cNvPr id="166" name="【橋りょう・トンネル】&#10;有形固定資産減価償却率最小値テキスト">
          <a:extLst>
            <a:ext uri="{FF2B5EF4-FFF2-40B4-BE49-F238E27FC236}">
              <a16:creationId xmlns:a16="http://schemas.microsoft.com/office/drawing/2014/main" id="{60FD5779-3B38-43C1-A86A-66FA00B6F70C}"/>
            </a:ext>
          </a:extLst>
        </xdr:cNvPr>
        <xdr:cNvSpPr txBox="1"/>
      </xdr:nvSpPr>
      <xdr:spPr>
        <a:xfrm>
          <a:off x="4673600" y="1095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153488</xdr:rowOff>
    </xdr:from>
    <xdr:to>
      <xdr:col>24</xdr:col>
      <xdr:colOff>152400</xdr:colOff>
      <xdr:row>63</xdr:row>
      <xdr:rowOff>153488</xdr:rowOff>
    </xdr:to>
    <xdr:cxnSp macro="">
      <xdr:nvCxnSpPr>
        <xdr:cNvPr id="167" name="直線コネクタ 166">
          <a:extLst>
            <a:ext uri="{FF2B5EF4-FFF2-40B4-BE49-F238E27FC236}">
              <a16:creationId xmlns:a16="http://schemas.microsoft.com/office/drawing/2014/main" id="{044DAB6F-01C9-4C59-A6A4-95DE326B3FDB}"/>
            </a:ext>
          </a:extLst>
        </xdr:cNvPr>
        <xdr:cNvCxnSpPr/>
      </xdr:nvCxnSpPr>
      <xdr:spPr>
        <a:xfrm>
          <a:off x="4546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31586</xdr:rowOff>
    </xdr:from>
    <xdr:ext cx="340478" cy="259045"/>
    <xdr:sp macro="" textlink="">
      <xdr:nvSpPr>
        <xdr:cNvPr id="168" name="【橋りょう・トンネル】&#10;有形固定資産減価償却率最大値テキスト">
          <a:extLst>
            <a:ext uri="{FF2B5EF4-FFF2-40B4-BE49-F238E27FC236}">
              <a16:creationId xmlns:a16="http://schemas.microsoft.com/office/drawing/2014/main" id="{6F5F8A84-A340-49FB-BDD1-6DF85C6F72CE}"/>
            </a:ext>
          </a:extLst>
        </xdr:cNvPr>
        <xdr:cNvSpPr txBox="1"/>
      </xdr:nvSpPr>
      <xdr:spPr>
        <a:xfrm>
          <a:off x="4673600" y="92898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84909</xdr:rowOff>
    </xdr:from>
    <xdr:to>
      <xdr:col>24</xdr:col>
      <xdr:colOff>152400</xdr:colOff>
      <xdr:row>55</xdr:row>
      <xdr:rowOff>84909</xdr:rowOff>
    </xdr:to>
    <xdr:cxnSp macro="">
      <xdr:nvCxnSpPr>
        <xdr:cNvPr id="169" name="直線コネクタ 168">
          <a:extLst>
            <a:ext uri="{FF2B5EF4-FFF2-40B4-BE49-F238E27FC236}">
              <a16:creationId xmlns:a16="http://schemas.microsoft.com/office/drawing/2014/main" id="{57269882-68D8-45B3-800E-BB93C6A89281}"/>
            </a:ext>
          </a:extLst>
        </xdr:cNvPr>
        <xdr:cNvCxnSpPr/>
      </xdr:nvCxnSpPr>
      <xdr:spPr>
        <a:xfrm>
          <a:off x="4546600" y="951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0" name="【橋りょう・トンネル】&#10;有形固定資産減価償却率平均値テキスト">
          <a:extLst>
            <a:ext uri="{FF2B5EF4-FFF2-40B4-BE49-F238E27FC236}">
              <a16:creationId xmlns:a16="http://schemas.microsoft.com/office/drawing/2014/main" id="{4970DFC6-4930-4919-B635-9BE35C226A75}"/>
            </a:ext>
          </a:extLst>
        </xdr:cNvPr>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1" name="フローチャート: 判断 170">
          <a:extLst>
            <a:ext uri="{FF2B5EF4-FFF2-40B4-BE49-F238E27FC236}">
              <a16:creationId xmlns:a16="http://schemas.microsoft.com/office/drawing/2014/main" id="{88789B5B-B882-423B-B460-8AF50759F07C}"/>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72" name="フローチャート: 判断 171">
          <a:extLst>
            <a:ext uri="{FF2B5EF4-FFF2-40B4-BE49-F238E27FC236}">
              <a16:creationId xmlns:a16="http://schemas.microsoft.com/office/drawing/2014/main" id="{A4FE73F3-52A9-4A95-95E6-B10D1F36FE9F}"/>
            </a:ext>
          </a:extLst>
        </xdr:cNvPr>
        <xdr:cNvSpPr/>
      </xdr:nvSpPr>
      <xdr:spPr>
        <a:xfrm>
          <a:off x="3746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73" name="フローチャート: 判断 172">
          <a:extLst>
            <a:ext uri="{FF2B5EF4-FFF2-40B4-BE49-F238E27FC236}">
              <a16:creationId xmlns:a16="http://schemas.microsoft.com/office/drawing/2014/main" id="{A8B6BDBD-C3D8-4CD8-B6DE-CCAA01BD4CEF}"/>
            </a:ext>
          </a:extLst>
        </xdr:cNvPr>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74" name="フローチャート: 判断 173">
          <a:extLst>
            <a:ext uri="{FF2B5EF4-FFF2-40B4-BE49-F238E27FC236}">
              <a16:creationId xmlns:a16="http://schemas.microsoft.com/office/drawing/2014/main" id="{7CCE6D97-C6E1-4CCC-BDDC-E7566F43D009}"/>
            </a:ext>
          </a:extLst>
        </xdr:cNvPr>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42273</xdr:rowOff>
    </xdr:from>
    <xdr:to>
      <xdr:col>6</xdr:col>
      <xdr:colOff>38100</xdr:colOff>
      <xdr:row>60</xdr:row>
      <xdr:rowOff>143873</xdr:rowOff>
    </xdr:to>
    <xdr:sp macro="" textlink="">
      <xdr:nvSpPr>
        <xdr:cNvPr id="175" name="フローチャート: 判断 174">
          <a:extLst>
            <a:ext uri="{FF2B5EF4-FFF2-40B4-BE49-F238E27FC236}">
              <a16:creationId xmlns:a16="http://schemas.microsoft.com/office/drawing/2014/main" id="{8C0A0E3D-5684-41DB-89A1-F8ECF5C30C3C}"/>
            </a:ext>
          </a:extLst>
        </xdr:cNvPr>
        <xdr:cNvSpPr/>
      </xdr:nvSpPr>
      <xdr:spPr>
        <a:xfrm>
          <a:off x="1079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FAC9DF69-E89D-4CCC-B184-0C9F6194CF2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612693FB-6BF9-4EEE-B23E-9C908D0979C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B614E1A5-65FB-4BE5-A665-8CB5D071E61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72312F8C-934F-4EC6-982E-E0C2CADD21E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BD734970-3E47-457F-894E-BC6D1D26EF4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81" name="楕円 180">
          <a:extLst>
            <a:ext uri="{FF2B5EF4-FFF2-40B4-BE49-F238E27FC236}">
              <a16:creationId xmlns:a16="http://schemas.microsoft.com/office/drawing/2014/main" id="{801378F2-A22B-449E-BEA0-FC939F0A916E}"/>
            </a:ext>
          </a:extLst>
        </xdr:cNvPr>
        <xdr:cNvSpPr/>
      </xdr:nvSpPr>
      <xdr:spPr>
        <a:xfrm>
          <a:off x="45847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120667</xdr:rowOff>
    </xdr:from>
    <xdr:ext cx="405111" cy="259045"/>
    <xdr:sp macro="" textlink="">
      <xdr:nvSpPr>
        <xdr:cNvPr id="182" name="【橋りょう・トンネル】&#10;有形固定資産減価償却率該当値テキスト">
          <a:extLst>
            <a:ext uri="{FF2B5EF4-FFF2-40B4-BE49-F238E27FC236}">
              <a16:creationId xmlns:a16="http://schemas.microsoft.com/office/drawing/2014/main" id="{AFF84FD4-100C-44B2-9665-93C9226441AD}"/>
            </a:ext>
          </a:extLst>
        </xdr:cNvPr>
        <xdr:cNvSpPr txBox="1"/>
      </xdr:nvSpPr>
      <xdr:spPr>
        <a:xfrm>
          <a:off x="4673600"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70031</xdr:rowOff>
    </xdr:from>
    <xdr:to>
      <xdr:col>20</xdr:col>
      <xdr:colOff>38100</xdr:colOff>
      <xdr:row>60</xdr:row>
      <xdr:rowOff>181</xdr:rowOff>
    </xdr:to>
    <xdr:sp macro="" textlink="">
      <xdr:nvSpPr>
        <xdr:cNvPr id="183" name="楕円 182">
          <a:extLst>
            <a:ext uri="{FF2B5EF4-FFF2-40B4-BE49-F238E27FC236}">
              <a16:creationId xmlns:a16="http://schemas.microsoft.com/office/drawing/2014/main" id="{C3611861-3856-4631-9F3C-5A2AA8B66554}"/>
            </a:ext>
          </a:extLst>
        </xdr:cNvPr>
        <xdr:cNvSpPr/>
      </xdr:nvSpPr>
      <xdr:spPr>
        <a:xfrm>
          <a:off x="3746500" y="1018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120831</xdr:rowOff>
    </xdr:from>
    <xdr:to>
      <xdr:col>24</xdr:col>
      <xdr:colOff>63500</xdr:colOff>
      <xdr:row>59</xdr:row>
      <xdr:rowOff>148590</xdr:rowOff>
    </xdr:to>
    <xdr:cxnSp macro="">
      <xdr:nvCxnSpPr>
        <xdr:cNvPr id="184" name="直線コネクタ 183">
          <a:extLst>
            <a:ext uri="{FF2B5EF4-FFF2-40B4-BE49-F238E27FC236}">
              <a16:creationId xmlns:a16="http://schemas.microsoft.com/office/drawing/2014/main" id="{DCE1B30A-9D61-44DB-A5A1-62FC01FFDF52}"/>
            </a:ext>
          </a:extLst>
        </xdr:cNvPr>
        <xdr:cNvCxnSpPr/>
      </xdr:nvCxnSpPr>
      <xdr:spPr>
        <a:xfrm>
          <a:off x="3797300" y="1023638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48804</xdr:rowOff>
    </xdr:from>
    <xdr:to>
      <xdr:col>15</xdr:col>
      <xdr:colOff>101600</xdr:colOff>
      <xdr:row>59</xdr:row>
      <xdr:rowOff>150404</xdr:rowOff>
    </xdr:to>
    <xdr:sp macro="" textlink="">
      <xdr:nvSpPr>
        <xdr:cNvPr id="185" name="楕円 184">
          <a:extLst>
            <a:ext uri="{FF2B5EF4-FFF2-40B4-BE49-F238E27FC236}">
              <a16:creationId xmlns:a16="http://schemas.microsoft.com/office/drawing/2014/main" id="{1E0AE965-5AC3-4019-B997-B1560CCD5CC0}"/>
            </a:ext>
          </a:extLst>
        </xdr:cNvPr>
        <xdr:cNvSpPr/>
      </xdr:nvSpPr>
      <xdr:spPr>
        <a:xfrm>
          <a:off x="2857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99604</xdr:rowOff>
    </xdr:from>
    <xdr:to>
      <xdr:col>19</xdr:col>
      <xdr:colOff>177800</xdr:colOff>
      <xdr:row>59</xdr:row>
      <xdr:rowOff>120831</xdr:rowOff>
    </xdr:to>
    <xdr:cxnSp macro="">
      <xdr:nvCxnSpPr>
        <xdr:cNvPr id="186" name="直線コネクタ 185">
          <a:extLst>
            <a:ext uri="{FF2B5EF4-FFF2-40B4-BE49-F238E27FC236}">
              <a16:creationId xmlns:a16="http://schemas.microsoft.com/office/drawing/2014/main" id="{EAE70C28-3FEA-4C31-914D-074460A93CD6}"/>
            </a:ext>
          </a:extLst>
        </xdr:cNvPr>
        <xdr:cNvCxnSpPr/>
      </xdr:nvCxnSpPr>
      <xdr:spPr>
        <a:xfrm>
          <a:off x="2908300" y="1021515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52070</xdr:rowOff>
    </xdr:from>
    <xdr:to>
      <xdr:col>10</xdr:col>
      <xdr:colOff>165100</xdr:colOff>
      <xdr:row>59</xdr:row>
      <xdr:rowOff>153670</xdr:rowOff>
    </xdr:to>
    <xdr:sp macro="" textlink="">
      <xdr:nvSpPr>
        <xdr:cNvPr id="187" name="楕円 186">
          <a:extLst>
            <a:ext uri="{FF2B5EF4-FFF2-40B4-BE49-F238E27FC236}">
              <a16:creationId xmlns:a16="http://schemas.microsoft.com/office/drawing/2014/main" id="{D18885C8-B4B8-45E5-BF9E-FCDB7B23E6E8}"/>
            </a:ext>
          </a:extLst>
        </xdr:cNvPr>
        <xdr:cNvSpPr/>
      </xdr:nvSpPr>
      <xdr:spPr>
        <a:xfrm>
          <a:off x="1968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99604</xdr:rowOff>
    </xdr:from>
    <xdr:to>
      <xdr:col>15</xdr:col>
      <xdr:colOff>50800</xdr:colOff>
      <xdr:row>59</xdr:row>
      <xdr:rowOff>102870</xdr:rowOff>
    </xdr:to>
    <xdr:cxnSp macro="">
      <xdr:nvCxnSpPr>
        <xdr:cNvPr id="188" name="直線コネクタ 187">
          <a:extLst>
            <a:ext uri="{FF2B5EF4-FFF2-40B4-BE49-F238E27FC236}">
              <a16:creationId xmlns:a16="http://schemas.microsoft.com/office/drawing/2014/main" id="{380B9488-9AC5-4F05-8BDB-6F1CF32F2B71}"/>
            </a:ext>
          </a:extLst>
        </xdr:cNvPr>
        <xdr:cNvCxnSpPr/>
      </xdr:nvCxnSpPr>
      <xdr:spPr>
        <a:xfrm flipV="1">
          <a:off x="2019300" y="1021515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19067</xdr:rowOff>
    </xdr:from>
    <xdr:ext cx="405111" cy="259045"/>
    <xdr:sp macro="" textlink="">
      <xdr:nvSpPr>
        <xdr:cNvPr id="189" name="n_1aveValue【橋りょう・トンネル】&#10;有形固定資産減価償却率">
          <a:extLst>
            <a:ext uri="{FF2B5EF4-FFF2-40B4-BE49-F238E27FC236}">
              <a16:creationId xmlns:a16="http://schemas.microsoft.com/office/drawing/2014/main" id="{44E2B093-FC1E-451D-BDE0-8954C95F9850}"/>
            </a:ext>
          </a:extLst>
        </xdr:cNvPr>
        <xdr:cNvSpPr txBox="1"/>
      </xdr:nvSpPr>
      <xdr:spPr>
        <a:xfrm>
          <a:off x="35820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164392</xdr:rowOff>
    </xdr:from>
    <xdr:ext cx="405111" cy="259045"/>
    <xdr:sp macro="" textlink="">
      <xdr:nvSpPr>
        <xdr:cNvPr id="190" name="n_2aveValue【橋りょう・トンネル】&#10;有形固定資産減価償却率">
          <a:extLst>
            <a:ext uri="{FF2B5EF4-FFF2-40B4-BE49-F238E27FC236}">
              <a16:creationId xmlns:a16="http://schemas.microsoft.com/office/drawing/2014/main" id="{2226D171-8731-42AF-8C92-9AAC82A6354B}"/>
            </a:ext>
          </a:extLst>
        </xdr:cNvPr>
        <xdr:cNvSpPr txBox="1"/>
      </xdr:nvSpPr>
      <xdr:spPr>
        <a:xfrm>
          <a:off x="2705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149696</xdr:rowOff>
    </xdr:from>
    <xdr:ext cx="405111" cy="259045"/>
    <xdr:sp macro="" textlink="">
      <xdr:nvSpPr>
        <xdr:cNvPr id="191" name="n_3aveValue【橋りょう・トンネル】&#10;有形固定資産減価償却率">
          <a:extLst>
            <a:ext uri="{FF2B5EF4-FFF2-40B4-BE49-F238E27FC236}">
              <a16:creationId xmlns:a16="http://schemas.microsoft.com/office/drawing/2014/main" id="{5BF7697B-6CDA-4150-BA31-6242206B8DA3}"/>
            </a:ext>
          </a:extLst>
        </xdr:cNvPr>
        <xdr:cNvSpPr txBox="1"/>
      </xdr:nvSpPr>
      <xdr:spPr>
        <a:xfrm>
          <a:off x="1816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160400</xdr:rowOff>
    </xdr:from>
    <xdr:ext cx="405111" cy="259045"/>
    <xdr:sp macro="" textlink="">
      <xdr:nvSpPr>
        <xdr:cNvPr id="192" name="n_4aveValue【橋りょう・トンネル】&#10;有形固定資産減価償却率">
          <a:extLst>
            <a:ext uri="{FF2B5EF4-FFF2-40B4-BE49-F238E27FC236}">
              <a16:creationId xmlns:a16="http://schemas.microsoft.com/office/drawing/2014/main" id="{8A590778-26AF-4ACD-9C86-84259BF1E09F}"/>
            </a:ext>
          </a:extLst>
        </xdr:cNvPr>
        <xdr:cNvSpPr txBox="1"/>
      </xdr:nvSpPr>
      <xdr:spPr>
        <a:xfrm>
          <a:off x="927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16708</xdr:rowOff>
    </xdr:from>
    <xdr:ext cx="405111" cy="259045"/>
    <xdr:sp macro="" textlink="">
      <xdr:nvSpPr>
        <xdr:cNvPr id="193" name="n_1mainValue【橋りょう・トンネル】&#10;有形固定資産減価償却率">
          <a:extLst>
            <a:ext uri="{FF2B5EF4-FFF2-40B4-BE49-F238E27FC236}">
              <a16:creationId xmlns:a16="http://schemas.microsoft.com/office/drawing/2014/main" id="{8C695C7A-0EB2-4831-84E5-8E3EC6463CBB}"/>
            </a:ext>
          </a:extLst>
        </xdr:cNvPr>
        <xdr:cNvSpPr txBox="1"/>
      </xdr:nvSpPr>
      <xdr:spPr>
        <a:xfrm>
          <a:off x="35820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166931</xdr:rowOff>
    </xdr:from>
    <xdr:ext cx="405111" cy="259045"/>
    <xdr:sp macro="" textlink="">
      <xdr:nvSpPr>
        <xdr:cNvPr id="194" name="n_2mainValue【橋りょう・トンネル】&#10;有形固定資産減価償却率">
          <a:extLst>
            <a:ext uri="{FF2B5EF4-FFF2-40B4-BE49-F238E27FC236}">
              <a16:creationId xmlns:a16="http://schemas.microsoft.com/office/drawing/2014/main" id="{656F0537-DF8D-4B62-B2DE-D03384CA150C}"/>
            </a:ext>
          </a:extLst>
        </xdr:cNvPr>
        <xdr:cNvSpPr txBox="1"/>
      </xdr:nvSpPr>
      <xdr:spPr>
        <a:xfrm>
          <a:off x="2705744" y="993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170197</xdr:rowOff>
    </xdr:from>
    <xdr:ext cx="405111" cy="259045"/>
    <xdr:sp macro="" textlink="">
      <xdr:nvSpPr>
        <xdr:cNvPr id="195" name="n_3mainValue【橋りょう・トンネル】&#10;有形固定資産減価償却率">
          <a:extLst>
            <a:ext uri="{FF2B5EF4-FFF2-40B4-BE49-F238E27FC236}">
              <a16:creationId xmlns:a16="http://schemas.microsoft.com/office/drawing/2014/main" id="{68AC9B83-7544-4FAA-A6CE-0163C09D0B68}"/>
            </a:ext>
          </a:extLst>
        </xdr:cNvPr>
        <xdr:cNvSpPr txBox="1"/>
      </xdr:nvSpPr>
      <xdr:spPr>
        <a:xfrm>
          <a:off x="1816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D8E2284A-14BF-44CD-B052-C715B4A5F41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89E791A8-D4F4-4298-9194-C18C6229986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4A37A299-C380-40B2-9280-10C2B35B6A2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CB4763FD-A1D5-4EA3-9733-D88B5D4F0B3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BA23A2D7-F961-40B1-9750-4F09FDE8987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B780A4E0-64F8-4989-B5E6-A2444B3471E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5AEE3223-B2E0-4BF6-8D11-67531E8B114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223334B9-5CBD-4F22-9872-E7A0BE27DC6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A39B01EB-5BFC-404E-9BC0-BE1F764EC4C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F78D24C7-6093-4122-A749-EEE3964ADA0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a:extLst>
            <a:ext uri="{FF2B5EF4-FFF2-40B4-BE49-F238E27FC236}">
              <a16:creationId xmlns:a16="http://schemas.microsoft.com/office/drawing/2014/main" id="{DA783B4A-633E-4D09-9E5C-CF7FF9F450DB}"/>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a:extLst>
            <a:ext uri="{FF2B5EF4-FFF2-40B4-BE49-F238E27FC236}">
              <a16:creationId xmlns:a16="http://schemas.microsoft.com/office/drawing/2014/main" id="{FD4A81F6-D3C0-4C62-AFAB-64C9553D59E6}"/>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a:extLst>
            <a:ext uri="{FF2B5EF4-FFF2-40B4-BE49-F238E27FC236}">
              <a16:creationId xmlns:a16="http://schemas.microsoft.com/office/drawing/2014/main" id="{BB0E142C-5662-454D-B2C7-B640E4A24F6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9" name="テキスト ボックス 208">
          <a:extLst>
            <a:ext uri="{FF2B5EF4-FFF2-40B4-BE49-F238E27FC236}">
              <a16:creationId xmlns:a16="http://schemas.microsoft.com/office/drawing/2014/main" id="{0C19E516-60EE-49E5-9C03-96A2F156E694}"/>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a:extLst>
            <a:ext uri="{FF2B5EF4-FFF2-40B4-BE49-F238E27FC236}">
              <a16:creationId xmlns:a16="http://schemas.microsoft.com/office/drawing/2014/main" id="{0B7F435A-01DB-4CA4-821E-F57673A82B1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1" name="テキスト ボックス 210">
          <a:extLst>
            <a:ext uri="{FF2B5EF4-FFF2-40B4-BE49-F238E27FC236}">
              <a16:creationId xmlns:a16="http://schemas.microsoft.com/office/drawing/2014/main" id="{BFBBB000-E52C-47E7-9255-9022E2C94134}"/>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a:extLst>
            <a:ext uri="{FF2B5EF4-FFF2-40B4-BE49-F238E27FC236}">
              <a16:creationId xmlns:a16="http://schemas.microsoft.com/office/drawing/2014/main" id="{B1A23BA3-4441-4B63-8FD4-5DDF5B608D6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3" name="テキスト ボックス 212">
          <a:extLst>
            <a:ext uri="{FF2B5EF4-FFF2-40B4-BE49-F238E27FC236}">
              <a16:creationId xmlns:a16="http://schemas.microsoft.com/office/drawing/2014/main" id="{FA681750-4671-453A-935E-9B7404360DF8}"/>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a:extLst>
            <a:ext uri="{FF2B5EF4-FFF2-40B4-BE49-F238E27FC236}">
              <a16:creationId xmlns:a16="http://schemas.microsoft.com/office/drawing/2014/main" id="{F4AAFD06-FC79-438B-BCCE-F0B815B4421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5" name="テキスト ボックス 214">
          <a:extLst>
            <a:ext uri="{FF2B5EF4-FFF2-40B4-BE49-F238E27FC236}">
              <a16:creationId xmlns:a16="http://schemas.microsoft.com/office/drawing/2014/main" id="{DCF45C85-A325-426A-8562-A134D9186816}"/>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6DE99B4D-0F22-4547-9451-9EA41E717C9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7" name="テキスト ボックス 216">
          <a:extLst>
            <a:ext uri="{FF2B5EF4-FFF2-40B4-BE49-F238E27FC236}">
              <a16:creationId xmlns:a16="http://schemas.microsoft.com/office/drawing/2014/main" id="{D47C6F8F-38EC-4A5C-932A-D86591A0521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a:extLst>
            <a:ext uri="{FF2B5EF4-FFF2-40B4-BE49-F238E27FC236}">
              <a16:creationId xmlns:a16="http://schemas.microsoft.com/office/drawing/2014/main" id="{EDE155EB-EA49-42FD-B78D-0BD4F83A6B4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164726</xdr:rowOff>
    </xdr:from>
    <xdr:to>
      <xdr:col>54</xdr:col>
      <xdr:colOff>189865</xdr:colOff>
      <xdr:row>64</xdr:row>
      <xdr:rowOff>72974</xdr:rowOff>
    </xdr:to>
    <xdr:cxnSp macro="">
      <xdr:nvCxnSpPr>
        <xdr:cNvPr id="219" name="直線コネクタ 218">
          <a:extLst>
            <a:ext uri="{FF2B5EF4-FFF2-40B4-BE49-F238E27FC236}">
              <a16:creationId xmlns:a16="http://schemas.microsoft.com/office/drawing/2014/main" id="{E2B93A74-E4E3-4A7F-878F-457D9B2A50F0}"/>
            </a:ext>
          </a:extLst>
        </xdr:cNvPr>
        <xdr:cNvCxnSpPr/>
      </xdr:nvCxnSpPr>
      <xdr:spPr>
        <a:xfrm flipV="1">
          <a:off x="10476865" y="9423026"/>
          <a:ext cx="0" cy="162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76801</xdr:rowOff>
    </xdr:from>
    <xdr:ext cx="469744" cy="259045"/>
    <xdr:sp macro="" textlink="">
      <xdr:nvSpPr>
        <xdr:cNvPr id="220" name="【橋りょう・トンネル】&#10;一人当たり有形固定資産（償却資産）額最小値テキスト">
          <a:extLst>
            <a:ext uri="{FF2B5EF4-FFF2-40B4-BE49-F238E27FC236}">
              <a16:creationId xmlns:a16="http://schemas.microsoft.com/office/drawing/2014/main" id="{AA6C472C-2805-4937-8B18-6B94B8A06299}"/>
            </a:ext>
          </a:extLst>
        </xdr:cNvPr>
        <xdr:cNvSpPr txBox="1"/>
      </xdr:nvSpPr>
      <xdr:spPr>
        <a:xfrm>
          <a:off x="10515600" y="1104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72974</xdr:rowOff>
    </xdr:from>
    <xdr:to>
      <xdr:col>55</xdr:col>
      <xdr:colOff>88900</xdr:colOff>
      <xdr:row>64</xdr:row>
      <xdr:rowOff>72974</xdr:rowOff>
    </xdr:to>
    <xdr:cxnSp macro="">
      <xdr:nvCxnSpPr>
        <xdr:cNvPr id="221" name="直線コネクタ 220">
          <a:extLst>
            <a:ext uri="{FF2B5EF4-FFF2-40B4-BE49-F238E27FC236}">
              <a16:creationId xmlns:a16="http://schemas.microsoft.com/office/drawing/2014/main" id="{2D51ECA5-30EF-415D-9126-42D558BCEDA2}"/>
            </a:ext>
          </a:extLst>
        </xdr:cNvPr>
        <xdr:cNvCxnSpPr/>
      </xdr:nvCxnSpPr>
      <xdr:spPr>
        <a:xfrm>
          <a:off x="10388600" y="11045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111403</xdr:rowOff>
    </xdr:from>
    <xdr:ext cx="690189" cy="259045"/>
    <xdr:sp macro="" textlink="">
      <xdr:nvSpPr>
        <xdr:cNvPr id="222" name="【橋りょう・トンネル】&#10;一人当たり有形固定資産（償却資産）額最大値テキスト">
          <a:extLst>
            <a:ext uri="{FF2B5EF4-FFF2-40B4-BE49-F238E27FC236}">
              <a16:creationId xmlns:a16="http://schemas.microsoft.com/office/drawing/2014/main" id="{298F3541-9519-4661-BECC-F4999D928206}"/>
            </a:ext>
          </a:extLst>
        </xdr:cNvPr>
        <xdr:cNvSpPr txBox="1"/>
      </xdr:nvSpPr>
      <xdr:spPr>
        <a:xfrm>
          <a:off x="10515600" y="9198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164726</xdr:rowOff>
    </xdr:from>
    <xdr:to>
      <xdr:col>55</xdr:col>
      <xdr:colOff>88900</xdr:colOff>
      <xdr:row>54</xdr:row>
      <xdr:rowOff>164726</xdr:rowOff>
    </xdr:to>
    <xdr:cxnSp macro="">
      <xdr:nvCxnSpPr>
        <xdr:cNvPr id="223" name="直線コネクタ 222">
          <a:extLst>
            <a:ext uri="{FF2B5EF4-FFF2-40B4-BE49-F238E27FC236}">
              <a16:creationId xmlns:a16="http://schemas.microsoft.com/office/drawing/2014/main" id="{C3DB8417-83D2-47B7-A5CD-7EA00E7902A1}"/>
            </a:ext>
          </a:extLst>
        </xdr:cNvPr>
        <xdr:cNvCxnSpPr/>
      </xdr:nvCxnSpPr>
      <xdr:spPr>
        <a:xfrm>
          <a:off x="10388600" y="94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14080</xdr:rowOff>
    </xdr:from>
    <xdr:ext cx="599010" cy="259045"/>
    <xdr:sp macro="" textlink="">
      <xdr:nvSpPr>
        <xdr:cNvPr id="224" name="【橋りょう・トンネル】&#10;一人当たり有形固定資産（償却資産）額平均値テキスト">
          <a:extLst>
            <a:ext uri="{FF2B5EF4-FFF2-40B4-BE49-F238E27FC236}">
              <a16:creationId xmlns:a16="http://schemas.microsoft.com/office/drawing/2014/main" id="{047BEBE1-23DD-44EF-8629-4DAB15034475}"/>
            </a:ext>
          </a:extLst>
        </xdr:cNvPr>
        <xdr:cNvSpPr txBox="1"/>
      </xdr:nvSpPr>
      <xdr:spPr>
        <a:xfrm>
          <a:off x="10515600" y="10472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162653</xdr:rowOff>
    </xdr:from>
    <xdr:to>
      <xdr:col>55</xdr:col>
      <xdr:colOff>50800</xdr:colOff>
      <xdr:row>62</xdr:row>
      <xdr:rowOff>92803</xdr:rowOff>
    </xdr:to>
    <xdr:sp macro="" textlink="">
      <xdr:nvSpPr>
        <xdr:cNvPr id="225" name="フローチャート: 判断 224">
          <a:extLst>
            <a:ext uri="{FF2B5EF4-FFF2-40B4-BE49-F238E27FC236}">
              <a16:creationId xmlns:a16="http://schemas.microsoft.com/office/drawing/2014/main" id="{C599CD4D-6D3B-49B1-AB07-D8B4CC433769}"/>
            </a:ext>
          </a:extLst>
        </xdr:cNvPr>
        <xdr:cNvSpPr/>
      </xdr:nvSpPr>
      <xdr:spPr>
        <a:xfrm>
          <a:off x="10426700" y="1062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170229</xdr:rowOff>
    </xdr:from>
    <xdr:to>
      <xdr:col>50</xdr:col>
      <xdr:colOff>165100</xdr:colOff>
      <xdr:row>62</xdr:row>
      <xdr:rowOff>100379</xdr:rowOff>
    </xdr:to>
    <xdr:sp macro="" textlink="">
      <xdr:nvSpPr>
        <xdr:cNvPr id="226" name="フローチャート: 判断 225">
          <a:extLst>
            <a:ext uri="{FF2B5EF4-FFF2-40B4-BE49-F238E27FC236}">
              <a16:creationId xmlns:a16="http://schemas.microsoft.com/office/drawing/2014/main" id="{C426CD3C-D815-4D90-B740-7BBDC417DEC0}"/>
            </a:ext>
          </a:extLst>
        </xdr:cNvPr>
        <xdr:cNvSpPr/>
      </xdr:nvSpPr>
      <xdr:spPr>
        <a:xfrm>
          <a:off x="9588500" y="1062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11830</xdr:rowOff>
    </xdr:from>
    <xdr:to>
      <xdr:col>46</xdr:col>
      <xdr:colOff>38100</xdr:colOff>
      <xdr:row>62</xdr:row>
      <xdr:rowOff>113430</xdr:rowOff>
    </xdr:to>
    <xdr:sp macro="" textlink="">
      <xdr:nvSpPr>
        <xdr:cNvPr id="227" name="フローチャート: 判断 226">
          <a:extLst>
            <a:ext uri="{FF2B5EF4-FFF2-40B4-BE49-F238E27FC236}">
              <a16:creationId xmlns:a16="http://schemas.microsoft.com/office/drawing/2014/main" id="{50784A91-106E-4EB3-9C56-EDA639C7E72A}"/>
            </a:ext>
          </a:extLst>
        </xdr:cNvPr>
        <xdr:cNvSpPr/>
      </xdr:nvSpPr>
      <xdr:spPr>
        <a:xfrm>
          <a:off x="8699500" y="1064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17504</xdr:rowOff>
    </xdr:from>
    <xdr:to>
      <xdr:col>41</xdr:col>
      <xdr:colOff>101600</xdr:colOff>
      <xdr:row>62</xdr:row>
      <xdr:rowOff>119104</xdr:rowOff>
    </xdr:to>
    <xdr:sp macro="" textlink="">
      <xdr:nvSpPr>
        <xdr:cNvPr id="228" name="フローチャート: 判断 227">
          <a:extLst>
            <a:ext uri="{FF2B5EF4-FFF2-40B4-BE49-F238E27FC236}">
              <a16:creationId xmlns:a16="http://schemas.microsoft.com/office/drawing/2014/main" id="{60DDB584-6310-450A-8824-7512EC210D95}"/>
            </a:ext>
          </a:extLst>
        </xdr:cNvPr>
        <xdr:cNvSpPr/>
      </xdr:nvSpPr>
      <xdr:spPr>
        <a:xfrm>
          <a:off x="7810500" y="1064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35584</xdr:rowOff>
    </xdr:from>
    <xdr:to>
      <xdr:col>36</xdr:col>
      <xdr:colOff>165100</xdr:colOff>
      <xdr:row>62</xdr:row>
      <xdr:rowOff>137184</xdr:rowOff>
    </xdr:to>
    <xdr:sp macro="" textlink="">
      <xdr:nvSpPr>
        <xdr:cNvPr id="229" name="フローチャート: 判断 228">
          <a:extLst>
            <a:ext uri="{FF2B5EF4-FFF2-40B4-BE49-F238E27FC236}">
              <a16:creationId xmlns:a16="http://schemas.microsoft.com/office/drawing/2014/main" id="{FB4B0810-9A52-4DC1-9257-C31625308900}"/>
            </a:ext>
          </a:extLst>
        </xdr:cNvPr>
        <xdr:cNvSpPr/>
      </xdr:nvSpPr>
      <xdr:spPr>
        <a:xfrm>
          <a:off x="6921500" y="1066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8641B686-BEF2-4160-A8B7-F9051B0BFED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F074399A-4E12-4F17-9BD9-939154CE84C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7E9D5ED5-7E8A-498A-B848-F507940364E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7C2E1B6-B1C5-4123-B79D-EC904E19664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F8DE9281-E725-4BAB-9918-CD8278FB8A5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29225</xdr:rowOff>
    </xdr:from>
    <xdr:to>
      <xdr:col>55</xdr:col>
      <xdr:colOff>50800</xdr:colOff>
      <xdr:row>63</xdr:row>
      <xdr:rowOff>130825</xdr:rowOff>
    </xdr:to>
    <xdr:sp macro="" textlink="">
      <xdr:nvSpPr>
        <xdr:cNvPr id="235" name="楕円 234">
          <a:extLst>
            <a:ext uri="{FF2B5EF4-FFF2-40B4-BE49-F238E27FC236}">
              <a16:creationId xmlns:a16="http://schemas.microsoft.com/office/drawing/2014/main" id="{15639892-650A-4D51-9DD0-5D68441256A5}"/>
            </a:ext>
          </a:extLst>
        </xdr:cNvPr>
        <xdr:cNvSpPr/>
      </xdr:nvSpPr>
      <xdr:spPr>
        <a:xfrm>
          <a:off x="10426700" y="1083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7652</xdr:rowOff>
    </xdr:from>
    <xdr:ext cx="599010" cy="259045"/>
    <xdr:sp macro="" textlink="">
      <xdr:nvSpPr>
        <xdr:cNvPr id="236" name="【橋りょう・トンネル】&#10;一人当たり有形固定資産（償却資産）額該当値テキスト">
          <a:extLst>
            <a:ext uri="{FF2B5EF4-FFF2-40B4-BE49-F238E27FC236}">
              <a16:creationId xmlns:a16="http://schemas.microsoft.com/office/drawing/2014/main" id="{23C9585A-1902-44FF-839D-6A05993F527F}"/>
            </a:ext>
          </a:extLst>
        </xdr:cNvPr>
        <xdr:cNvSpPr txBox="1"/>
      </xdr:nvSpPr>
      <xdr:spPr>
        <a:xfrm>
          <a:off x="10515600" y="10809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33772</xdr:rowOff>
    </xdr:from>
    <xdr:to>
      <xdr:col>50</xdr:col>
      <xdr:colOff>165100</xdr:colOff>
      <xdr:row>63</xdr:row>
      <xdr:rowOff>135372</xdr:rowOff>
    </xdr:to>
    <xdr:sp macro="" textlink="">
      <xdr:nvSpPr>
        <xdr:cNvPr id="237" name="楕円 236">
          <a:extLst>
            <a:ext uri="{FF2B5EF4-FFF2-40B4-BE49-F238E27FC236}">
              <a16:creationId xmlns:a16="http://schemas.microsoft.com/office/drawing/2014/main" id="{88EF4677-B467-4C62-8708-4E95315EDE41}"/>
            </a:ext>
          </a:extLst>
        </xdr:cNvPr>
        <xdr:cNvSpPr/>
      </xdr:nvSpPr>
      <xdr:spPr>
        <a:xfrm>
          <a:off x="9588500" y="1083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80025</xdr:rowOff>
    </xdr:from>
    <xdr:to>
      <xdr:col>55</xdr:col>
      <xdr:colOff>0</xdr:colOff>
      <xdr:row>63</xdr:row>
      <xdr:rowOff>84572</xdr:rowOff>
    </xdr:to>
    <xdr:cxnSp macro="">
      <xdr:nvCxnSpPr>
        <xdr:cNvPr id="238" name="直線コネクタ 237">
          <a:extLst>
            <a:ext uri="{FF2B5EF4-FFF2-40B4-BE49-F238E27FC236}">
              <a16:creationId xmlns:a16="http://schemas.microsoft.com/office/drawing/2014/main" id="{62F4B973-5903-435A-A552-FC25A8D15C5F}"/>
            </a:ext>
          </a:extLst>
        </xdr:cNvPr>
        <xdr:cNvCxnSpPr/>
      </xdr:nvCxnSpPr>
      <xdr:spPr>
        <a:xfrm flipV="1">
          <a:off x="9639300" y="10881375"/>
          <a:ext cx="838200" cy="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39417</xdr:rowOff>
    </xdr:from>
    <xdr:to>
      <xdr:col>46</xdr:col>
      <xdr:colOff>38100</xdr:colOff>
      <xdr:row>63</xdr:row>
      <xdr:rowOff>141017</xdr:rowOff>
    </xdr:to>
    <xdr:sp macro="" textlink="">
      <xdr:nvSpPr>
        <xdr:cNvPr id="239" name="楕円 238">
          <a:extLst>
            <a:ext uri="{FF2B5EF4-FFF2-40B4-BE49-F238E27FC236}">
              <a16:creationId xmlns:a16="http://schemas.microsoft.com/office/drawing/2014/main" id="{95FA601D-2F98-48F6-B202-03D0BB5AEC53}"/>
            </a:ext>
          </a:extLst>
        </xdr:cNvPr>
        <xdr:cNvSpPr/>
      </xdr:nvSpPr>
      <xdr:spPr>
        <a:xfrm>
          <a:off x="8699500" y="1084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84572</xdr:rowOff>
    </xdr:from>
    <xdr:to>
      <xdr:col>50</xdr:col>
      <xdr:colOff>114300</xdr:colOff>
      <xdr:row>63</xdr:row>
      <xdr:rowOff>90217</xdr:rowOff>
    </xdr:to>
    <xdr:cxnSp macro="">
      <xdr:nvCxnSpPr>
        <xdr:cNvPr id="240" name="直線コネクタ 239">
          <a:extLst>
            <a:ext uri="{FF2B5EF4-FFF2-40B4-BE49-F238E27FC236}">
              <a16:creationId xmlns:a16="http://schemas.microsoft.com/office/drawing/2014/main" id="{EBFD3E45-FB7C-4B71-B99B-0B212B000E67}"/>
            </a:ext>
          </a:extLst>
        </xdr:cNvPr>
        <xdr:cNvCxnSpPr/>
      </xdr:nvCxnSpPr>
      <xdr:spPr>
        <a:xfrm flipV="1">
          <a:off x="8750300" y="10885922"/>
          <a:ext cx="889000" cy="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44223</xdr:rowOff>
    </xdr:from>
    <xdr:to>
      <xdr:col>41</xdr:col>
      <xdr:colOff>101600</xdr:colOff>
      <xdr:row>63</xdr:row>
      <xdr:rowOff>145823</xdr:rowOff>
    </xdr:to>
    <xdr:sp macro="" textlink="">
      <xdr:nvSpPr>
        <xdr:cNvPr id="241" name="楕円 240">
          <a:extLst>
            <a:ext uri="{FF2B5EF4-FFF2-40B4-BE49-F238E27FC236}">
              <a16:creationId xmlns:a16="http://schemas.microsoft.com/office/drawing/2014/main" id="{65A6CE9F-5859-41E0-A867-3955FA7BB1EF}"/>
            </a:ext>
          </a:extLst>
        </xdr:cNvPr>
        <xdr:cNvSpPr/>
      </xdr:nvSpPr>
      <xdr:spPr>
        <a:xfrm>
          <a:off x="7810500" y="1084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90217</xdr:rowOff>
    </xdr:from>
    <xdr:to>
      <xdr:col>45</xdr:col>
      <xdr:colOff>177800</xdr:colOff>
      <xdr:row>63</xdr:row>
      <xdr:rowOff>95023</xdr:rowOff>
    </xdr:to>
    <xdr:cxnSp macro="">
      <xdr:nvCxnSpPr>
        <xdr:cNvPr id="242" name="直線コネクタ 241">
          <a:extLst>
            <a:ext uri="{FF2B5EF4-FFF2-40B4-BE49-F238E27FC236}">
              <a16:creationId xmlns:a16="http://schemas.microsoft.com/office/drawing/2014/main" id="{36BBADCF-48F0-4920-AB82-70A4DE2E2747}"/>
            </a:ext>
          </a:extLst>
        </xdr:cNvPr>
        <xdr:cNvCxnSpPr/>
      </xdr:nvCxnSpPr>
      <xdr:spPr>
        <a:xfrm flipV="1">
          <a:off x="7861300" y="10891567"/>
          <a:ext cx="889000" cy="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116906</xdr:rowOff>
    </xdr:from>
    <xdr:ext cx="599010" cy="259045"/>
    <xdr:sp macro="" textlink="">
      <xdr:nvSpPr>
        <xdr:cNvPr id="243" name="n_1aveValue【橋りょう・トンネル】&#10;一人当たり有形固定資産（償却資産）額">
          <a:extLst>
            <a:ext uri="{FF2B5EF4-FFF2-40B4-BE49-F238E27FC236}">
              <a16:creationId xmlns:a16="http://schemas.microsoft.com/office/drawing/2014/main" id="{B15A8C40-D214-4306-A1C7-AB9354877047}"/>
            </a:ext>
          </a:extLst>
        </xdr:cNvPr>
        <xdr:cNvSpPr txBox="1"/>
      </xdr:nvSpPr>
      <xdr:spPr>
        <a:xfrm>
          <a:off x="9327095" y="10403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129957</xdr:rowOff>
    </xdr:from>
    <xdr:ext cx="599010" cy="259045"/>
    <xdr:sp macro="" textlink="">
      <xdr:nvSpPr>
        <xdr:cNvPr id="244" name="n_2aveValue【橋りょう・トンネル】&#10;一人当たり有形固定資産（償却資産）額">
          <a:extLst>
            <a:ext uri="{FF2B5EF4-FFF2-40B4-BE49-F238E27FC236}">
              <a16:creationId xmlns:a16="http://schemas.microsoft.com/office/drawing/2014/main" id="{812DB158-57DF-4CB9-B571-B5608CF4110A}"/>
            </a:ext>
          </a:extLst>
        </xdr:cNvPr>
        <xdr:cNvSpPr txBox="1"/>
      </xdr:nvSpPr>
      <xdr:spPr>
        <a:xfrm>
          <a:off x="8450795" y="10416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135631</xdr:rowOff>
    </xdr:from>
    <xdr:ext cx="599010" cy="259045"/>
    <xdr:sp macro="" textlink="">
      <xdr:nvSpPr>
        <xdr:cNvPr id="245" name="n_3aveValue【橋りょう・トンネル】&#10;一人当たり有形固定資産（償却資産）額">
          <a:extLst>
            <a:ext uri="{FF2B5EF4-FFF2-40B4-BE49-F238E27FC236}">
              <a16:creationId xmlns:a16="http://schemas.microsoft.com/office/drawing/2014/main" id="{A67A1A2C-64E9-4AD3-A978-2FE3C051DC0D}"/>
            </a:ext>
          </a:extLst>
        </xdr:cNvPr>
        <xdr:cNvSpPr txBox="1"/>
      </xdr:nvSpPr>
      <xdr:spPr>
        <a:xfrm>
          <a:off x="7561795" y="1042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153711</xdr:rowOff>
    </xdr:from>
    <xdr:ext cx="599010" cy="259045"/>
    <xdr:sp macro="" textlink="">
      <xdr:nvSpPr>
        <xdr:cNvPr id="246" name="n_4aveValue【橋りょう・トンネル】&#10;一人当たり有形固定資産（償却資産）額">
          <a:extLst>
            <a:ext uri="{FF2B5EF4-FFF2-40B4-BE49-F238E27FC236}">
              <a16:creationId xmlns:a16="http://schemas.microsoft.com/office/drawing/2014/main" id="{C95F824E-84A9-4543-A31A-2A0A00BD010F}"/>
            </a:ext>
          </a:extLst>
        </xdr:cNvPr>
        <xdr:cNvSpPr txBox="1"/>
      </xdr:nvSpPr>
      <xdr:spPr>
        <a:xfrm>
          <a:off x="6672795" y="1044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126499</xdr:rowOff>
    </xdr:from>
    <xdr:ext cx="599010" cy="259045"/>
    <xdr:sp macro="" textlink="">
      <xdr:nvSpPr>
        <xdr:cNvPr id="247" name="n_1mainValue【橋りょう・トンネル】&#10;一人当たり有形固定資産（償却資産）額">
          <a:extLst>
            <a:ext uri="{FF2B5EF4-FFF2-40B4-BE49-F238E27FC236}">
              <a16:creationId xmlns:a16="http://schemas.microsoft.com/office/drawing/2014/main" id="{822F08CC-421C-4F15-8C3F-63FA4E797E06}"/>
            </a:ext>
          </a:extLst>
        </xdr:cNvPr>
        <xdr:cNvSpPr txBox="1"/>
      </xdr:nvSpPr>
      <xdr:spPr>
        <a:xfrm>
          <a:off x="9327095" y="10927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132144</xdr:rowOff>
    </xdr:from>
    <xdr:ext cx="599010" cy="259045"/>
    <xdr:sp macro="" textlink="">
      <xdr:nvSpPr>
        <xdr:cNvPr id="248" name="n_2mainValue【橋りょう・トンネル】&#10;一人当たり有形固定資産（償却資産）額">
          <a:extLst>
            <a:ext uri="{FF2B5EF4-FFF2-40B4-BE49-F238E27FC236}">
              <a16:creationId xmlns:a16="http://schemas.microsoft.com/office/drawing/2014/main" id="{57BC4120-A4FD-4BE7-AF53-729B8A16595B}"/>
            </a:ext>
          </a:extLst>
        </xdr:cNvPr>
        <xdr:cNvSpPr txBox="1"/>
      </xdr:nvSpPr>
      <xdr:spPr>
        <a:xfrm>
          <a:off x="8450795" y="10933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136950</xdr:rowOff>
    </xdr:from>
    <xdr:ext cx="599010" cy="259045"/>
    <xdr:sp macro="" textlink="">
      <xdr:nvSpPr>
        <xdr:cNvPr id="249" name="n_3mainValue【橋りょう・トンネル】&#10;一人当たり有形固定資産（償却資産）額">
          <a:extLst>
            <a:ext uri="{FF2B5EF4-FFF2-40B4-BE49-F238E27FC236}">
              <a16:creationId xmlns:a16="http://schemas.microsoft.com/office/drawing/2014/main" id="{98FD13C8-242E-46DB-8A83-0534719A90F8}"/>
            </a:ext>
          </a:extLst>
        </xdr:cNvPr>
        <xdr:cNvSpPr txBox="1"/>
      </xdr:nvSpPr>
      <xdr:spPr>
        <a:xfrm>
          <a:off x="7561795" y="1093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D888DB2E-E4BB-416A-AABE-5E081A974E9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4A236075-3832-4004-855F-B9287AE787C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38F56CFE-0AFE-40C1-9F1D-4871AA5E12D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718E9D44-8813-4D41-9AC8-A5E112C2C5B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1FB28BA6-1DED-4F6C-8FDA-EDF0B08BAEB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E93AAFCD-F210-4EA5-B236-34D8C5874E5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9E17B161-4548-42F9-A296-B8FF19F9B7A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E5936764-A46E-49E8-81E8-3F14E3B92AD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id="{7794BBEC-F5A7-4F7F-AC3F-8C9A76F882C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id="{AD6DD3DC-D716-4A9F-9DEA-735C7B43064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a:extLst>
            <a:ext uri="{FF2B5EF4-FFF2-40B4-BE49-F238E27FC236}">
              <a16:creationId xmlns:a16="http://schemas.microsoft.com/office/drawing/2014/main" id="{A1608328-6A43-483D-965F-59663DC94F4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a:extLst>
            <a:ext uri="{FF2B5EF4-FFF2-40B4-BE49-F238E27FC236}">
              <a16:creationId xmlns:a16="http://schemas.microsoft.com/office/drawing/2014/main" id="{9256B74D-350D-4FCA-88E7-91EF6A1DE33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2" name="テキスト ボックス 261">
          <a:extLst>
            <a:ext uri="{FF2B5EF4-FFF2-40B4-BE49-F238E27FC236}">
              <a16:creationId xmlns:a16="http://schemas.microsoft.com/office/drawing/2014/main" id="{816B0683-9895-4567-94E1-BC5AAF530E6B}"/>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a:extLst>
            <a:ext uri="{FF2B5EF4-FFF2-40B4-BE49-F238E27FC236}">
              <a16:creationId xmlns:a16="http://schemas.microsoft.com/office/drawing/2014/main" id="{A6BBF97D-29EA-4029-92C2-FFA10699153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a:extLst>
            <a:ext uri="{FF2B5EF4-FFF2-40B4-BE49-F238E27FC236}">
              <a16:creationId xmlns:a16="http://schemas.microsoft.com/office/drawing/2014/main" id="{C8E352F4-7284-4F3C-A6AE-31CFC498506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a:extLst>
            <a:ext uri="{FF2B5EF4-FFF2-40B4-BE49-F238E27FC236}">
              <a16:creationId xmlns:a16="http://schemas.microsoft.com/office/drawing/2014/main" id="{FE0F5841-E2F1-4CC6-AB3F-A98F8FDED5A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a:extLst>
            <a:ext uri="{FF2B5EF4-FFF2-40B4-BE49-F238E27FC236}">
              <a16:creationId xmlns:a16="http://schemas.microsoft.com/office/drawing/2014/main" id="{E4D67279-7352-4891-9775-10461A9801A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a:extLst>
            <a:ext uri="{FF2B5EF4-FFF2-40B4-BE49-F238E27FC236}">
              <a16:creationId xmlns:a16="http://schemas.microsoft.com/office/drawing/2014/main" id="{4EE83E63-2A4D-4244-8C16-E137D0559ED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a:extLst>
            <a:ext uri="{FF2B5EF4-FFF2-40B4-BE49-F238E27FC236}">
              <a16:creationId xmlns:a16="http://schemas.microsoft.com/office/drawing/2014/main" id="{169B6D28-9FA9-4A35-906C-AF92C342D90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a:extLst>
            <a:ext uri="{FF2B5EF4-FFF2-40B4-BE49-F238E27FC236}">
              <a16:creationId xmlns:a16="http://schemas.microsoft.com/office/drawing/2014/main" id="{A8C5EA2C-0E96-404F-AE52-79D2671F605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a:extLst>
            <a:ext uri="{FF2B5EF4-FFF2-40B4-BE49-F238E27FC236}">
              <a16:creationId xmlns:a16="http://schemas.microsoft.com/office/drawing/2014/main" id="{D95BDC74-F68B-4053-9EE0-139463701227}"/>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a:extLst>
            <a:ext uri="{FF2B5EF4-FFF2-40B4-BE49-F238E27FC236}">
              <a16:creationId xmlns:a16="http://schemas.microsoft.com/office/drawing/2014/main" id="{F86F0BAD-1BEA-42AA-9803-D24AA764C05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2" name="テキスト ボックス 271">
          <a:extLst>
            <a:ext uri="{FF2B5EF4-FFF2-40B4-BE49-F238E27FC236}">
              <a16:creationId xmlns:a16="http://schemas.microsoft.com/office/drawing/2014/main" id="{775FB817-ACA6-4F02-B989-F80FBE6E1F3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公営住宅】&#10;有形固定資産減価償却率グラフ枠">
          <a:extLst>
            <a:ext uri="{FF2B5EF4-FFF2-40B4-BE49-F238E27FC236}">
              <a16:creationId xmlns:a16="http://schemas.microsoft.com/office/drawing/2014/main" id="{FB0D0AB3-9E58-412F-A4AA-2759B26B420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114300</xdr:rowOff>
    </xdr:to>
    <xdr:cxnSp macro="">
      <xdr:nvCxnSpPr>
        <xdr:cNvPr id="274" name="直線コネクタ 273">
          <a:extLst>
            <a:ext uri="{FF2B5EF4-FFF2-40B4-BE49-F238E27FC236}">
              <a16:creationId xmlns:a16="http://schemas.microsoft.com/office/drawing/2014/main" id="{87343350-1AC2-48DC-B38E-B4DFFB2393FC}"/>
            </a:ext>
          </a:extLst>
        </xdr:cNvPr>
        <xdr:cNvCxnSpPr/>
      </xdr:nvCxnSpPr>
      <xdr:spPr>
        <a:xfrm flipV="1">
          <a:off x="4634865" y="133350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5" name="【公営住宅】&#10;有形固定資産減価償却率最小値テキスト">
          <a:extLst>
            <a:ext uri="{FF2B5EF4-FFF2-40B4-BE49-F238E27FC236}">
              <a16:creationId xmlns:a16="http://schemas.microsoft.com/office/drawing/2014/main" id="{33B79E59-055C-46FB-B8CD-39968D0C3B01}"/>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6" name="直線コネクタ 275">
          <a:extLst>
            <a:ext uri="{FF2B5EF4-FFF2-40B4-BE49-F238E27FC236}">
              <a16:creationId xmlns:a16="http://schemas.microsoft.com/office/drawing/2014/main" id="{D78CDAC2-E12E-4D3E-A6AC-2D83CA19F087}"/>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05111" cy="259045"/>
    <xdr:sp macro="" textlink="">
      <xdr:nvSpPr>
        <xdr:cNvPr id="277" name="【公営住宅】&#10;有形固定資産減価償却率最大値テキスト">
          <a:extLst>
            <a:ext uri="{FF2B5EF4-FFF2-40B4-BE49-F238E27FC236}">
              <a16:creationId xmlns:a16="http://schemas.microsoft.com/office/drawing/2014/main" id="{EBF10B18-16CF-45B3-96E6-A9E36F1AB6DD}"/>
            </a:ext>
          </a:extLst>
        </xdr:cNvPr>
        <xdr:cNvSpPr txBox="1"/>
      </xdr:nvSpPr>
      <xdr:spPr>
        <a:xfrm>
          <a:off x="4673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8" name="直線コネクタ 277">
          <a:extLst>
            <a:ext uri="{FF2B5EF4-FFF2-40B4-BE49-F238E27FC236}">
              <a16:creationId xmlns:a16="http://schemas.microsoft.com/office/drawing/2014/main" id="{B045E69C-7A7D-46D4-B262-0E5BA0C51522}"/>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84472</xdr:rowOff>
    </xdr:from>
    <xdr:ext cx="405111" cy="259045"/>
    <xdr:sp macro="" textlink="">
      <xdr:nvSpPr>
        <xdr:cNvPr id="279" name="【公営住宅】&#10;有形固定資産減価償却率平均値テキスト">
          <a:extLst>
            <a:ext uri="{FF2B5EF4-FFF2-40B4-BE49-F238E27FC236}">
              <a16:creationId xmlns:a16="http://schemas.microsoft.com/office/drawing/2014/main" id="{947C20C1-7391-4E34-8C68-FF05A3FFB680}"/>
            </a:ext>
          </a:extLst>
        </xdr:cNvPr>
        <xdr:cNvSpPr txBox="1"/>
      </xdr:nvSpPr>
      <xdr:spPr>
        <a:xfrm>
          <a:off x="4673600" y="1397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61595</xdr:rowOff>
    </xdr:from>
    <xdr:to>
      <xdr:col>24</xdr:col>
      <xdr:colOff>114300</xdr:colOff>
      <xdr:row>82</xdr:row>
      <xdr:rowOff>163195</xdr:rowOff>
    </xdr:to>
    <xdr:sp macro="" textlink="">
      <xdr:nvSpPr>
        <xdr:cNvPr id="280" name="フローチャート: 判断 279">
          <a:extLst>
            <a:ext uri="{FF2B5EF4-FFF2-40B4-BE49-F238E27FC236}">
              <a16:creationId xmlns:a16="http://schemas.microsoft.com/office/drawing/2014/main" id="{43574BF5-B174-4D0E-BB5F-AC176ACF0698}"/>
            </a:ext>
          </a:extLst>
        </xdr:cNvPr>
        <xdr:cNvSpPr/>
      </xdr:nvSpPr>
      <xdr:spPr>
        <a:xfrm>
          <a:off x="4584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281" name="フローチャート: 判断 280">
          <a:extLst>
            <a:ext uri="{FF2B5EF4-FFF2-40B4-BE49-F238E27FC236}">
              <a16:creationId xmlns:a16="http://schemas.microsoft.com/office/drawing/2014/main" id="{270E8705-BEB1-4935-A7B9-D27A670A0C35}"/>
            </a:ext>
          </a:extLst>
        </xdr:cNvPr>
        <xdr:cNvSpPr/>
      </xdr:nvSpPr>
      <xdr:spPr>
        <a:xfrm>
          <a:off x="3746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65405</xdr:rowOff>
    </xdr:from>
    <xdr:to>
      <xdr:col>15</xdr:col>
      <xdr:colOff>101600</xdr:colOff>
      <xdr:row>82</xdr:row>
      <xdr:rowOff>167005</xdr:rowOff>
    </xdr:to>
    <xdr:sp macro="" textlink="">
      <xdr:nvSpPr>
        <xdr:cNvPr id="282" name="フローチャート: 判断 281">
          <a:extLst>
            <a:ext uri="{FF2B5EF4-FFF2-40B4-BE49-F238E27FC236}">
              <a16:creationId xmlns:a16="http://schemas.microsoft.com/office/drawing/2014/main" id="{2B9590F5-9F4D-42DC-B797-F9117E102AB9}"/>
            </a:ext>
          </a:extLst>
        </xdr:cNvPr>
        <xdr:cNvSpPr/>
      </xdr:nvSpPr>
      <xdr:spPr>
        <a:xfrm>
          <a:off x="2857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34925</xdr:rowOff>
    </xdr:from>
    <xdr:to>
      <xdr:col>10</xdr:col>
      <xdr:colOff>165100</xdr:colOff>
      <xdr:row>82</xdr:row>
      <xdr:rowOff>136525</xdr:rowOff>
    </xdr:to>
    <xdr:sp macro="" textlink="">
      <xdr:nvSpPr>
        <xdr:cNvPr id="283" name="フローチャート: 判断 282">
          <a:extLst>
            <a:ext uri="{FF2B5EF4-FFF2-40B4-BE49-F238E27FC236}">
              <a16:creationId xmlns:a16="http://schemas.microsoft.com/office/drawing/2014/main" id="{AEAC8754-1EAF-4F45-9A71-4F6A52DD35B4}"/>
            </a:ext>
          </a:extLst>
        </xdr:cNvPr>
        <xdr:cNvSpPr/>
      </xdr:nvSpPr>
      <xdr:spPr>
        <a:xfrm>
          <a:off x="1968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48261</xdr:rowOff>
    </xdr:from>
    <xdr:to>
      <xdr:col>6</xdr:col>
      <xdr:colOff>38100</xdr:colOff>
      <xdr:row>82</xdr:row>
      <xdr:rowOff>149861</xdr:rowOff>
    </xdr:to>
    <xdr:sp macro="" textlink="">
      <xdr:nvSpPr>
        <xdr:cNvPr id="284" name="フローチャート: 判断 283">
          <a:extLst>
            <a:ext uri="{FF2B5EF4-FFF2-40B4-BE49-F238E27FC236}">
              <a16:creationId xmlns:a16="http://schemas.microsoft.com/office/drawing/2014/main" id="{21A7A414-6C87-4A91-887D-DC037B6DFA88}"/>
            </a:ext>
          </a:extLst>
        </xdr:cNvPr>
        <xdr:cNvSpPr/>
      </xdr:nvSpPr>
      <xdr:spPr>
        <a:xfrm>
          <a:off x="1079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31375EB9-443A-4227-A209-C86DF67DCFC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3A3B8FE7-198D-488B-9567-6700018CDA6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D83879CB-703D-45F9-9673-1F573D17B66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D93DE4-04C2-4C80-8C97-0E82676DB19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F6F2E715-F713-4CC2-9F2E-31CA6E50903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90" name="楕円 289">
          <a:extLst>
            <a:ext uri="{FF2B5EF4-FFF2-40B4-BE49-F238E27FC236}">
              <a16:creationId xmlns:a16="http://schemas.microsoft.com/office/drawing/2014/main" id="{E1649306-991E-4991-97BC-890644F5066C}"/>
            </a:ext>
          </a:extLst>
        </xdr:cNvPr>
        <xdr:cNvSpPr/>
      </xdr:nvSpPr>
      <xdr:spPr>
        <a:xfrm>
          <a:off x="45847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45738</xdr:rowOff>
    </xdr:from>
    <xdr:ext cx="405111" cy="259045"/>
    <xdr:sp macro="" textlink="">
      <xdr:nvSpPr>
        <xdr:cNvPr id="291" name="【公営住宅】&#10;有形固定資産減価償却率該当値テキスト">
          <a:extLst>
            <a:ext uri="{FF2B5EF4-FFF2-40B4-BE49-F238E27FC236}">
              <a16:creationId xmlns:a16="http://schemas.microsoft.com/office/drawing/2014/main" id="{4D3A647D-912D-4C37-BC18-1263C42217AE}"/>
            </a:ext>
          </a:extLst>
        </xdr:cNvPr>
        <xdr:cNvSpPr txBox="1"/>
      </xdr:nvSpPr>
      <xdr:spPr>
        <a:xfrm>
          <a:off x="4673600"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93980</xdr:rowOff>
    </xdr:from>
    <xdr:to>
      <xdr:col>20</xdr:col>
      <xdr:colOff>38100</xdr:colOff>
      <xdr:row>83</xdr:row>
      <xdr:rowOff>24130</xdr:rowOff>
    </xdr:to>
    <xdr:sp macro="" textlink="">
      <xdr:nvSpPr>
        <xdr:cNvPr id="292" name="楕円 291">
          <a:extLst>
            <a:ext uri="{FF2B5EF4-FFF2-40B4-BE49-F238E27FC236}">
              <a16:creationId xmlns:a16="http://schemas.microsoft.com/office/drawing/2014/main" id="{874BE6E1-2FEB-4970-8CD7-F3E33740ED4C}"/>
            </a:ext>
          </a:extLst>
        </xdr:cNvPr>
        <xdr:cNvSpPr/>
      </xdr:nvSpPr>
      <xdr:spPr>
        <a:xfrm>
          <a:off x="3746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118111</xdr:rowOff>
    </xdr:from>
    <xdr:to>
      <xdr:col>24</xdr:col>
      <xdr:colOff>63500</xdr:colOff>
      <xdr:row>82</xdr:row>
      <xdr:rowOff>144780</xdr:rowOff>
    </xdr:to>
    <xdr:cxnSp macro="">
      <xdr:nvCxnSpPr>
        <xdr:cNvPr id="293" name="直線コネクタ 292">
          <a:extLst>
            <a:ext uri="{FF2B5EF4-FFF2-40B4-BE49-F238E27FC236}">
              <a16:creationId xmlns:a16="http://schemas.microsoft.com/office/drawing/2014/main" id="{20501DAA-0590-4199-BD2C-FC48C27FB8B0}"/>
            </a:ext>
          </a:extLst>
        </xdr:cNvPr>
        <xdr:cNvCxnSpPr/>
      </xdr:nvCxnSpPr>
      <xdr:spPr>
        <a:xfrm flipV="1">
          <a:off x="3797300" y="1417701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50164</xdr:rowOff>
    </xdr:from>
    <xdr:to>
      <xdr:col>15</xdr:col>
      <xdr:colOff>101600</xdr:colOff>
      <xdr:row>82</xdr:row>
      <xdr:rowOff>151764</xdr:rowOff>
    </xdr:to>
    <xdr:sp macro="" textlink="">
      <xdr:nvSpPr>
        <xdr:cNvPr id="294" name="楕円 293">
          <a:extLst>
            <a:ext uri="{FF2B5EF4-FFF2-40B4-BE49-F238E27FC236}">
              <a16:creationId xmlns:a16="http://schemas.microsoft.com/office/drawing/2014/main" id="{B00CE35C-EE17-40F7-BC81-7B978F2A1A0D}"/>
            </a:ext>
          </a:extLst>
        </xdr:cNvPr>
        <xdr:cNvSpPr/>
      </xdr:nvSpPr>
      <xdr:spPr>
        <a:xfrm>
          <a:off x="2857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100964</xdr:rowOff>
    </xdr:from>
    <xdr:to>
      <xdr:col>19</xdr:col>
      <xdr:colOff>177800</xdr:colOff>
      <xdr:row>82</xdr:row>
      <xdr:rowOff>144780</xdr:rowOff>
    </xdr:to>
    <xdr:cxnSp macro="">
      <xdr:nvCxnSpPr>
        <xdr:cNvPr id="295" name="直線コネクタ 294">
          <a:extLst>
            <a:ext uri="{FF2B5EF4-FFF2-40B4-BE49-F238E27FC236}">
              <a16:creationId xmlns:a16="http://schemas.microsoft.com/office/drawing/2014/main" id="{FB038320-4856-4972-8B3D-D0A57B8481BC}"/>
            </a:ext>
          </a:extLst>
        </xdr:cNvPr>
        <xdr:cNvCxnSpPr/>
      </xdr:nvCxnSpPr>
      <xdr:spPr>
        <a:xfrm>
          <a:off x="2908300" y="1415986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52070</xdr:rowOff>
    </xdr:from>
    <xdr:to>
      <xdr:col>10</xdr:col>
      <xdr:colOff>165100</xdr:colOff>
      <xdr:row>82</xdr:row>
      <xdr:rowOff>153670</xdr:rowOff>
    </xdr:to>
    <xdr:sp macro="" textlink="">
      <xdr:nvSpPr>
        <xdr:cNvPr id="296" name="楕円 295">
          <a:extLst>
            <a:ext uri="{FF2B5EF4-FFF2-40B4-BE49-F238E27FC236}">
              <a16:creationId xmlns:a16="http://schemas.microsoft.com/office/drawing/2014/main" id="{F9987567-60B3-45A7-9A48-D6B9B2CE5287}"/>
            </a:ext>
          </a:extLst>
        </xdr:cNvPr>
        <xdr:cNvSpPr/>
      </xdr:nvSpPr>
      <xdr:spPr>
        <a:xfrm>
          <a:off x="19685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100964</xdr:rowOff>
    </xdr:from>
    <xdr:to>
      <xdr:col>15</xdr:col>
      <xdr:colOff>50800</xdr:colOff>
      <xdr:row>82</xdr:row>
      <xdr:rowOff>102870</xdr:rowOff>
    </xdr:to>
    <xdr:cxnSp macro="">
      <xdr:nvCxnSpPr>
        <xdr:cNvPr id="297" name="直線コネクタ 296">
          <a:extLst>
            <a:ext uri="{FF2B5EF4-FFF2-40B4-BE49-F238E27FC236}">
              <a16:creationId xmlns:a16="http://schemas.microsoft.com/office/drawing/2014/main" id="{2555966B-B726-4841-911A-1E3CD492D8D1}"/>
            </a:ext>
          </a:extLst>
        </xdr:cNvPr>
        <xdr:cNvCxnSpPr/>
      </xdr:nvCxnSpPr>
      <xdr:spPr>
        <a:xfrm flipV="1">
          <a:off x="2019300" y="1415986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15891</xdr:rowOff>
    </xdr:from>
    <xdr:ext cx="405111" cy="259045"/>
    <xdr:sp macro="" textlink="">
      <xdr:nvSpPr>
        <xdr:cNvPr id="298" name="n_1aveValue【公営住宅】&#10;有形固定資産減価償却率">
          <a:extLst>
            <a:ext uri="{FF2B5EF4-FFF2-40B4-BE49-F238E27FC236}">
              <a16:creationId xmlns:a16="http://schemas.microsoft.com/office/drawing/2014/main" id="{C1FBAD1C-A35E-4903-8AD9-0638AB24E818}"/>
            </a:ext>
          </a:extLst>
        </xdr:cNvPr>
        <xdr:cNvSpPr txBox="1"/>
      </xdr:nvSpPr>
      <xdr:spPr>
        <a:xfrm>
          <a:off x="35820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158132</xdr:rowOff>
    </xdr:from>
    <xdr:ext cx="405111" cy="259045"/>
    <xdr:sp macro="" textlink="">
      <xdr:nvSpPr>
        <xdr:cNvPr id="299" name="n_2aveValue【公営住宅】&#10;有形固定資産減価償却率">
          <a:extLst>
            <a:ext uri="{FF2B5EF4-FFF2-40B4-BE49-F238E27FC236}">
              <a16:creationId xmlns:a16="http://schemas.microsoft.com/office/drawing/2014/main" id="{22099E7F-E0DD-4A33-B096-BDD5D566345A}"/>
            </a:ext>
          </a:extLst>
        </xdr:cNvPr>
        <xdr:cNvSpPr txBox="1"/>
      </xdr:nvSpPr>
      <xdr:spPr>
        <a:xfrm>
          <a:off x="2705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153052</xdr:rowOff>
    </xdr:from>
    <xdr:ext cx="405111" cy="259045"/>
    <xdr:sp macro="" textlink="">
      <xdr:nvSpPr>
        <xdr:cNvPr id="300" name="n_3aveValue【公営住宅】&#10;有形固定資産減価償却率">
          <a:extLst>
            <a:ext uri="{FF2B5EF4-FFF2-40B4-BE49-F238E27FC236}">
              <a16:creationId xmlns:a16="http://schemas.microsoft.com/office/drawing/2014/main" id="{7F5466F6-3030-4998-90FC-D5F4DCD5943B}"/>
            </a:ext>
          </a:extLst>
        </xdr:cNvPr>
        <xdr:cNvSpPr txBox="1"/>
      </xdr:nvSpPr>
      <xdr:spPr>
        <a:xfrm>
          <a:off x="1816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166388</xdr:rowOff>
    </xdr:from>
    <xdr:ext cx="405111" cy="259045"/>
    <xdr:sp macro="" textlink="">
      <xdr:nvSpPr>
        <xdr:cNvPr id="301" name="n_4aveValue【公営住宅】&#10;有形固定資産減価償却率">
          <a:extLst>
            <a:ext uri="{FF2B5EF4-FFF2-40B4-BE49-F238E27FC236}">
              <a16:creationId xmlns:a16="http://schemas.microsoft.com/office/drawing/2014/main" id="{B67C5B70-B4C7-44E4-9E88-3FD5170961C8}"/>
            </a:ext>
          </a:extLst>
        </xdr:cNvPr>
        <xdr:cNvSpPr txBox="1"/>
      </xdr:nvSpPr>
      <xdr:spPr>
        <a:xfrm>
          <a:off x="927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15257</xdr:rowOff>
    </xdr:from>
    <xdr:ext cx="405111" cy="259045"/>
    <xdr:sp macro="" textlink="">
      <xdr:nvSpPr>
        <xdr:cNvPr id="302" name="n_1mainValue【公営住宅】&#10;有形固定資産減価償却率">
          <a:extLst>
            <a:ext uri="{FF2B5EF4-FFF2-40B4-BE49-F238E27FC236}">
              <a16:creationId xmlns:a16="http://schemas.microsoft.com/office/drawing/2014/main" id="{5B5BBCFA-AD7B-4548-9E05-3FF2060E4F8C}"/>
            </a:ext>
          </a:extLst>
        </xdr:cNvPr>
        <xdr:cNvSpPr txBox="1"/>
      </xdr:nvSpPr>
      <xdr:spPr>
        <a:xfrm>
          <a:off x="35820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168291</xdr:rowOff>
    </xdr:from>
    <xdr:ext cx="405111" cy="259045"/>
    <xdr:sp macro="" textlink="">
      <xdr:nvSpPr>
        <xdr:cNvPr id="303" name="n_2mainValue【公営住宅】&#10;有形固定資産減価償却率">
          <a:extLst>
            <a:ext uri="{FF2B5EF4-FFF2-40B4-BE49-F238E27FC236}">
              <a16:creationId xmlns:a16="http://schemas.microsoft.com/office/drawing/2014/main" id="{97E14A56-E03D-4AD9-A0BC-C37267E8E471}"/>
            </a:ext>
          </a:extLst>
        </xdr:cNvPr>
        <xdr:cNvSpPr txBox="1"/>
      </xdr:nvSpPr>
      <xdr:spPr>
        <a:xfrm>
          <a:off x="2705744" y="1388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144797</xdr:rowOff>
    </xdr:from>
    <xdr:ext cx="405111" cy="259045"/>
    <xdr:sp macro="" textlink="">
      <xdr:nvSpPr>
        <xdr:cNvPr id="304" name="n_3mainValue【公営住宅】&#10;有形固定資産減価償却率">
          <a:extLst>
            <a:ext uri="{FF2B5EF4-FFF2-40B4-BE49-F238E27FC236}">
              <a16:creationId xmlns:a16="http://schemas.microsoft.com/office/drawing/2014/main" id="{DC7EEF51-30F8-4800-B122-E0D9467A57A1}"/>
            </a:ext>
          </a:extLst>
        </xdr:cNvPr>
        <xdr:cNvSpPr txBox="1"/>
      </xdr:nvSpPr>
      <xdr:spPr>
        <a:xfrm>
          <a:off x="18167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a:extLst>
            <a:ext uri="{FF2B5EF4-FFF2-40B4-BE49-F238E27FC236}">
              <a16:creationId xmlns:a16="http://schemas.microsoft.com/office/drawing/2014/main" id="{677FEC61-510C-4DAA-B310-3D59674DE94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a:extLst>
            <a:ext uri="{FF2B5EF4-FFF2-40B4-BE49-F238E27FC236}">
              <a16:creationId xmlns:a16="http://schemas.microsoft.com/office/drawing/2014/main" id="{29BC3CB1-059B-42E7-901D-43561B5732D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a:extLst>
            <a:ext uri="{FF2B5EF4-FFF2-40B4-BE49-F238E27FC236}">
              <a16:creationId xmlns:a16="http://schemas.microsoft.com/office/drawing/2014/main" id="{ABEDC2D8-BC91-42E3-A1D9-0C181C45822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a:extLst>
            <a:ext uri="{FF2B5EF4-FFF2-40B4-BE49-F238E27FC236}">
              <a16:creationId xmlns:a16="http://schemas.microsoft.com/office/drawing/2014/main" id="{40FF1F7A-F7D8-4516-9004-7D77922C4A9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a:extLst>
            <a:ext uri="{FF2B5EF4-FFF2-40B4-BE49-F238E27FC236}">
              <a16:creationId xmlns:a16="http://schemas.microsoft.com/office/drawing/2014/main" id="{7E8B86B6-E914-42CE-ADF1-7E34166B88E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a:extLst>
            <a:ext uri="{FF2B5EF4-FFF2-40B4-BE49-F238E27FC236}">
              <a16:creationId xmlns:a16="http://schemas.microsoft.com/office/drawing/2014/main" id="{E71B8B6B-A1F6-4170-8472-96686746222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a:extLst>
            <a:ext uri="{FF2B5EF4-FFF2-40B4-BE49-F238E27FC236}">
              <a16:creationId xmlns:a16="http://schemas.microsoft.com/office/drawing/2014/main" id="{74FC3772-22DD-4033-A6AB-83C68CFA51A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a:extLst>
            <a:ext uri="{FF2B5EF4-FFF2-40B4-BE49-F238E27FC236}">
              <a16:creationId xmlns:a16="http://schemas.microsoft.com/office/drawing/2014/main" id="{61D5D0DF-189C-4E8A-B987-2FBFD132918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a:extLst>
            <a:ext uri="{FF2B5EF4-FFF2-40B4-BE49-F238E27FC236}">
              <a16:creationId xmlns:a16="http://schemas.microsoft.com/office/drawing/2014/main" id="{186BF708-62B7-4DC9-8F33-001A0B024C5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a:extLst>
            <a:ext uri="{FF2B5EF4-FFF2-40B4-BE49-F238E27FC236}">
              <a16:creationId xmlns:a16="http://schemas.microsoft.com/office/drawing/2014/main" id="{B236A3A0-08A7-496B-B605-0DBE790E4E9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a:extLst>
            <a:ext uri="{FF2B5EF4-FFF2-40B4-BE49-F238E27FC236}">
              <a16:creationId xmlns:a16="http://schemas.microsoft.com/office/drawing/2014/main" id="{A93D0336-C5C0-42EB-B83B-E468CCBE9F5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a:extLst>
            <a:ext uri="{FF2B5EF4-FFF2-40B4-BE49-F238E27FC236}">
              <a16:creationId xmlns:a16="http://schemas.microsoft.com/office/drawing/2014/main" id="{337DC4A7-048C-4B7B-AFBB-C2DE2FD9184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a:extLst>
            <a:ext uri="{FF2B5EF4-FFF2-40B4-BE49-F238E27FC236}">
              <a16:creationId xmlns:a16="http://schemas.microsoft.com/office/drawing/2014/main" id="{AFB5DE09-1211-40D1-B685-CAA052FEAACF}"/>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a:extLst>
            <a:ext uri="{FF2B5EF4-FFF2-40B4-BE49-F238E27FC236}">
              <a16:creationId xmlns:a16="http://schemas.microsoft.com/office/drawing/2014/main" id="{56A6865B-12B5-4DC1-BB67-A1FBC234194B}"/>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a:extLst>
            <a:ext uri="{FF2B5EF4-FFF2-40B4-BE49-F238E27FC236}">
              <a16:creationId xmlns:a16="http://schemas.microsoft.com/office/drawing/2014/main" id="{8E30B2B4-1EF3-40F2-80A4-86B6720A912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a:extLst>
            <a:ext uri="{FF2B5EF4-FFF2-40B4-BE49-F238E27FC236}">
              <a16:creationId xmlns:a16="http://schemas.microsoft.com/office/drawing/2014/main" id="{C4FF1C86-1D76-4A59-A98F-EE38F9F38C82}"/>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a:extLst>
            <a:ext uri="{FF2B5EF4-FFF2-40B4-BE49-F238E27FC236}">
              <a16:creationId xmlns:a16="http://schemas.microsoft.com/office/drawing/2014/main" id="{0F1D6FF0-418C-46B0-9FE3-56DEF36BF4D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a:extLst>
            <a:ext uri="{FF2B5EF4-FFF2-40B4-BE49-F238E27FC236}">
              <a16:creationId xmlns:a16="http://schemas.microsoft.com/office/drawing/2014/main" id="{EE14D4AC-A022-4D03-9ACC-27D26D404F71}"/>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a:extLst>
            <a:ext uri="{FF2B5EF4-FFF2-40B4-BE49-F238E27FC236}">
              <a16:creationId xmlns:a16="http://schemas.microsoft.com/office/drawing/2014/main" id="{0586BFCA-C68A-4F79-A4A5-969EAC454A1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a:extLst>
            <a:ext uri="{FF2B5EF4-FFF2-40B4-BE49-F238E27FC236}">
              <a16:creationId xmlns:a16="http://schemas.microsoft.com/office/drawing/2014/main" id="{3BA92446-7761-4898-AB61-A3A84BAE1256}"/>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a:extLst>
            <a:ext uri="{FF2B5EF4-FFF2-40B4-BE49-F238E27FC236}">
              <a16:creationId xmlns:a16="http://schemas.microsoft.com/office/drawing/2014/main" id="{F623AC2C-EBEC-4541-8DD9-8DD849C46AE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6" name="テキスト ボックス 325">
          <a:extLst>
            <a:ext uri="{FF2B5EF4-FFF2-40B4-BE49-F238E27FC236}">
              <a16:creationId xmlns:a16="http://schemas.microsoft.com/office/drawing/2014/main" id="{9F54A896-35D0-45FF-94AC-032171938222}"/>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公営住宅】&#10;一人当たり面積グラフ枠">
          <a:extLst>
            <a:ext uri="{FF2B5EF4-FFF2-40B4-BE49-F238E27FC236}">
              <a16:creationId xmlns:a16="http://schemas.microsoft.com/office/drawing/2014/main" id="{615BAED3-76E9-4077-9FEE-D8E0CDCFBEA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86</xdr:row>
      <xdr:rowOff>103632</xdr:rowOff>
    </xdr:to>
    <xdr:cxnSp macro="">
      <xdr:nvCxnSpPr>
        <xdr:cNvPr id="328" name="直線コネクタ 327">
          <a:extLst>
            <a:ext uri="{FF2B5EF4-FFF2-40B4-BE49-F238E27FC236}">
              <a16:creationId xmlns:a16="http://schemas.microsoft.com/office/drawing/2014/main" id="{91424DFE-3C5B-469A-9A8A-C4BA0F012796}"/>
            </a:ext>
          </a:extLst>
        </xdr:cNvPr>
        <xdr:cNvCxnSpPr/>
      </xdr:nvCxnSpPr>
      <xdr:spPr>
        <a:xfrm flipV="1">
          <a:off x="10476865" y="13512927"/>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29" name="【公営住宅】&#10;一人当たり面積最小値テキスト">
          <a:extLst>
            <a:ext uri="{FF2B5EF4-FFF2-40B4-BE49-F238E27FC236}">
              <a16:creationId xmlns:a16="http://schemas.microsoft.com/office/drawing/2014/main" id="{68AF1654-FE04-4908-94A0-21721434BBD6}"/>
            </a:ext>
          </a:extLst>
        </xdr:cNvPr>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30" name="直線コネクタ 329">
          <a:extLst>
            <a:ext uri="{FF2B5EF4-FFF2-40B4-BE49-F238E27FC236}">
              <a16:creationId xmlns:a16="http://schemas.microsoft.com/office/drawing/2014/main" id="{951E31B9-A439-4550-ABA3-00436ACCA42E}"/>
            </a:ext>
          </a:extLst>
        </xdr:cNvPr>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31" name="【公営住宅】&#10;一人当たり面積最大値テキスト">
          <a:extLst>
            <a:ext uri="{FF2B5EF4-FFF2-40B4-BE49-F238E27FC236}">
              <a16:creationId xmlns:a16="http://schemas.microsoft.com/office/drawing/2014/main" id="{0D7060A5-F5BA-4855-89DD-386D8F0B95D8}"/>
            </a:ext>
          </a:extLst>
        </xdr:cNvPr>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32" name="直線コネクタ 331">
          <a:extLst>
            <a:ext uri="{FF2B5EF4-FFF2-40B4-BE49-F238E27FC236}">
              <a16:creationId xmlns:a16="http://schemas.microsoft.com/office/drawing/2014/main" id="{E75D4E4A-9703-4070-B559-EFDAA99F7C80}"/>
            </a:ext>
          </a:extLst>
        </xdr:cNvPr>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119651</xdr:rowOff>
    </xdr:from>
    <xdr:ext cx="469744" cy="259045"/>
    <xdr:sp macro="" textlink="">
      <xdr:nvSpPr>
        <xdr:cNvPr id="333" name="【公営住宅】&#10;一人当たり面積平均値テキスト">
          <a:extLst>
            <a:ext uri="{FF2B5EF4-FFF2-40B4-BE49-F238E27FC236}">
              <a16:creationId xmlns:a16="http://schemas.microsoft.com/office/drawing/2014/main" id="{1046F105-EAEE-4544-A3AA-4C2134587BDB}"/>
            </a:ext>
          </a:extLst>
        </xdr:cNvPr>
        <xdr:cNvSpPr txBox="1"/>
      </xdr:nvSpPr>
      <xdr:spPr>
        <a:xfrm>
          <a:off x="10515600" y="14521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141224</xdr:rowOff>
    </xdr:from>
    <xdr:to>
      <xdr:col>55</xdr:col>
      <xdr:colOff>50800</xdr:colOff>
      <xdr:row>85</xdr:row>
      <xdr:rowOff>71374</xdr:rowOff>
    </xdr:to>
    <xdr:sp macro="" textlink="">
      <xdr:nvSpPr>
        <xdr:cNvPr id="334" name="フローチャート: 判断 333">
          <a:extLst>
            <a:ext uri="{FF2B5EF4-FFF2-40B4-BE49-F238E27FC236}">
              <a16:creationId xmlns:a16="http://schemas.microsoft.com/office/drawing/2014/main" id="{D7A14A1A-F2B0-4E8B-BD79-2F686F42FEB1}"/>
            </a:ext>
          </a:extLst>
        </xdr:cNvPr>
        <xdr:cNvSpPr/>
      </xdr:nvSpPr>
      <xdr:spPr>
        <a:xfrm>
          <a:off x="10426700" y="1454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132462</xdr:rowOff>
    </xdr:from>
    <xdr:to>
      <xdr:col>50</xdr:col>
      <xdr:colOff>165100</xdr:colOff>
      <xdr:row>85</xdr:row>
      <xdr:rowOff>62612</xdr:rowOff>
    </xdr:to>
    <xdr:sp macro="" textlink="">
      <xdr:nvSpPr>
        <xdr:cNvPr id="335" name="フローチャート: 判断 334">
          <a:extLst>
            <a:ext uri="{FF2B5EF4-FFF2-40B4-BE49-F238E27FC236}">
              <a16:creationId xmlns:a16="http://schemas.microsoft.com/office/drawing/2014/main" id="{B57E8181-6C5F-4087-82CE-23F136CB63A0}"/>
            </a:ext>
          </a:extLst>
        </xdr:cNvPr>
        <xdr:cNvSpPr/>
      </xdr:nvSpPr>
      <xdr:spPr>
        <a:xfrm>
          <a:off x="9588500" y="1453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125413</xdr:rowOff>
    </xdr:from>
    <xdr:to>
      <xdr:col>46</xdr:col>
      <xdr:colOff>38100</xdr:colOff>
      <xdr:row>85</xdr:row>
      <xdr:rowOff>55563</xdr:rowOff>
    </xdr:to>
    <xdr:sp macro="" textlink="">
      <xdr:nvSpPr>
        <xdr:cNvPr id="336" name="フローチャート: 判断 335">
          <a:extLst>
            <a:ext uri="{FF2B5EF4-FFF2-40B4-BE49-F238E27FC236}">
              <a16:creationId xmlns:a16="http://schemas.microsoft.com/office/drawing/2014/main" id="{2E642C58-E34F-4A3E-99AD-1F910CBDDACD}"/>
            </a:ext>
          </a:extLst>
        </xdr:cNvPr>
        <xdr:cNvSpPr/>
      </xdr:nvSpPr>
      <xdr:spPr>
        <a:xfrm>
          <a:off x="8699500" y="145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137224</xdr:rowOff>
    </xdr:from>
    <xdr:to>
      <xdr:col>41</xdr:col>
      <xdr:colOff>101600</xdr:colOff>
      <xdr:row>85</xdr:row>
      <xdr:rowOff>67374</xdr:rowOff>
    </xdr:to>
    <xdr:sp macro="" textlink="">
      <xdr:nvSpPr>
        <xdr:cNvPr id="337" name="フローチャート: 判断 336">
          <a:extLst>
            <a:ext uri="{FF2B5EF4-FFF2-40B4-BE49-F238E27FC236}">
              <a16:creationId xmlns:a16="http://schemas.microsoft.com/office/drawing/2014/main" id="{0DA989C9-27D0-4CFC-9FF8-DF29754F1439}"/>
            </a:ext>
          </a:extLst>
        </xdr:cNvPr>
        <xdr:cNvSpPr/>
      </xdr:nvSpPr>
      <xdr:spPr>
        <a:xfrm>
          <a:off x="7810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169418</xdr:rowOff>
    </xdr:from>
    <xdr:to>
      <xdr:col>36</xdr:col>
      <xdr:colOff>165100</xdr:colOff>
      <xdr:row>85</xdr:row>
      <xdr:rowOff>99568</xdr:rowOff>
    </xdr:to>
    <xdr:sp macro="" textlink="">
      <xdr:nvSpPr>
        <xdr:cNvPr id="338" name="フローチャート: 判断 337">
          <a:extLst>
            <a:ext uri="{FF2B5EF4-FFF2-40B4-BE49-F238E27FC236}">
              <a16:creationId xmlns:a16="http://schemas.microsoft.com/office/drawing/2014/main" id="{F8029CA4-D7C4-4CE4-A248-10042E8C57F1}"/>
            </a:ext>
          </a:extLst>
        </xdr:cNvPr>
        <xdr:cNvSpPr/>
      </xdr:nvSpPr>
      <xdr:spPr>
        <a:xfrm>
          <a:off x="6921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431E2FE6-176D-433B-96E7-030A366C61D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744AC5A1-12C7-4793-B5BE-15AFCD6624F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24A0113A-69FA-4EB7-AFB5-EEF0E9FE1F4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88898102-F291-40F4-9329-8020E1BF9A1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F755ED2B-C7E1-4645-B180-9F5E92C5BCA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89027</xdr:rowOff>
    </xdr:from>
    <xdr:to>
      <xdr:col>55</xdr:col>
      <xdr:colOff>50800</xdr:colOff>
      <xdr:row>79</xdr:row>
      <xdr:rowOff>19177</xdr:rowOff>
    </xdr:to>
    <xdr:sp macro="" textlink="">
      <xdr:nvSpPr>
        <xdr:cNvPr id="344" name="楕円 343">
          <a:extLst>
            <a:ext uri="{FF2B5EF4-FFF2-40B4-BE49-F238E27FC236}">
              <a16:creationId xmlns:a16="http://schemas.microsoft.com/office/drawing/2014/main" id="{D940F349-03AD-4DE0-AF5E-717DE5B44007}"/>
            </a:ext>
          </a:extLst>
        </xdr:cNvPr>
        <xdr:cNvSpPr/>
      </xdr:nvSpPr>
      <xdr:spPr>
        <a:xfrm>
          <a:off x="10426700" y="1346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42054</xdr:rowOff>
    </xdr:from>
    <xdr:ext cx="469744" cy="259045"/>
    <xdr:sp macro="" textlink="">
      <xdr:nvSpPr>
        <xdr:cNvPr id="345" name="【公営住宅】&#10;一人当たり面積該当値テキスト">
          <a:extLst>
            <a:ext uri="{FF2B5EF4-FFF2-40B4-BE49-F238E27FC236}">
              <a16:creationId xmlns:a16="http://schemas.microsoft.com/office/drawing/2014/main" id="{EC457EFA-6F01-4E3D-9E23-DF6F9E496E1B}"/>
            </a:ext>
          </a:extLst>
        </xdr:cNvPr>
        <xdr:cNvSpPr txBox="1"/>
      </xdr:nvSpPr>
      <xdr:spPr>
        <a:xfrm>
          <a:off x="10515600" y="13415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42163</xdr:rowOff>
    </xdr:from>
    <xdr:to>
      <xdr:col>50</xdr:col>
      <xdr:colOff>165100</xdr:colOff>
      <xdr:row>78</xdr:row>
      <xdr:rowOff>143763</xdr:rowOff>
    </xdr:to>
    <xdr:sp macro="" textlink="">
      <xdr:nvSpPr>
        <xdr:cNvPr id="346" name="楕円 345">
          <a:extLst>
            <a:ext uri="{FF2B5EF4-FFF2-40B4-BE49-F238E27FC236}">
              <a16:creationId xmlns:a16="http://schemas.microsoft.com/office/drawing/2014/main" id="{6155B52F-664E-4361-ADDD-C2AFB6B37466}"/>
            </a:ext>
          </a:extLst>
        </xdr:cNvPr>
        <xdr:cNvSpPr/>
      </xdr:nvSpPr>
      <xdr:spPr>
        <a:xfrm>
          <a:off x="9588500" y="1341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92963</xdr:rowOff>
    </xdr:from>
    <xdr:to>
      <xdr:col>55</xdr:col>
      <xdr:colOff>0</xdr:colOff>
      <xdr:row>78</xdr:row>
      <xdr:rowOff>139827</xdr:rowOff>
    </xdr:to>
    <xdr:cxnSp macro="">
      <xdr:nvCxnSpPr>
        <xdr:cNvPr id="347" name="直線コネクタ 346">
          <a:extLst>
            <a:ext uri="{FF2B5EF4-FFF2-40B4-BE49-F238E27FC236}">
              <a16:creationId xmlns:a16="http://schemas.microsoft.com/office/drawing/2014/main" id="{4F357409-2A04-46FE-80A7-36CF0409413D}"/>
            </a:ext>
          </a:extLst>
        </xdr:cNvPr>
        <xdr:cNvCxnSpPr/>
      </xdr:nvCxnSpPr>
      <xdr:spPr>
        <a:xfrm>
          <a:off x="9639300" y="13466063"/>
          <a:ext cx="838200" cy="4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56642</xdr:rowOff>
    </xdr:from>
    <xdr:to>
      <xdr:col>46</xdr:col>
      <xdr:colOff>38100</xdr:colOff>
      <xdr:row>78</xdr:row>
      <xdr:rowOff>158242</xdr:rowOff>
    </xdr:to>
    <xdr:sp macro="" textlink="">
      <xdr:nvSpPr>
        <xdr:cNvPr id="348" name="楕円 347">
          <a:extLst>
            <a:ext uri="{FF2B5EF4-FFF2-40B4-BE49-F238E27FC236}">
              <a16:creationId xmlns:a16="http://schemas.microsoft.com/office/drawing/2014/main" id="{260E31B8-CA2F-42DF-8F38-592ADD9E5028}"/>
            </a:ext>
          </a:extLst>
        </xdr:cNvPr>
        <xdr:cNvSpPr/>
      </xdr:nvSpPr>
      <xdr:spPr>
        <a:xfrm>
          <a:off x="8699500" y="1342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92963</xdr:rowOff>
    </xdr:from>
    <xdr:to>
      <xdr:col>50</xdr:col>
      <xdr:colOff>114300</xdr:colOff>
      <xdr:row>78</xdr:row>
      <xdr:rowOff>107442</xdr:rowOff>
    </xdr:to>
    <xdr:cxnSp macro="">
      <xdr:nvCxnSpPr>
        <xdr:cNvPr id="349" name="直線コネクタ 348">
          <a:extLst>
            <a:ext uri="{FF2B5EF4-FFF2-40B4-BE49-F238E27FC236}">
              <a16:creationId xmlns:a16="http://schemas.microsoft.com/office/drawing/2014/main" id="{AB9421DA-1B91-4D6F-BBAE-8D04A1D802AE}"/>
            </a:ext>
          </a:extLst>
        </xdr:cNvPr>
        <xdr:cNvCxnSpPr/>
      </xdr:nvCxnSpPr>
      <xdr:spPr>
        <a:xfrm flipV="1">
          <a:off x="8750300" y="13466063"/>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90360</xdr:rowOff>
    </xdr:from>
    <xdr:to>
      <xdr:col>41</xdr:col>
      <xdr:colOff>101600</xdr:colOff>
      <xdr:row>79</xdr:row>
      <xdr:rowOff>20510</xdr:rowOff>
    </xdr:to>
    <xdr:sp macro="" textlink="">
      <xdr:nvSpPr>
        <xdr:cNvPr id="350" name="楕円 349">
          <a:extLst>
            <a:ext uri="{FF2B5EF4-FFF2-40B4-BE49-F238E27FC236}">
              <a16:creationId xmlns:a16="http://schemas.microsoft.com/office/drawing/2014/main" id="{54DC6498-94C3-4AD4-BC2B-35C6D8ACEFCC}"/>
            </a:ext>
          </a:extLst>
        </xdr:cNvPr>
        <xdr:cNvSpPr/>
      </xdr:nvSpPr>
      <xdr:spPr>
        <a:xfrm>
          <a:off x="7810500" y="1346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107442</xdr:rowOff>
    </xdr:from>
    <xdr:to>
      <xdr:col>45</xdr:col>
      <xdr:colOff>177800</xdr:colOff>
      <xdr:row>78</xdr:row>
      <xdr:rowOff>141160</xdr:rowOff>
    </xdr:to>
    <xdr:cxnSp macro="">
      <xdr:nvCxnSpPr>
        <xdr:cNvPr id="351" name="直線コネクタ 350">
          <a:extLst>
            <a:ext uri="{FF2B5EF4-FFF2-40B4-BE49-F238E27FC236}">
              <a16:creationId xmlns:a16="http://schemas.microsoft.com/office/drawing/2014/main" id="{11186412-615C-4895-8901-0B3759C2E8D3}"/>
            </a:ext>
          </a:extLst>
        </xdr:cNvPr>
        <xdr:cNvCxnSpPr/>
      </xdr:nvCxnSpPr>
      <xdr:spPr>
        <a:xfrm flipV="1">
          <a:off x="7861300" y="13480542"/>
          <a:ext cx="889000" cy="3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53739</xdr:rowOff>
    </xdr:from>
    <xdr:ext cx="469744" cy="259045"/>
    <xdr:sp macro="" textlink="">
      <xdr:nvSpPr>
        <xdr:cNvPr id="352" name="n_1aveValue【公営住宅】&#10;一人当たり面積">
          <a:extLst>
            <a:ext uri="{FF2B5EF4-FFF2-40B4-BE49-F238E27FC236}">
              <a16:creationId xmlns:a16="http://schemas.microsoft.com/office/drawing/2014/main" id="{E8B3A613-AFB0-4793-8922-676367C5C23E}"/>
            </a:ext>
          </a:extLst>
        </xdr:cNvPr>
        <xdr:cNvSpPr txBox="1"/>
      </xdr:nvSpPr>
      <xdr:spPr>
        <a:xfrm>
          <a:off x="9391727" y="1462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46690</xdr:rowOff>
    </xdr:from>
    <xdr:ext cx="469744" cy="259045"/>
    <xdr:sp macro="" textlink="">
      <xdr:nvSpPr>
        <xdr:cNvPr id="353" name="n_2aveValue【公営住宅】&#10;一人当たり面積">
          <a:extLst>
            <a:ext uri="{FF2B5EF4-FFF2-40B4-BE49-F238E27FC236}">
              <a16:creationId xmlns:a16="http://schemas.microsoft.com/office/drawing/2014/main" id="{61E6D2BE-D0C9-46D0-88BC-E51FD7F187BE}"/>
            </a:ext>
          </a:extLst>
        </xdr:cNvPr>
        <xdr:cNvSpPr txBox="1"/>
      </xdr:nvSpPr>
      <xdr:spPr>
        <a:xfrm>
          <a:off x="8515427" y="1461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58501</xdr:rowOff>
    </xdr:from>
    <xdr:ext cx="469744" cy="259045"/>
    <xdr:sp macro="" textlink="">
      <xdr:nvSpPr>
        <xdr:cNvPr id="354" name="n_3aveValue【公営住宅】&#10;一人当たり面積">
          <a:extLst>
            <a:ext uri="{FF2B5EF4-FFF2-40B4-BE49-F238E27FC236}">
              <a16:creationId xmlns:a16="http://schemas.microsoft.com/office/drawing/2014/main" id="{92F92BFF-D900-474D-873C-E8A4E1C6A499}"/>
            </a:ext>
          </a:extLst>
        </xdr:cNvPr>
        <xdr:cNvSpPr txBox="1"/>
      </xdr:nvSpPr>
      <xdr:spPr>
        <a:xfrm>
          <a:off x="7626427" y="1463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116095</xdr:rowOff>
    </xdr:from>
    <xdr:ext cx="469744" cy="259045"/>
    <xdr:sp macro="" textlink="">
      <xdr:nvSpPr>
        <xdr:cNvPr id="355" name="n_4aveValue【公営住宅】&#10;一人当たり面積">
          <a:extLst>
            <a:ext uri="{FF2B5EF4-FFF2-40B4-BE49-F238E27FC236}">
              <a16:creationId xmlns:a16="http://schemas.microsoft.com/office/drawing/2014/main" id="{49F885F7-55CE-44AC-8D68-79C8000B61F4}"/>
            </a:ext>
          </a:extLst>
        </xdr:cNvPr>
        <xdr:cNvSpPr txBox="1"/>
      </xdr:nvSpPr>
      <xdr:spPr>
        <a:xfrm>
          <a:off x="6737427" y="1434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160290</xdr:rowOff>
    </xdr:from>
    <xdr:ext cx="469744" cy="259045"/>
    <xdr:sp macro="" textlink="">
      <xdr:nvSpPr>
        <xdr:cNvPr id="356" name="n_1mainValue【公営住宅】&#10;一人当たり面積">
          <a:extLst>
            <a:ext uri="{FF2B5EF4-FFF2-40B4-BE49-F238E27FC236}">
              <a16:creationId xmlns:a16="http://schemas.microsoft.com/office/drawing/2014/main" id="{43FFFA4D-AE26-4D70-B269-13E33CF940B8}"/>
            </a:ext>
          </a:extLst>
        </xdr:cNvPr>
        <xdr:cNvSpPr txBox="1"/>
      </xdr:nvSpPr>
      <xdr:spPr>
        <a:xfrm>
          <a:off x="9391727" y="1319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3319</xdr:rowOff>
    </xdr:from>
    <xdr:ext cx="469744" cy="259045"/>
    <xdr:sp macro="" textlink="">
      <xdr:nvSpPr>
        <xdr:cNvPr id="357" name="n_2mainValue【公営住宅】&#10;一人当たり面積">
          <a:extLst>
            <a:ext uri="{FF2B5EF4-FFF2-40B4-BE49-F238E27FC236}">
              <a16:creationId xmlns:a16="http://schemas.microsoft.com/office/drawing/2014/main" id="{252859DD-CB8F-4835-969C-16E1AE6D5E08}"/>
            </a:ext>
          </a:extLst>
        </xdr:cNvPr>
        <xdr:cNvSpPr txBox="1"/>
      </xdr:nvSpPr>
      <xdr:spPr>
        <a:xfrm>
          <a:off x="8515427" y="1320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37037</xdr:rowOff>
    </xdr:from>
    <xdr:ext cx="469744" cy="259045"/>
    <xdr:sp macro="" textlink="">
      <xdr:nvSpPr>
        <xdr:cNvPr id="358" name="n_3mainValue【公営住宅】&#10;一人当たり面積">
          <a:extLst>
            <a:ext uri="{FF2B5EF4-FFF2-40B4-BE49-F238E27FC236}">
              <a16:creationId xmlns:a16="http://schemas.microsoft.com/office/drawing/2014/main" id="{CBB6792B-2EB0-41D6-B602-0132AD0B5530}"/>
            </a:ext>
          </a:extLst>
        </xdr:cNvPr>
        <xdr:cNvSpPr txBox="1"/>
      </xdr:nvSpPr>
      <xdr:spPr>
        <a:xfrm>
          <a:off x="7626427" y="1323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a:extLst>
            <a:ext uri="{FF2B5EF4-FFF2-40B4-BE49-F238E27FC236}">
              <a16:creationId xmlns:a16="http://schemas.microsoft.com/office/drawing/2014/main" id="{6D3B905D-A0D0-466A-9E46-C6418FC02DB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a:extLst>
            <a:ext uri="{FF2B5EF4-FFF2-40B4-BE49-F238E27FC236}">
              <a16:creationId xmlns:a16="http://schemas.microsoft.com/office/drawing/2014/main" id="{BAEC2F11-B64F-4876-B3DE-0EE14772423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a:extLst>
            <a:ext uri="{FF2B5EF4-FFF2-40B4-BE49-F238E27FC236}">
              <a16:creationId xmlns:a16="http://schemas.microsoft.com/office/drawing/2014/main" id="{01E512B6-A519-4736-B42D-7173AA54248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a:extLst>
            <a:ext uri="{FF2B5EF4-FFF2-40B4-BE49-F238E27FC236}">
              <a16:creationId xmlns:a16="http://schemas.microsoft.com/office/drawing/2014/main" id="{0EF87339-7E7C-4278-80BE-0C7D9AB8D40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a:extLst>
            <a:ext uri="{FF2B5EF4-FFF2-40B4-BE49-F238E27FC236}">
              <a16:creationId xmlns:a16="http://schemas.microsoft.com/office/drawing/2014/main" id="{8CE0AC30-7E8F-4BD8-ADCA-CA1B11340A7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a:extLst>
            <a:ext uri="{FF2B5EF4-FFF2-40B4-BE49-F238E27FC236}">
              <a16:creationId xmlns:a16="http://schemas.microsoft.com/office/drawing/2014/main" id="{79580685-760B-471D-971E-B8C59ABA175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a:extLst>
            <a:ext uri="{FF2B5EF4-FFF2-40B4-BE49-F238E27FC236}">
              <a16:creationId xmlns:a16="http://schemas.microsoft.com/office/drawing/2014/main" id="{9349907B-CEAC-49F8-8583-6CB952629EA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a:extLst>
            <a:ext uri="{FF2B5EF4-FFF2-40B4-BE49-F238E27FC236}">
              <a16:creationId xmlns:a16="http://schemas.microsoft.com/office/drawing/2014/main" id="{9D8455DA-2B11-4EA7-8E3C-6545EA682F9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7" name="テキスト ボックス 366">
          <a:extLst>
            <a:ext uri="{FF2B5EF4-FFF2-40B4-BE49-F238E27FC236}">
              <a16:creationId xmlns:a16="http://schemas.microsoft.com/office/drawing/2014/main" id="{DF520359-323D-4140-AD0D-B9770D06F10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8" name="直線コネクタ 367">
          <a:extLst>
            <a:ext uri="{FF2B5EF4-FFF2-40B4-BE49-F238E27FC236}">
              <a16:creationId xmlns:a16="http://schemas.microsoft.com/office/drawing/2014/main" id="{369782E8-7520-4A98-A995-4BED649C85A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9" name="テキスト ボックス 368">
          <a:extLst>
            <a:ext uri="{FF2B5EF4-FFF2-40B4-BE49-F238E27FC236}">
              <a16:creationId xmlns:a16="http://schemas.microsoft.com/office/drawing/2014/main" id="{287A48D0-2E99-435A-946F-CF3678DAC06A}"/>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0" name="直線コネクタ 369">
          <a:extLst>
            <a:ext uri="{FF2B5EF4-FFF2-40B4-BE49-F238E27FC236}">
              <a16:creationId xmlns:a16="http://schemas.microsoft.com/office/drawing/2014/main" id="{CB6BBC72-D5B3-4E41-81DD-E3451C7802C9}"/>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1" name="テキスト ボックス 370">
          <a:extLst>
            <a:ext uri="{FF2B5EF4-FFF2-40B4-BE49-F238E27FC236}">
              <a16:creationId xmlns:a16="http://schemas.microsoft.com/office/drawing/2014/main" id="{3334CF7A-C923-476C-AAD1-B41B6FDE9E4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2" name="直線コネクタ 371">
          <a:extLst>
            <a:ext uri="{FF2B5EF4-FFF2-40B4-BE49-F238E27FC236}">
              <a16:creationId xmlns:a16="http://schemas.microsoft.com/office/drawing/2014/main" id="{D88DFC9B-C610-4478-81FD-0957702D08A3}"/>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3" name="テキスト ボックス 372">
          <a:extLst>
            <a:ext uri="{FF2B5EF4-FFF2-40B4-BE49-F238E27FC236}">
              <a16:creationId xmlns:a16="http://schemas.microsoft.com/office/drawing/2014/main" id="{3501E807-D892-446E-9D21-5353617F0D09}"/>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4" name="直線コネクタ 373">
          <a:extLst>
            <a:ext uri="{FF2B5EF4-FFF2-40B4-BE49-F238E27FC236}">
              <a16:creationId xmlns:a16="http://schemas.microsoft.com/office/drawing/2014/main" id="{A510E634-9658-442E-AD19-6D0C1DDA6205}"/>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5" name="テキスト ボックス 374">
          <a:extLst>
            <a:ext uri="{FF2B5EF4-FFF2-40B4-BE49-F238E27FC236}">
              <a16:creationId xmlns:a16="http://schemas.microsoft.com/office/drawing/2014/main" id="{BFCD33D2-75D8-4DD6-B49A-940F5DE854F1}"/>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6" name="直線コネクタ 375">
          <a:extLst>
            <a:ext uri="{FF2B5EF4-FFF2-40B4-BE49-F238E27FC236}">
              <a16:creationId xmlns:a16="http://schemas.microsoft.com/office/drawing/2014/main" id="{FFEE3D5C-12A5-4344-9742-63255F972D61}"/>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7" name="テキスト ボックス 376">
          <a:extLst>
            <a:ext uri="{FF2B5EF4-FFF2-40B4-BE49-F238E27FC236}">
              <a16:creationId xmlns:a16="http://schemas.microsoft.com/office/drawing/2014/main" id="{B228E12D-6931-47CE-87DF-81B5B1EE6037}"/>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8" name="直線コネクタ 377">
          <a:extLst>
            <a:ext uri="{FF2B5EF4-FFF2-40B4-BE49-F238E27FC236}">
              <a16:creationId xmlns:a16="http://schemas.microsoft.com/office/drawing/2014/main" id="{A7C5DE16-527F-4665-8E66-82CDF2CC6162}"/>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79" name="テキスト ボックス 378">
          <a:extLst>
            <a:ext uri="{FF2B5EF4-FFF2-40B4-BE49-F238E27FC236}">
              <a16:creationId xmlns:a16="http://schemas.microsoft.com/office/drawing/2014/main" id="{834B5BC2-9C63-4525-AD4B-3E197D0DBCB3}"/>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0" name="直線コネクタ 379">
          <a:extLst>
            <a:ext uri="{FF2B5EF4-FFF2-40B4-BE49-F238E27FC236}">
              <a16:creationId xmlns:a16="http://schemas.microsoft.com/office/drawing/2014/main" id="{1DDD6406-7E37-40E7-A386-BAD99077644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1" name="テキスト ボックス 380">
          <a:extLst>
            <a:ext uri="{FF2B5EF4-FFF2-40B4-BE49-F238E27FC236}">
              <a16:creationId xmlns:a16="http://schemas.microsoft.com/office/drawing/2014/main" id="{0CD97A5A-127F-446C-8D24-7946D5D9B007}"/>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2" name="【港湾・漁港】&#10;有形固定資産減価償却率グラフ枠">
          <a:extLst>
            <a:ext uri="{FF2B5EF4-FFF2-40B4-BE49-F238E27FC236}">
              <a16:creationId xmlns:a16="http://schemas.microsoft.com/office/drawing/2014/main" id="{C1AA186B-DDB6-41DA-BC9A-AC465AD2995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154305</xdr:rowOff>
    </xdr:from>
    <xdr:to>
      <xdr:col>24</xdr:col>
      <xdr:colOff>62865</xdr:colOff>
      <xdr:row>107</xdr:row>
      <xdr:rowOff>85725</xdr:rowOff>
    </xdr:to>
    <xdr:cxnSp macro="">
      <xdr:nvCxnSpPr>
        <xdr:cNvPr id="383" name="直線コネクタ 382">
          <a:extLst>
            <a:ext uri="{FF2B5EF4-FFF2-40B4-BE49-F238E27FC236}">
              <a16:creationId xmlns:a16="http://schemas.microsoft.com/office/drawing/2014/main" id="{FDA9022F-528B-466D-BE70-DE4A53566F0C}"/>
            </a:ext>
          </a:extLst>
        </xdr:cNvPr>
        <xdr:cNvCxnSpPr/>
      </xdr:nvCxnSpPr>
      <xdr:spPr>
        <a:xfrm flipV="1">
          <a:off x="4634865" y="17299305"/>
          <a:ext cx="0" cy="1131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89552</xdr:rowOff>
    </xdr:from>
    <xdr:ext cx="405111" cy="259045"/>
    <xdr:sp macro="" textlink="">
      <xdr:nvSpPr>
        <xdr:cNvPr id="384" name="【港湾・漁港】&#10;有形固定資産減価償却率最小値テキスト">
          <a:extLst>
            <a:ext uri="{FF2B5EF4-FFF2-40B4-BE49-F238E27FC236}">
              <a16:creationId xmlns:a16="http://schemas.microsoft.com/office/drawing/2014/main" id="{71CBD74B-45C9-422C-ADF7-14D77A35D1DE}"/>
            </a:ext>
          </a:extLst>
        </xdr:cNvPr>
        <xdr:cNvSpPr txBox="1"/>
      </xdr:nvSpPr>
      <xdr:spPr>
        <a:xfrm>
          <a:off x="4673600" y="184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85725</xdr:rowOff>
    </xdr:from>
    <xdr:to>
      <xdr:col>24</xdr:col>
      <xdr:colOff>152400</xdr:colOff>
      <xdr:row>107</xdr:row>
      <xdr:rowOff>85725</xdr:rowOff>
    </xdr:to>
    <xdr:cxnSp macro="">
      <xdr:nvCxnSpPr>
        <xdr:cNvPr id="385" name="直線コネクタ 384">
          <a:extLst>
            <a:ext uri="{FF2B5EF4-FFF2-40B4-BE49-F238E27FC236}">
              <a16:creationId xmlns:a16="http://schemas.microsoft.com/office/drawing/2014/main" id="{1BD9F758-1564-4987-832B-AB96D13F7AD9}"/>
            </a:ext>
          </a:extLst>
        </xdr:cNvPr>
        <xdr:cNvCxnSpPr/>
      </xdr:nvCxnSpPr>
      <xdr:spPr>
        <a:xfrm>
          <a:off x="4546600" y="1843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100982</xdr:rowOff>
    </xdr:from>
    <xdr:ext cx="405111" cy="259045"/>
    <xdr:sp macro="" textlink="">
      <xdr:nvSpPr>
        <xdr:cNvPr id="386" name="【港湾・漁港】&#10;有形固定資産減価償却率最大値テキスト">
          <a:extLst>
            <a:ext uri="{FF2B5EF4-FFF2-40B4-BE49-F238E27FC236}">
              <a16:creationId xmlns:a16="http://schemas.microsoft.com/office/drawing/2014/main" id="{71A9F3C9-16E5-4DAD-BEB3-1D99CA5AEFE6}"/>
            </a:ext>
          </a:extLst>
        </xdr:cNvPr>
        <xdr:cNvSpPr txBox="1"/>
      </xdr:nvSpPr>
      <xdr:spPr>
        <a:xfrm>
          <a:off x="4673600" y="1707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154305</xdr:rowOff>
    </xdr:from>
    <xdr:to>
      <xdr:col>24</xdr:col>
      <xdr:colOff>152400</xdr:colOff>
      <xdr:row>100</xdr:row>
      <xdr:rowOff>154305</xdr:rowOff>
    </xdr:to>
    <xdr:cxnSp macro="">
      <xdr:nvCxnSpPr>
        <xdr:cNvPr id="387" name="直線コネクタ 386">
          <a:extLst>
            <a:ext uri="{FF2B5EF4-FFF2-40B4-BE49-F238E27FC236}">
              <a16:creationId xmlns:a16="http://schemas.microsoft.com/office/drawing/2014/main" id="{1DCBF5A9-81C1-4A63-8B6E-201C263A43A6}"/>
            </a:ext>
          </a:extLst>
        </xdr:cNvPr>
        <xdr:cNvCxnSpPr/>
      </xdr:nvCxnSpPr>
      <xdr:spPr>
        <a:xfrm>
          <a:off x="4546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30497</xdr:rowOff>
    </xdr:from>
    <xdr:ext cx="405111" cy="259045"/>
    <xdr:sp macro="" textlink="">
      <xdr:nvSpPr>
        <xdr:cNvPr id="388" name="【港湾・漁港】&#10;有形固定資産減価償却率平均値テキスト">
          <a:extLst>
            <a:ext uri="{FF2B5EF4-FFF2-40B4-BE49-F238E27FC236}">
              <a16:creationId xmlns:a16="http://schemas.microsoft.com/office/drawing/2014/main" id="{A749CDD2-86B3-4F30-8F9F-1E6BAA3417CB}"/>
            </a:ext>
          </a:extLst>
        </xdr:cNvPr>
        <xdr:cNvSpPr txBox="1"/>
      </xdr:nvSpPr>
      <xdr:spPr>
        <a:xfrm>
          <a:off x="4673600" y="1786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52070</xdr:rowOff>
    </xdr:from>
    <xdr:to>
      <xdr:col>24</xdr:col>
      <xdr:colOff>114300</xdr:colOff>
      <xdr:row>104</xdr:row>
      <xdr:rowOff>153670</xdr:rowOff>
    </xdr:to>
    <xdr:sp macro="" textlink="">
      <xdr:nvSpPr>
        <xdr:cNvPr id="389" name="フローチャート: 判断 388">
          <a:extLst>
            <a:ext uri="{FF2B5EF4-FFF2-40B4-BE49-F238E27FC236}">
              <a16:creationId xmlns:a16="http://schemas.microsoft.com/office/drawing/2014/main" id="{987D81FD-7A3C-47E9-9FB3-2526D87B7DD5}"/>
            </a:ext>
          </a:extLst>
        </xdr:cNvPr>
        <xdr:cNvSpPr/>
      </xdr:nvSpPr>
      <xdr:spPr>
        <a:xfrm>
          <a:off x="4584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42545</xdr:rowOff>
    </xdr:from>
    <xdr:to>
      <xdr:col>20</xdr:col>
      <xdr:colOff>38100</xdr:colOff>
      <xdr:row>104</xdr:row>
      <xdr:rowOff>144145</xdr:rowOff>
    </xdr:to>
    <xdr:sp macro="" textlink="">
      <xdr:nvSpPr>
        <xdr:cNvPr id="390" name="フローチャート: 判断 389">
          <a:extLst>
            <a:ext uri="{FF2B5EF4-FFF2-40B4-BE49-F238E27FC236}">
              <a16:creationId xmlns:a16="http://schemas.microsoft.com/office/drawing/2014/main" id="{F90F9309-9D7E-4918-8199-731153576F96}"/>
            </a:ext>
          </a:extLst>
        </xdr:cNvPr>
        <xdr:cNvSpPr/>
      </xdr:nvSpPr>
      <xdr:spPr>
        <a:xfrm>
          <a:off x="3746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48261</xdr:rowOff>
    </xdr:from>
    <xdr:to>
      <xdr:col>15</xdr:col>
      <xdr:colOff>101600</xdr:colOff>
      <xdr:row>104</xdr:row>
      <xdr:rowOff>149861</xdr:rowOff>
    </xdr:to>
    <xdr:sp macro="" textlink="">
      <xdr:nvSpPr>
        <xdr:cNvPr id="391" name="フローチャート: 判断 390">
          <a:extLst>
            <a:ext uri="{FF2B5EF4-FFF2-40B4-BE49-F238E27FC236}">
              <a16:creationId xmlns:a16="http://schemas.microsoft.com/office/drawing/2014/main" id="{8BA9A479-826C-4DD7-943A-D64ACF1F279C}"/>
            </a:ext>
          </a:extLst>
        </xdr:cNvPr>
        <xdr:cNvSpPr/>
      </xdr:nvSpPr>
      <xdr:spPr>
        <a:xfrm>
          <a:off x="2857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141605</xdr:rowOff>
    </xdr:from>
    <xdr:to>
      <xdr:col>10</xdr:col>
      <xdr:colOff>165100</xdr:colOff>
      <xdr:row>104</xdr:row>
      <xdr:rowOff>71755</xdr:rowOff>
    </xdr:to>
    <xdr:sp macro="" textlink="">
      <xdr:nvSpPr>
        <xdr:cNvPr id="392" name="フローチャート: 判断 391">
          <a:extLst>
            <a:ext uri="{FF2B5EF4-FFF2-40B4-BE49-F238E27FC236}">
              <a16:creationId xmlns:a16="http://schemas.microsoft.com/office/drawing/2014/main" id="{A47DA67F-9AF1-4BB1-A6CD-1C1ECC7FC0E9}"/>
            </a:ext>
          </a:extLst>
        </xdr:cNvPr>
        <xdr:cNvSpPr/>
      </xdr:nvSpPr>
      <xdr:spPr>
        <a:xfrm>
          <a:off x="1968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111125</xdr:rowOff>
    </xdr:from>
    <xdr:to>
      <xdr:col>6</xdr:col>
      <xdr:colOff>38100</xdr:colOff>
      <xdr:row>104</xdr:row>
      <xdr:rowOff>41275</xdr:rowOff>
    </xdr:to>
    <xdr:sp macro="" textlink="">
      <xdr:nvSpPr>
        <xdr:cNvPr id="393" name="フローチャート: 判断 392">
          <a:extLst>
            <a:ext uri="{FF2B5EF4-FFF2-40B4-BE49-F238E27FC236}">
              <a16:creationId xmlns:a16="http://schemas.microsoft.com/office/drawing/2014/main" id="{A6364CC6-0BB0-4EB3-B817-C5543F8E9E50}"/>
            </a:ext>
          </a:extLst>
        </xdr:cNvPr>
        <xdr:cNvSpPr/>
      </xdr:nvSpPr>
      <xdr:spPr>
        <a:xfrm>
          <a:off x="1079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A0839309-3838-4C48-8A80-A98DC03B77C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A10BC827-70CB-4411-A161-FF97B03A449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76AA9406-8ED1-4772-AB0A-85439F6E430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D13AA342-8A98-4A96-A281-C10834B74A5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EC22C171-2E43-421C-9013-697639B2A78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143511</xdr:rowOff>
    </xdr:from>
    <xdr:to>
      <xdr:col>24</xdr:col>
      <xdr:colOff>114300</xdr:colOff>
      <xdr:row>102</xdr:row>
      <xdr:rowOff>73661</xdr:rowOff>
    </xdr:to>
    <xdr:sp macro="" textlink="">
      <xdr:nvSpPr>
        <xdr:cNvPr id="399" name="楕円 398">
          <a:extLst>
            <a:ext uri="{FF2B5EF4-FFF2-40B4-BE49-F238E27FC236}">
              <a16:creationId xmlns:a16="http://schemas.microsoft.com/office/drawing/2014/main" id="{0F244C1A-81BD-4D5E-90EE-9F0CB31E740C}"/>
            </a:ext>
          </a:extLst>
        </xdr:cNvPr>
        <xdr:cNvSpPr/>
      </xdr:nvSpPr>
      <xdr:spPr>
        <a:xfrm>
          <a:off x="4584700" y="174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166388</xdr:rowOff>
    </xdr:from>
    <xdr:ext cx="405111" cy="259045"/>
    <xdr:sp macro="" textlink="">
      <xdr:nvSpPr>
        <xdr:cNvPr id="400" name="【港湾・漁港】&#10;有形固定資産減価償却率該当値テキスト">
          <a:extLst>
            <a:ext uri="{FF2B5EF4-FFF2-40B4-BE49-F238E27FC236}">
              <a16:creationId xmlns:a16="http://schemas.microsoft.com/office/drawing/2014/main" id="{87E819AE-A8AF-4C99-9E51-67E6DC7251DE}"/>
            </a:ext>
          </a:extLst>
        </xdr:cNvPr>
        <xdr:cNvSpPr txBox="1"/>
      </xdr:nvSpPr>
      <xdr:spPr>
        <a:xfrm>
          <a:off x="4673600" y="1731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147320</xdr:rowOff>
    </xdr:from>
    <xdr:to>
      <xdr:col>20</xdr:col>
      <xdr:colOff>38100</xdr:colOff>
      <xdr:row>101</xdr:row>
      <xdr:rowOff>77470</xdr:rowOff>
    </xdr:to>
    <xdr:sp macro="" textlink="">
      <xdr:nvSpPr>
        <xdr:cNvPr id="401" name="楕円 400">
          <a:extLst>
            <a:ext uri="{FF2B5EF4-FFF2-40B4-BE49-F238E27FC236}">
              <a16:creationId xmlns:a16="http://schemas.microsoft.com/office/drawing/2014/main" id="{E74C3C63-2678-4BDE-9479-58EDD27883EC}"/>
            </a:ext>
          </a:extLst>
        </xdr:cNvPr>
        <xdr:cNvSpPr/>
      </xdr:nvSpPr>
      <xdr:spPr>
        <a:xfrm>
          <a:off x="3746500" y="1729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26670</xdr:rowOff>
    </xdr:from>
    <xdr:to>
      <xdr:col>24</xdr:col>
      <xdr:colOff>63500</xdr:colOff>
      <xdr:row>102</xdr:row>
      <xdr:rowOff>22861</xdr:rowOff>
    </xdr:to>
    <xdr:cxnSp macro="">
      <xdr:nvCxnSpPr>
        <xdr:cNvPr id="402" name="直線コネクタ 401">
          <a:extLst>
            <a:ext uri="{FF2B5EF4-FFF2-40B4-BE49-F238E27FC236}">
              <a16:creationId xmlns:a16="http://schemas.microsoft.com/office/drawing/2014/main" id="{16D30418-FC8E-45D9-BEB9-C37D9323F40B}"/>
            </a:ext>
          </a:extLst>
        </xdr:cNvPr>
        <xdr:cNvCxnSpPr/>
      </xdr:nvCxnSpPr>
      <xdr:spPr>
        <a:xfrm>
          <a:off x="3797300" y="17343120"/>
          <a:ext cx="8382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2539</xdr:rowOff>
    </xdr:from>
    <xdr:to>
      <xdr:col>15</xdr:col>
      <xdr:colOff>101600</xdr:colOff>
      <xdr:row>100</xdr:row>
      <xdr:rowOff>104139</xdr:rowOff>
    </xdr:to>
    <xdr:sp macro="" textlink="">
      <xdr:nvSpPr>
        <xdr:cNvPr id="403" name="楕円 402">
          <a:extLst>
            <a:ext uri="{FF2B5EF4-FFF2-40B4-BE49-F238E27FC236}">
              <a16:creationId xmlns:a16="http://schemas.microsoft.com/office/drawing/2014/main" id="{B8524D92-9C26-4B47-9F37-29E0EF82C6EA}"/>
            </a:ext>
          </a:extLst>
        </xdr:cNvPr>
        <xdr:cNvSpPr/>
      </xdr:nvSpPr>
      <xdr:spPr>
        <a:xfrm>
          <a:off x="2857500" y="1714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53339</xdr:rowOff>
    </xdr:from>
    <xdr:to>
      <xdr:col>19</xdr:col>
      <xdr:colOff>177800</xdr:colOff>
      <xdr:row>101</xdr:row>
      <xdr:rowOff>26670</xdr:rowOff>
    </xdr:to>
    <xdr:cxnSp macro="">
      <xdr:nvCxnSpPr>
        <xdr:cNvPr id="404" name="直線コネクタ 403">
          <a:extLst>
            <a:ext uri="{FF2B5EF4-FFF2-40B4-BE49-F238E27FC236}">
              <a16:creationId xmlns:a16="http://schemas.microsoft.com/office/drawing/2014/main" id="{2CB0F715-5199-47AB-8E08-1AC871F35391}"/>
            </a:ext>
          </a:extLst>
        </xdr:cNvPr>
        <xdr:cNvCxnSpPr/>
      </xdr:nvCxnSpPr>
      <xdr:spPr>
        <a:xfrm>
          <a:off x="2908300" y="1719833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139700</xdr:rowOff>
    </xdr:from>
    <xdr:to>
      <xdr:col>10</xdr:col>
      <xdr:colOff>165100</xdr:colOff>
      <xdr:row>101</xdr:row>
      <xdr:rowOff>69850</xdr:rowOff>
    </xdr:to>
    <xdr:sp macro="" textlink="">
      <xdr:nvSpPr>
        <xdr:cNvPr id="405" name="楕円 404">
          <a:extLst>
            <a:ext uri="{FF2B5EF4-FFF2-40B4-BE49-F238E27FC236}">
              <a16:creationId xmlns:a16="http://schemas.microsoft.com/office/drawing/2014/main" id="{8CECDD7B-6672-41EE-82A1-2F2A880DF021}"/>
            </a:ext>
          </a:extLst>
        </xdr:cNvPr>
        <xdr:cNvSpPr/>
      </xdr:nvSpPr>
      <xdr:spPr>
        <a:xfrm>
          <a:off x="19685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53339</xdr:rowOff>
    </xdr:from>
    <xdr:to>
      <xdr:col>15</xdr:col>
      <xdr:colOff>50800</xdr:colOff>
      <xdr:row>101</xdr:row>
      <xdr:rowOff>19050</xdr:rowOff>
    </xdr:to>
    <xdr:cxnSp macro="">
      <xdr:nvCxnSpPr>
        <xdr:cNvPr id="406" name="直線コネクタ 405">
          <a:extLst>
            <a:ext uri="{FF2B5EF4-FFF2-40B4-BE49-F238E27FC236}">
              <a16:creationId xmlns:a16="http://schemas.microsoft.com/office/drawing/2014/main" id="{1822A931-AFD8-4A06-9DEA-E3DCEDA0230A}"/>
            </a:ext>
          </a:extLst>
        </xdr:cNvPr>
        <xdr:cNvCxnSpPr/>
      </xdr:nvCxnSpPr>
      <xdr:spPr>
        <a:xfrm flipV="1">
          <a:off x="2019300" y="1719833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135272</xdr:rowOff>
    </xdr:from>
    <xdr:ext cx="405111" cy="259045"/>
    <xdr:sp macro="" textlink="">
      <xdr:nvSpPr>
        <xdr:cNvPr id="407" name="n_1aveValue【港湾・漁港】&#10;有形固定資産減価償却率">
          <a:extLst>
            <a:ext uri="{FF2B5EF4-FFF2-40B4-BE49-F238E27FC236}">
              <a16:creationId xmlns:a16="http://schemas.microsoft.com/office/drawing/2014/main" id="{FF37AF93-72B4-4A37-9D8B-D7DD454920CA}"/>
            </a:ext>
          </a:extLst>
        </xdr:cNvPr>
        <xdr:cNvSpPr txBox="1"/>
      </xdr:nvSpPr>
      <xdr:spPr>
        <a:xfrm>
          <a:off x="35820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140988</xdr:rowOff>
    </xdr:from>
    <xdr:ext cx="405111" cy="259045"/>
    <xdr:sp macro="" textlink="">
      <xdr:nvSpPr>
        <xdr:cNvPr id="408" name="n_2aveValue【港湾・漁港】&#10;有形固定資産減価償却率">
          <a:extLst>
            <a:ext uri="{FF2B5EF4-FFF2-40B4-BE49-F238E27FC236}">
              <a16:creationId xmlns:a16="http://schemas.microsoft.com/office/drawing/2014/main" id="{5A09C381-515E-4E0C-BE54-6DE940028BD1}"/>
            </a:ext>
          </a:extLst>
        </xdr:cNvPr>
        <xdr:cNvSpPr txBox="1"/>
      </xdr:nvSpPr>
      <xdr:spPr>
        <a:xfrm>
          <a:off x="2705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62882</xdr:rowOff>
    </xdr:from>
    <xdr:ext cx="405111" cy="259045"/>
    <xdr:sp macro="" textlink="">
      <xdr:nvSpPr>
        <xdr:cNvPr id="409" name="n_3aveValue【港湾・漁港】&#10;有形固定資産減価償却率">
          <a:extLst>
            <a:ext uri="{FF2B5EF4-FFF2-40B4-BE49-F238E27FC236}">
              <a16:creationId xmlns:a16="http://schemas.microsoft.com/office/drawing/2014/main" id="{FAA6549E-4EA7-435A-BAC4-64518792C32B}"/>
            </a:ext>
          </a:extLst>
        </xdr:cNvPr>
        <xdr:cNvSpPr txBox="1"/>
      </xdr:nvSpPr>
      <xdr:spPr>
        <a:xfrm>
          <a:off x="1816744" y="1789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57802</xdr:rowOff>
    </xdr:from>
    <xdr:ext cx="405111" cy="259045"/>
    <xdr:sp macro="" textlink="">
      <xdr:nvSpPr>
        <xdr:cNvPr id="410" name="n_4aveValue【港湾・漁港】&#10;有形固定資産減価償却率">
          <a:extLst>
            <a:ext uri="{FF2B5EF4-FFF2-40B4-BE49-F238E27FC236}">
              <a16:creationId xmlns:a16="http://schemas.microsoft.com/office/drawing/2014/main" id="{7700819C-0C54-424B-97C6-A1E3AC2AB727}"/>
            </a:ext>
          </a:extLst>
        </xdr:cNvPr>
        <xdr:cNvSpPr txBox="1"/>
      </xdr:nvSpPr>
      <xdr:spPr>
        <a:xfrm>
          <a:off x="9277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93997</xdr:rowOff>
    </xdr:from>
    <xdr:ext cx="405111" cy="259045"/>
    <xdr:sp macro="" textlink="">
      <xdr:nvSpPr>
        <xdr:cNvPr id="411" name="n_1mainValue【港湾・漁港】&#10;有形固定資産減価償却率">
          <a:extLst>
            <a:ext uri="{FF2B5EF4-FFF2-40B4-BE49-F238E27FC236}">
              <a16:creationId xmlns:a16="http://schemas.microsoft.com/office/drawing/2014/main" id="{3D748F31-9A89-46D9-B381-D9815A71BBE5}"/>
            </a:ext>
          </a:extLst>
        </xdr:cNvPr>
        <xdr:cNvSpPr txBox="1"/>
      </xdr:nvSpPr>
      <xdr:spPr>
        <a:xfrm>
          <a:off x="3582044" y="1706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120666</xdr:rowOff>
    </xdr:from>
    <xdr:ext cx="405111" cy="259045"/>
    <xdr:sp macro="" textlink="">
      <xdr:nvSpPr>
        <xdr:cNvPr id="412" name="n_2mainValue【港湾・漁港】&#10;有形固定資産減価償却率">
          <a:extLst>
            <a:ext uri="{FF2B5EF4-FFF2-40B4-BE49-F238E27FC236}">
              <a16:creationId xmlns:a16="http://schemas.microsoft.com/office/drawing/2014/main" id="{42C3B94C-4ACF-4CD7-AD19-142B1D1905A6}"/>
            </a:ext>
          </a:extLst>
        </xdr:cNvPr>
        <xdr:cNvSpPr txBox="1"/>
      </xdr:nvSpPr>
      <xdr:spPr>
        <a:xfrm>
          <a:off x="2705744" y="1692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86377</xdr:rowOff>
    </xdr:from>
    <xdr:ext cx="405111" cy="259045"/>
    <xdr:sp macro="" textlink="">
      <xdr:nvSpPr>
        <xdr:cNvPr id="413" name="n_3mainValue【港湾・漁港】&#10;有形固定資産減価償却率">
          <a:extLst>
            <a:ext uri="{FF2B5EF4-FFF2-40B4-BE49-F238E27FC236}">
              <a16:creationId xmlns:a16="http://schemas.microsoft.com/office/drawing/2014/main" id="{84666FF7-DD82-450C-9B73-A7DA8D925D42}"/>
            </a:ext>
          </a:extLst>
        </xdr:cNvPr>
        <xdr:cNvSpPr txBox="1"/>
      </xdr:nvSpPr>
      <xdr:spPr>
        <a:xfrm>
          <a:off x="1816744" y="1705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4" name="正方形/長方形 413">
          <a:extLst>
            <a:ext uri="{FF2B5EF4-FFF2-40B4-BE49-F238E27FC236}">
              <a16:creationId xmlns:a16="http://schemas.microsoft.com/office/drawing/2014/main" id="{52E6F259-340F-4708-B70E-373641EAE34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5" name="正方形/長方形 414">
          <a:extLst>
            <a:ext uri="{FF2B5EF4-FFF2-40B4-BE49-F238E27FC236}">
              <a16:creationId xmlns:a16="http://schemas.microsoft.com/office/drawing/2014/main" id="{22E37440-1F5B-4F2F-B849-F48149687B2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6" name="正方形/長方形 415">
          <a:extLst>
            <a:ext uri="{FF2B5EF4-FFF2-40B4-BE49-F238E27FC236}">
              <a16:creationId xmlns:a16="http://schemas.microsoft.com/office/drawing/2014/main" id="{E830F4EB-F838-4E30-9AC1-7E8AADA98BA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7" name="正方形/長方形 416">
          <a:extLst>
            <a:ext uri="{FF2B5EF4-FFF2-40B4-BE49-F238E27FC236}">
              <a16:creationId xmlns:a16="http://schemas.microsoft.com/office/drawing/2014/main" id="{ECD6F2F3-3285-4809-8D61-6A358080C76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8" name="正方形/長方形 417">
          <a:extLst>
            <a:ext uri="{FF2B5EF4-FFF2-40B4-BE49-F238E27FC236}">
              <a16:creationId xmlns:a16="http://schemas.microsoft.com/office/drawing/2014/main" id="{B6A62509-2644-42A6-B169-FAFD8846512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9" name="正方形/長方形 418">
          <a:extLst>
            <a:ext uri="{FF2B5EF4-FFF2-40B4-BE49-F238E27FC236}">
              <a16:creationId xmlns:a16="http://schemas.microsoft.com/office/drawing/2014/main" id="{E4ECA9FF-5341-4DC5-AEBA-00CF2293212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0" name="正方形/長方形 419">
          <a:extLst>
            <a:ext uri="{FF2B5EF4-FFF2-40B4-BE49-F238E27FC236}">
              <a16:creationId xmlns:a16="http://schemas.microsoft.com/office/drawing/2014/main" id="{1AAE6163-E1F9-4A0F-B5FC-A0F8F4B534E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1" name="正方形/長方形 420">
          <a:extLst>
            <a:ext uri="{FF2B5EF4-FFF2-40B4-BE49-F238E27FC236}">
              <a16:creationId xmlns:a16="http://schemas.microsoft.com/office/drawing/2014/main" id="{F88B3E82-D012-410F-B59E-D758FC76B07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2" name="テキスト ボックス 421">
          <a:extLst>
            <a:ext uri="{FF2B5EF4-FFF2-40B4-BE49-F238E27FC236}">
              <a16:creationId xmlns:a16="http://schemas.microsoft.com/office/drawing/2014/main" id="{4A554133-77E0-45AE-8D90-E924ADDF099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3" name="直線コネクタ 422">
          <a:extLst>
            <a:ext uri="{FF2B5EF4-FFF2-40B4-BE49-F238E27FC236}">
              <a16:creationId xmlns:a16="http://schemas.microsoft.com/office/drawing/2014/main" id="{3C25E3A3-64B6-4FD8-B1C1-D07D4126069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4" name="直線コネクタ 423">
          <a:extLst>
            <a:ext uri="{FF2B5EF4-FFF2-40B4-BE49-F238E27FC236}">
              <a16:creationId xmlns:a16="http://schemas.microsoft.com/office/drawing/2014/main" id="{0E4F10EA-6E91-48DA-BEF5-0DF1EAAD1EFA}"/>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25" name="テキスト ボックス 424">
          <a:extLst>
            <a:ext uri="{FF2B5EF4-FFF2-40B4-BE49-F238E27FC236}">
              <a16:creationId xmlns:a16="http://schemas.microsoft.com/office/drawing/2014/main" id="{8D707346-8827-4EA1-A500-A9AEE90581DA}"/>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6" name="直線コネクタ 425">
          <a:extLst>
            <a:ext uri="{FF2B5EF4-FFF2-40B4-BE49-F238E27FC236}">
              <a16:creationId xmlns:a16="http://schemas.microsoft.com/office/drawing/2014/main" id="{41EA0513-95AF-4579-8F5E-202B7AB08D9B}"/>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27" name="テキスト ボックス 426">
          <a:extLst>
            <a:ext uri="{FF2B5EF4-FFF2-40B4-BE49-F238E27FC236}">
              <a16:creationId xmlns:a16="http://schemas.microsoft.com/office/drawing/2014/main" id="{BC0A1A48-1D9F-4A61-927E-297BB019ADA9}"/>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8" name="直線コネクタ 427">
          <a:extLst>
            <a:ext uri="{FF2B5EF4-FFF2-40B4-BE49-F238E27FC236}">
              <a16:creationId xmlns:a16="http://schemas.microsoft.com/office/drawing/2014/main" id="{C92A5FE0-CCCE-4F1D-9CA8-2E13565DCFB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29" name="テキスト ボックス 428">
          <a:extLst>
            <a:ext uri="{FF2B5EF4-FFF2-40B4-BE49-F238E27FC236}">
              <a16:creationId xmlns:a16="http://schemas.microsoft.com/office/drawing/2014/main" id="{60846752-B61D-4ED1-8AA0-5370CC82C10A}"/>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0" name="直線コネクタ 429">
          <a:extLst>
            <a:ext uri="{FF2B5EF4-FFF2-40B4-BE49-F238E27FC236}">
              <a16:creationId xmlns:a16="http://schemas.microsoft.com/office/drawing/2014/main" id="{F5B7A90D-20BF-4541-B56D-A4D3EF90A015}"/>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31" name="テキスト ボックス 430">
          <a:extLst>
            <a:ext uri="{FF2B5EF4-FFF2-40B4-BE49-F238E27FC236}">
              <a16:creationId xmlns:a16="http://schemas.microsoft.com/office/drawing/2014/main" id="{A9C0B548-7C38-42DE-B8B2-8ACA2E921CC3}"/>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2" name="直線コネクタ 431">
          <a:extLst>
            <a:ext uri="{FF2B5EF4-FFF2-40B4-BE49-F238E27FC236}">
              <a16:creationId xmlns:a16="http://schemas.microsoft.com/office/drawing/2014/main" id="{624F198E-09DA-44C4-A4B0-EE333953D1E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33" name="テキスト ボックス 432">
          <a:extLst>
            <a:ext uri="{FF2B5EF4-FFF2-40B4-BE49-F238E27FC236}">
              <a16:creationId xmlns:a16="http://schemas.microsoft.com/office/drawing/2014/main" id="{F543E6DE-6F9C-4E8E-B7AC-CB9E9047B914}"/>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4" name="【港湾・漁港】&#10;一人当たり有形固定資産（償却資産）額グラフ枠">
          <a:extLst>
            <a:ext uri="{FF2B5EF4-FFF2-40B4-BE49-F238E27FC236}">
              <a16:creationId xmlns:a16="http://schemas.microsoft.com/office/drawing/2014/main" id="{360AD714-B62F-4138-93CD-EFF04A00920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8299</xdr:rowOff>
    </xdr:from>
    <xdr:to>
      <xdr:col>54</xdr:col>
      <xdr:colOff>189865</xdr:colOff>
      <xdr:row>108</xdr:row>
      <xdr:rowOff>76127</xdr:rowOff>
    </xdr:to>
    <xdr:cxnSp macro="">
      <xdr:nvCxnSpPr>
        <xdr:cNvPr id="435" name="直線コネクタ 434">
          <a:extLst>
            <a:ext uri="{FF2B5EF4-FFF2-40B4-BE49-F238E27FC236}">
              <a16:creationId xmlns:a16="http://schemas.microsoft.com/office/drawing/2014/main" id="{9320F1A0-C565-42CA-BEBC-30A5F817AD46}"/>
            </a:ext>
          </a:extLst>
        </xdr:cNvPr>
        <xdr:cNvCxnSpPr/>
      </xdr:nvCxnSpPr>
      <xdr:spPr>
        <a:xfrm flipV="1">
          <a:off x="10476865" y="17496199"/>
          <a:ext cx="0" cy="109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79954</xdr:rowOff>
    </xdr:from>
    <xdr:ext cx="378565" cy="259045"/>
    <xdr:sp macro="" textlink="">
      <xdr:nvSpPr>
        <xdr:cNvPr id="436" name="【港湾・漁港】&#10;一人当たり有形固定資産（償却資産）額最小値テキスト">
          <a:extLst>
            <a:ext uri="{FF2B5EF4-FFF2-40B4-BE49-F238E27FC236}">
              <a16:creationId xmlns:a16="http://schemas.microsoft.com/office/drawing/2014/main" id="{851DF13A-9446-4B40-AE22-C001609D0E7F}"/>
            </a:ext>
          </a:extLst>
        </xdr:cNvPr>
        <xdr:cNvSpPr txBox="1"/>
      </xdr:nvSpPr>
      <xdr:spPr>
        <a:xfrm>
          <a:off x="10515600" y="1859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76127</xdr:rowOff>
    </xdr:from>
    <xdr:to>
      <xdr:col>55</xdr:col>
      <xdr:colOff>88900</xdr:colOff>
      <xdr:row>108</xdr:row>
      <xdr:rowOff>76127</xdr:rowOff>
    </xdr:to>
    <xdr:cxnSp macro="">
      <xdr:nvCxnSpPr>
        <xdr:cNvPr id="437" name="直線コネクタ 436">
          <a:extLst>
            <a:ext uri="{FF2B5EF4-FFF2-40B4-BE49-F238E27FC236}">
              <a16:creationId xmlns:a16="http://schemas.microsoft.com/office/drawing/2014/main" id="{C85AAFE9-90BB-4522-8BE9-6816C24DEBBF}"/>
            </a:ext>
          </a:extLst>
        </xdr:cNvPr>
        <xdr:cNvCxnSpPr/>
      </xdr:nvCxnSpPr>
      <xdr:spPr>
        <a:xfrm>
          <a:off x="10388600" y="185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126426</xdr:rowOff>
    </xdr:from>
    <xdr:ext cx="690189" cy="259045"/>
    <xdr:sp macro="" textlink="">
      <xdr:nvSpPr>
        <xdr:cNvPr id="438" name="【港湾・漁港】&#10;一人当たり有形固定資産（償却資産）額最大値テキスト">
          <a:extLst>
            <a:ext uri="{FF2B5EF4-FFF2-40B4-BE49-F238E27FC236}">
              <a16:creationId xmlns:a16="http://schemas.microsoft.com/office/drawing/2014/main" id="{7827509C-77E2-4843-AF42-C9E3C5B1E533}"/>
            </a:ext>
          </a:extLst>
        </xdr:cNvPr>
        <xdr:cNvSpPr txBox="1"/>
      </xdr:nvSpPr>
      <xdr:spPr>
        <a:xfrm>
          <a:off x="10515600" y="172714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8299</xdr:rowOff>
    </xdr:from>
    <xdr:to>
      <xdr:col>55</xdr:col>
      <xdr:colOff>88900</xdr:colOff>
      <xdr:row>102</xdr:row>
      <xdr:rowOff>8299</xdr:rowOff>
    </xdr:to>
    <xdr:cxnSp macro="">
      <xdr:nvCxnSpPr>
        <xdr:cNvPr id="439" name="直線コネクタ 438">
          <a:extLst>
            <a:ext uri="{FF2B5EF4-FFF2-40B4-BE49-F238E27FC236}">
              <a16:creationId xmlns:a16="http://schemas.microsoft.com/office/drawing/2014/main" id="{44DB020B-CBB5-4724-8B53-16542E5A62DB}"/>
            </a:ext>
          </a:extLst>
        </xdr:cNvPr>
        <xdr:cNvCxnSpPr/>
      </xdr:nvCxnSpPr>
      <xdr:spPr>
        <a:xfrm>
          <a:off x="10388600" y="17496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167708</xdr:rowOff>
    </xdr:from>
    <xdr:ext cx="599010" cy="259045"/>
    <xdr:sp macro="" textlink="">
      <xdr:nvSpPr>
        <xdr:cNvPr id="440" name="【港湾・漁港】&#10;一人当たり有形固定資産（償却資産）額平均値テキスト">
          <a:extLst>
            <a:ext uri="{FF2B5EF4-FFF2-40B4-BE49-F238E27FC236}">
              <a16:creationId xmlns:a16="http://schemas.microsoft.com/office/drawing/2014/main" id="{A65DF1DE-78C9-4C7B-844B-1F8348445427}"/>
            </a:ext>
          </a:extLst>
        </xdr:cNvPr>
        <xdr:cNvSpPr txBox="1"/>
      </xdr:nvSpPr>
      <xdr:spPr>
        <a:xfrm>
          <a:off x="10515600" y="18169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144831</xdr:rowOff>
    </xdr:from>
    <xdr:to>
      <xdr:col>55</xdr:col>
      <xdr:colOff>50800</xdr:colOff>
      <xdr:row>107</xdr:row>
      <xdr:rowOff>74981</xdr:rowOff>
    </xdr:to>
    <xdr:sp macro="" textlink="">
      <xdr:nvSpPr>
        <xdr:cNvPr id="441" name="フローチャート: 判断 440">
          <a:extLst>
            <a:ext uri="{FF2B5EF4-FFF2-40B4-BE49-F238E27FC236}">
              <a16:creationId xmlns:a16="http://schemas.microsoft.com/office/drawing/2014/main" id="{62D65E5B-0ACB-47A4-AA3A-7FD5504343E2}"/>
            </a:ext>
          </a:extLst>
        </xdr:cNvPr>
        <xdr:cNvSpPr/>
      </xdr:nvSpPr>
      <xdr:spPr>
        <a:xfrm>
          <a:off x="10426700" y="1831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142858</xdr:rowOff>
    </xdr:from>
    <xdr:to>
      <xdr:col>50</xdr:col>
      <xdr:colOff>165100</xdr:colOff>
      <xdr:row>107</xdr:row>
      <xdr:rowOff>73008</xdr:rowOff>
    </xdr:to>
    <xdr:sp macro="" textlink="">
      <xdr:nvSpPr>
        <xdr:cNvPr id="442" name="フローチャート: 判断 441">
          <a:extLst>
            <a:ext uri="{FF2B5EF4-FFF2-40B4-BE49-F238E27FC236}">
              <a16:creationId xmlns:a16="http://schemas.microsoft.com/office/drawing/2014/main" id="{582F8154-930C-4204-BAA2-43A8CCECBF31}"/>
            </a:ext>
          </a:extLst>
        </xdr:cNvPr>
        <xdr:cNvSpPr/>
      </xdr:nvSpPr>
      <xdr:spPr>
        <a:xfrm>
          <a:off x="9588500" y="1831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103428</xdr:rowOff>
    </xdr:from>
    <xdr:to>
      <xdr:col>46</xdr:col>
      <xdr:colOff>38100</xdr:colOff>
      <xdr:row>107</xdr:row>
      <xdr:rowOff>33578</xdr:rowOff>
    </xdr:to>
    <xdr:sp macro="" textlink="">
      <xdr:nvSpPr>
        <xdr:cNvPr id="443" name="フローチャート: 判断 442">
          <a:extLst>
            <a:ext uri="{FF2B5EF4-FFF2-40B4-BE49-F238E27FC236}">
              <a16:creationId xmlns:a16="http://schemas.microsoft.com/office/drawing/2014/main" id="{ABD0A8CA-092B-43A7-9522-B59FAA237F0B}"/>
            </a:ext>
          </a:extLst>
        </xdr:cNvPr>
        <xdr:cNvSpPr/>
      </xdr:nvSpPr>
      <xdr:spPr>
        <a:xfrm>
          <a:off x="8699500" y="1827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106491</xdr:rowOff>
    </xdr:from>
    <xdr:to>
      <xdr:col>41</xdr:col>
      <xdr:colOff>101600</xdr:colOff>
      <xdr:row>107</xdr:row>
      <xdr:rowOff>36641</xdr:rowOff>
    </xdr:to>
    <xdr:sp macro="" textlink="">
      <xdr:nvSpPr>
        <xdr:cNvPr id="444" name="フローチャート: 判断 443">
          <a:extLst>
            <a:ext uri="{FF2B5EF4-FFF2-40B4-BE49-F238E27FC236}">
              <a16:creationId xmlns:a16="http://schemas.microsoft.com/office/drawing/2014/main" id="{641EDD1C-62FE-4480-AE6D-844F2F857418}"/>
            </a:ext>
          </a:extLst>
        </xdr:cNvPr>
        <xdr:cNvSpPr/>
      </xdr:nvSpPr>
      <xdr:spPr>
        <a:xfrm>
          <a:off x="7810500" y="1828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108950</xdr:rowOff>
    </xdr:from>
    <xdr:to>
      <xdr:col>36</xdr:col>
      <xdr:colOff>165100</xdr:colOff>
      <xdr:row>107</xdr:row>
      <xdr:rowOff>39100</xdr:rowOff>
    </xdr:to>
    <xdr:sp macro="" textlink="">
      <xdr:nvSpPr>
        <xdr:cNvPr id="445" name="フローチャート: 判断 444">
          <a:extLst>
            <a:ext uri="{FF2B5EF4-FFF2-40B4-BE49-F238E27FC236}">
              <a16:creationId xmlns:a16="http://schemas.microsoft.com/office/drawing/2014/main" id="{ED15A2E7-A8B1-4AE9-A59D-D40E3ABD3BEC}"/>
            </a:ext>
          </a:extLst>
        </xdr:cNvPr>
        <xdr:cNvSpPr/>
      </xdr:nvSpPr>
      <xdr:spPr>
        <a:xfrm>
          <a:off x="6921500" y="1828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0CC430A2-482A-4B41-95CB-BAF4AE4080B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45A5A999-9D91-4B41-A63A-E6F2EAC85C0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83887D87-7AEA-4C5F-AF00-DAAFEF320AB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B7F4BFE6-24F5-4C2C-8BE9-D17E253364D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DA6E5157-D959-4A6F-A60B-D6AF2B8D87D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25209</xdr:rowOff>
    </xdr:from>
    <xdr:to>
      <xdr:col>55</xdr:col>
      <xdr:colOff>50800</xdr:colOff>
      <xdr:row>108</xdr:row>
      <xdr:rowOff>126809</xdr:rowOff>
    </xdr:to>
    <xdr:sp macro="" textlink="">
      <xdr:nvSpPr>
        <xdr:cNvPr id="451" name="楕円 450">
          <a:extLst>
            <a:ext uri="{FF2B5EF4-FFF2-40B4-BE49-F238E27FC236}">
              <a16:creationId xmlns:a16="http://schemas.microsoft.com/office/drawing/2014/main" id="{685314E4-1E97-4321-A360-3F0808D33DA6}"/>
            </a:ext>
          </a:extLst>
        </xdr:cNvPr>
        <xdr:cNvSpPr/>
      </xdr:nvSpPr>
      <xdr:spPr>
        <a:xfrm>
          <a:off x="10426700" y="1854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111586</xdr:rowOff>
    </xdr:from>
    <xdr:ext cx="378565" cy="259045"/>
    <xdr:sp macro="" textlink="">
      <xdr:nvSpPr>
        <xdr:cNvPr id="452" name="【港湾・漁港】&#10;一人当たり有形固定資産（償却資産）額該当値テキスト">
          <a:extLst>
            <a:ext uri="{FF2B5EF4-FFF2-40B4-BE49-F238E27FC236}">
              <a16:creationId xmlns:a16="http://schemas.microsoft.com/office/drawing/2014/main" id="{D4A751D3-611B-4552-AB65-A2FDF116F6A7}"/>
            </a:ext>
          </a:extLst>
        </xdr:cNvPr>
        <xdr:cNvSpPr txBox="1"/>
      </xdr:nvSpPr>
      <xdr:spPr>
        <a:xfrm>
          <a:off x="10515600" y="18456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25211</xdr:rowOff>
    </xdr:from>
    <xdr:to>
      <xdr:col>50</xdr:col>
      <xdr:colOff>165100</xdr:colOff>
      <xdr:row>108</xdr:row>
      <xdr:rowOff>126811</xdr:rowOff>
    </xdr:to>
    <xdr:sp macro="" textlink="">
      <xdr:nvSpPr>
        <xdr:cNvPr id="453" name="楕円 452">
          <a:extLst>
            <a:ext uri="{FF2B5EF4-FFF2-40B4-BE49-F238E27FC236}">
              <a16:creationId xmlns:a16="http://schemas.microsoft.com/office/drawing/2014/main" id="{A89E1859-D3C9-47F5-B7F9-D3041782E56A}"/>
            </a:ext>
          </a:extLst>
        </xdr:cNvPr>
        <xdr:cNvSpPr/>
      </xdr:nvSpPr>
      <xdr:spPr>
        <a:xfrm>
          <a:off x="9588500" y="1854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76009</xdr:rowOff>
    </xdr:from>
    <xdr:to>
      <xdr:col>55</xdr:col>
      <xdr:colOff>0</xdr:colOff>
      <xdr:row>108</xdr:row>
      <xdr:rowOff>76011</xdr:rowOff>
    </xdr:to>
    <xdr:cxnSp macro="">
      <xdr:nvCxnSpPr>
        <xdr:cNvPr id="454" name="直線コネクタ 453">
          <a:extLst>
            <a:ext uri="{FF2B5EF4-FFF2-40B4-BE49-F238E27FC236}">
              <a16:creationId xmlns:a16="http://schemas.microsoft.com/office/drawing/2014/main" id="{32985AD9-1EF5-44FB-B557-BF4C67997B41}"/>
            </a:ext>
          </a:extLst>
        </xdr:cNvPr>
        <xdr:cNvCxnSpPr/>
      </xdr:nvCxnSpPr>
      <xdr:spPr>
        <a:xfrm flipV="1">
          <a:off x="9639300" y="18592609"/>
          <a:ext cx="8382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25220</xdr:rowOff>
    </xdr:from>
    <xdr:to>
      <xdr:col>46</xdr:col>
      <xdr:colOff>38100</xdr:colOff>
      <xdr:row>108</xdr:row>
      <xdr:rowOff>126820</xdr:rowOff>
    </xdr:to>
    <xdr:sp macro="" textlink="">
      <xdr:nvSpPr>
        <xdr:cNvPr id="455" name="楕円 454">
          <a:extLst>
            <a:ext uri="{FF2B5EF4-FFF2-40B4-BE49-F238E27FC236}">
              <a16:creationId xmlns:a16="http://schemas.microsoft.com/office/drawing/2014/main" id="{0AD166A9-C589-4526-9A4B-6F61E56A8EAD}"/>
            </a:ext>
          </a:extLst>
        </xdr:cNvPr>
        <xdr:cNvSpPr/>
      </xdr:nvSpPr>
      <xdr:spPr>
        <a:xfrm>
          <a:off x="8699500" y="1854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76011</xdr:rowOff>
    </xdr:from>
    <xdr:to>
      <xdr:col>50</xdr:col>
      <xdr:colOff>114300</xdr:colOff>
      <xdr:row>108</xdr:row>
      <xdr:rowOff>76020</xdr:rowOff>
    </xdr:to>
    <xdr:cxnSp macro="">
      <xdr:nvCxnSpPr>
        <xdr:cNvPr id="456" name="直線コネクタ 455">
          <a:extLst>
            <a:ext uri="{FF2B5EF4-FFF2-40B4-BE49-F238E27FC236}">
              <a16:creationId xmlns:a16="http://schemas.microsoft.com/office/drawing/2014/main" id="{ADA3BB1D-3305-4B81-A904-1855D74B62D5}"/>
            </a:ext>
          </a:extLst>
        </xdr:cNvPr>
        <xdr:cNvCxnSpPr/>
      </xdr:nvCxnSpPr>
      <xdr:spPr>
        <a:xfrm flipV="1">
          <a:off x="8750300" y="18592611"/>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25267</xdr:rowOff>
    </xdr:from>
    <xdr:to>
      <xdr:col>41</xdr:col>
      <xdr:colOff>101600</xdr:colOff>
      <xdr:row>108</xdr:row>
      <xdr:rowOff>126867</xdr:rowOff>
    </xdr:to>
    <xdr:sp macro="" textlink="">
      <xdr:nvSpPr>
        <xdr:cNvPr id="457" name="楕円 456">
          <a:extLst>
            <a:ext uri="{FF2B5EF4-FFF2-40B4-BE49-F238E27FC236}">
              <a16:creationId xmlns:a16="http://schemas.microsoft.com/office/drawing/2014/main" id="{DE34B729-9F14-445D-B661-3F4B3E2F8305}"/>
            </a:ext>
          </a:extLst>
        </xdr:cNvPr>
        <xdr:cNvSpPr/>
      </xdr:nvSpPr>
      <xdr:spPr>
        <a:xfrm>
          <a:off x="7810500" y="1854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76020</xdr:rowOff>
    </xdr:from>
    <xdr:to>
      <xdr:col>45</xdr:col>
      <xdr:colOff>177800</xdr:colOff>
      <xdr:row>108</xdr:row>
      <xdr:rowOff>76067</xdr:rowOff>
    </xdr:to>
    <xdr:cxnSp macro="">
      <xdr:nvCxnSpPr>
        <xdr:cNvPr id="458" name="直線コネクタ 457">
          <a:extLst>
            <a:ext uri="{FF2B5EF4-FFF2-40B4-BE49-F238E27FC236}">
              <a16:creationId xmlns:a16="http://schemas.microsoft.com/office/drawing/2014/main" id="{44D49B34-5F69-4FE6-9990-C662461FA997}"/>
            </a:ext>
          </a:extLst>
        </xdr:cNvPr>
        <xdr:cNvCxnSpPr/>
      </xdr:nvCxnSpPr>
      <xdr:spPr>
        <a:xfrm flipV="1">
          <a:off x="7861300" y="18592620"/>
          <a:ext cx="8890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89535</xdr:rowOff>
    </xdr:from>
    <xdr:ext cx="599010" cy="259045"/>
    <xdr:sp macro="" textlink="">
      <xdr:nvSpPr>
        <xdr:cNvPr id="459" name="n_1aveValue【港湾・漁港】&#10;一人当たり有形固定資産（償却資産）額">
          <a:extLst>
            <a:ext uri="{FF2B5EF4-FFF2-40B4-BE49-F238E27FC236}">
              <a16:creationId xmlns:a16="http://schemas.microsoft.com/office/drawing/2014/main" id="{A3FC4547-4FDA-40DA-AA3E-87D3328F0CF2}"/>
            </a:ext>
          </a:extLst>
        </xdr:cNvPr>
        <xdr:cNvSpPr txBox="1"/>
      </xdr:nvSpPr>
      <xdr:spPr>
        <a:xfrm>
          <a:off x="9327095" y="18091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50105</xdr:rowOff>
    </xdr:from>
    <xdr:ext cx="599010" cy="259045"/>
    <xdr:sp macro="" textlink="">
      <xdr:nvSpPr>
        <xdr:cNvPr id="460" name="n_2aveValue【港湾・漁港】&#10;一人当たり有形固定資産（償却資産）額">
          <a:extLst>
            <a:ext uri="{FF2B5EF4-FFF2-40B4-BE49-F238E27FC236}">
              <a16:creationId xmlns:a16="http://schemas.microsoft.com/office/drawing/2014/main" id="{A7081CFA-5E6C-4F3B-ABD9-434001265E55}"/>
            </a:ext>
          </a:extLst>
        </xdr:cNvPr>
        <xdr:cNvSpPr txBox="1"/>
      </xdr:nvSpPr>
      <xdr:spPr>
        <a:xfrm>
          <a:off x="8450795" y="18052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53168</xdr:rowOff>
    </xdr:from>
    <xdr:ext cx="599010" cy="259045"/>
    <xdr:sp macro="" textlink="">
      <xdr:nvSpPr>
        <xdr:cNvPr id="461" name="n_3aveValue【港湾・漁港】&#10;一人当たり有形固定資産（償却資産）額">
          <a:extLst>
            <a:ext uri="{FF2B5EF4-FFF2-40B4-BE49-F238E27FC236}">
              <a16:creationId xmlns:a16="http://schemas.microsoft.com/office/drawing/2014/main" id="{561BCFF4-7557-4B0B-833C-5D9369057C14}"/>
            </a:ext>
          </a:extLst>
        </xdr:cNvPr>
        <xdr:cNvSpPr txBox="1"/>
      </xdr:nvSpPr>
      <xdr:spPr>
        <a:xfrm>
          <a:off x="7561795" y="1805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55627</xdr:rowOff>
    </xdr:from>
    <xdr:ext cx="599010" cy="259045"/>
    <xdr:sp macro="" textlink="">
      <xdr:nvSpPr>
        <xdr:cNvPr id="462" name="n_4aveValue【港湾・漁港】&#10;一人当たり有形固定資産（償却資産）額">
          <a:extLst>
            <a:ext uri="{FF2B5EF4-FFF2-40B4-BE49-F238E27FC236}">
              <a16:creationId xmlns:a16="http://schemas.microsoft.com/office/drawing/2014/main" id="{D628FBFB-7B80-48E8-B481-9BD0E59822BF}"/>
            </a:ext>
          </a:extLst>
        </xdr:cNvPr>
        <xdr:cNvSpPr txBox="1"/>
      </xdr:nvSpPr>
      <xdr:spPr>
        <a:xfrm>
          <a:off x="6672795" y="1805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108</xdr:row>
      <xdr:rowOff>117938</xdr:rowOff>
    </xdr:from>
    <xdr:ext cx="378565" cy="259045"/>
    <xdr:sp macro="" textlink="">
      <xdr:nvSpPr>
        <xdr:cNvPr id="463" name="n_1mainValue【港湾・漁港】&#10;一人当たり有形固定資産（償却資産）額">
          <a:extLst>
            <a:ext uri="{FF2B5EF4-FFF2-40B4-BE49-F238E27FC236}">
              <a16:creationId xmlns:a16="http://schemas.microsoft.com/office/drawing/2014/main" id="{6F66FE52-E3B7-4485-B424-33D04BC8C878}"/>
            </a:ext>
          </a:extLst>
        </xdr:cNvPr>
        <xdr:cNvSpPr txBox="1"/>
      </xdr:nvSpPr>
      <xdr:spPr>
        <a:xfrm>
          <a:off x="9437317" y="18634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108</xdr:row>
      <xdr:rowOff>117947</xdr:rowOff>
    </xdr:from>
    <xdr:ext cx="378565" cy="259045"/>
    <xdr:sp macro="" textlink="">
      <xdr:nvSpPr>
        <xdr:cNvPr id="464" name="n_2mainValue【港湾・漁港】&#10;一人当たり有形固定資産（償却資産）額">
          <a:extLst>
            <a:ext uri="{FF2B5EF4-FFF2-40B4-BE49-F238E27FC236}">
              <a16:creationId xmlns:a16="http://schemas.microsoft.com/office/drawing/2014/main" id="{4C4638E7-1D2A-4B9D-953D-CA339467887B}"/>
            </a:ext>
          </a:extLst>
        </xdr:cNvPr>
        <xdr:cNvSpPr txBox="1"/>
      </xdr:nvSpPr>
      <xdr:spPr>
        <a:xfrm>
          <a:off x="8561017" y="18634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108</xdr:row>
      <xdr:rowOff>117994</xdr:rowOff>
    </xdr:from>
    <xdr:ext cx="378565" cy="259045"/>
    <xdr:sp macro="" textlink="">
      <xdr:nvSpPr>
        <xdr:cNvPr id="465" name="n_3mainValue【港湾・漁港】&#10;一人当たり有形固定資産（償却資産）額">
          <a:extLst>
            <a:ext uri="{FF2B5EF4-FFF2-40B4-BE49-F238E27FC236}">
              <a16:creationId xmlns:a16="http://schemas.microsoft.com/office/drawing/2014/main" id="{2AA773AA-E096-41EE-A60E-27A2B7DE36BA}"/>
            </a:ext>
          </a:extLst>
        </xdr:cNvPr>
        <xdr:cNvSpPr txBox="1"/>
      </xdr:nvSpPr>
      <xdr:spPr>
        <a:xfrm>
          <a:off x="7672017" y="18634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6" name="正方形/長方形 465">
          <a:extLst>
            <a:ext uri="{FF2B5EF4-FFF2-40B4-BE49-F238E27FC236}">
              <a16:creationId xmlns:a16="http://schemas.microsoft.com/office/drawing/2014/main" id="{61BC11C4-765F-43E0-80CE-2C534376AF4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7" name="正方形/長方形 466">
          <a:extLst>
            <a:ext uri="{FF2B5EF4-FFF2-40B4-BE49-F238E27FC236}">
              <a16:creationId xmlns:a16="http://schemas.microsoft.com/office/drawing/2014/main" id="{875814D6-E9E6-4C86-BB22-84467610B92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8" name="正方形/長方形 467">
          <a:extLst>
            <a:ext uri="{FF2B5EF4-FFF2-40B4-BE49-F238E27FC236}">
              <a16:creationId xmlns:a16="http://schemas.microsoft.com/office/drawing/2014/main" id="{7DFE3D65-63AF-4B02-BA89-925DCFD881C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9" name="正方形/長方形 468">
          <a:extLst>
            <a:ext uri="{FF2B5EF4-FFF2-40B4-BE49-F238E27FC236}">
              <a16:creationId xmlns:a16="http://schemas.microsoft.com/office/drawing/2014/main" id="{6E5D6741-C6F2-4D60-8010-A7DD4DE4BB4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0" name="正方形/長方形 469">
          <a:extLst>
            <a:ext uri="{FF2B5EF4-FFF2-40B4-BE49-F238E27FC236}">
              <a16:creationId xmlns:a16="http://schemas.microsoft.com/office/drawing/2014/main" id="{66EF2A9C-9658-4918-A7C4-4A4B4A2CEF6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1" name="正方形/長方形 470">
          <a:extLst>
            <a:ext uri="{FF2B5EF4-FFF2-40B4-BE49-F238E27FC236}">
              <a16:creationId xmlns:a16="http://schemas.microsoft.com/office/drawing/2014/main" id="{A10C495C-A12E-47D2-B6D8-85E68B8C485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2" name="正方形/長方形 471">
          <a:extLst>
            <a:ext uri="{FF2B5EF4-FFF2-40B4-BE49-F238E27FC236}">
              <a16:creationId xmlns:a16="http://schemas.microsoft.com/office/drawing/2014/main" id="{8405D78D-CD29-4E01-BBA3-50DB862A83E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3" name="正方形/長方形 472">
          <a:extLst>
            <a:ext uri="{FF2B5EF4-FFF2-40B4-BE49-F238E27FC236}">
              <a16:creationId xmlns:a16="http://schemas.microsoft.com/office/drawing/2014/main" id="{AC70E66C-6682-4AC4-BE86-863A3D6D27C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4" name="テキスト ボックス 473">
          <a:extLst>
            <a:ext uri="{FF2B5EF4-FFF2-40B4-BE49-F238E27FC236}">
              <a16:creationId xmlns:a16="http://schemas.microsoft.com/office/drawing/2014/main" id="{B346A2A0-58EB-47C6-AA75-54C489B3029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5" name="直線コネクタ 474">
          <a:extLst>
            <a:ext uri="{FF2B5EF4-FFF2-40B4-BE49-F238E27FC236}">
              <a16:creationId xmlns:a16="http://schemas.microsoft.com/office/drawing/2014/main" id="{D7EC056B-1495-40D1-9119-EFDA2E160A3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6" name="テキスト ボックス 475">
          <a:extLst>
            <a:ext uri="{FF2B5EF4-FFF2-40B4-BE49-F238E27FC236}">
              <a16:creationId xmlns:a16="http://schemas.microsoft.com/office/drawing/2014/main" id="{4F0BDD65-AA87-4FDF-98DE-9DED4913225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7" name="直線コネクタ 476">
          <a:extLst>
            <a:ext uri="{FF2B5EF4-FFF2-40B4-BE49-F238E27FC236}">
              <a16:creationId xmlns:a16="http://schemas.microsoft.com/office/drawing/2014/main" id="{8EBCE671-A492-4329-BDDB-E032697D35D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8" name="テキスト ボックス 477">
          <a:extLst>
            <a:ext uri="{FF2B5EF4-FFF2-40B4-BE49-F238E27FC236}">
              <a16:creationId xmlns:a16="http://schemas.microsoft.com/office/drawing/2014/main" id="{EAA15906-80F5-49F9-82F8-030ACA2A8A0C}"/>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9" name="直線コネクタ 478">
          <a:extLst>
            <a:ext uri="{FF2B5EF4-FFF2-40B4-BE49-F238E27FC236}">
              <a16:creationId xmlns:a16="http://schemas.microsoft.com/office/drawing/2014/main" id="{CA1C2044-10CE-49CA-87EF-A25B4334918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0" name="テキスト ボックス 479">
          <a:extLst>
            <a:ext uri="{FF2B5EF4-FFF2-40B4-BE49-F238E27FC236}">
              <a16:creationId xmlns:a16="http://schemas.microsoft.com/office/drawing/2014/main" id="{EA5ED543-1627-4C16-8067-D90523D9844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1" name="直線コネクタ 480">
          <a:extLst>
            <a:ext uri="{FF2B5EF4-FFF2-40B4-BE49-F238E27FC236}">
              <a16:creationId xmlns:a16="http://schemas.microsoft.com/office/drawing/2014/main" id="{DD3C8F99-C32E-4C68-B21E-9D2B971E9FF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2" name="テキスト ボックス 481">
          <a:extLst>
            <a:ext uri="{FF2B5EF4-FFF2-40B4-BE49-F238E27FC236}">
              <a16:creationId xmlns:a16="http://schemas.microsoft.com/office/drawing/2014/main" id="{51103269-2222-49F6-AE49-7D499E449785}"/>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3" name="直線コネクタ 482">
          <a:extLst>
            <a:ext uri="{FF2B5EF4-FFF2-40B4-BE49-F238E27FC236}">
              <a16:creationId xmlns:a16="http://schemas.microsoft.com/office/drawing/2014/main" id="{2E3AE1C2-0C41-4E3B-A508-73D9A2371CE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4" name="テキスト ボックス 483">
          <a:extLst>
            <a:ext uri="{FF2B5EF4-FFF2-40B4-BE49-F238E27FC236}">
              <a16:creationId xmlns:a16="http://schemas.microsoft.com/office/drawing/2014/main" id="{7CCB5CCE-2994-4A32-B0A5-4982591C2A2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5" name="直線コネクタ 484">
          <a:extLst>
            <a:ext uri="{FF2B5EF4-FFF2-40B4-BE49-F238E27FC236}">
              <a16:creationId xmlns:a16="http://schemas.microsoft.com/office/drawing/2014/main" id="{E25DF19D-0ED0-45D7-989B-479398F2D4E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86" name="テキスト ボックス 485">
          <a:extLst>
            <a:ext uri="{FF2B5EF4-FFF2-40B4-BE49-F238E27FC236}">
              <a16:creationId xmlns:a16="http://schemas.microsoft.com/office/drawing/2014/main" id="{49A700A1-01FB-43DD-A2E6-5DD9E82FB54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7" name="直線コネクタ 486">
          <a:extLst>
            <a:ext uri="{FF2B5EF4-FFF2-40B4-BE49-F238E27FC236}">
              <a16:creationId xmlns:a16="http://schemas.microsoft.com/office/drawing/2014/main" id="{0AA6D97A-3D80-49D1-9D99-31C80783F64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8" name="【認定こども園・幼稚園・保育所】&#10;有形固定資産減価償却率グラフ枠">
          <a:extLst>
            <a:ext uri="{FF2B5EF4-FFF2-40B4-BE49-F238E27FC236}">
              <a16:creationId xmlns:a16="http://schemas.microsoft.com/office/drawing/2014/main" id="{3201387B-B57C-456B-9F15-F2F9F97B8B9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89" name="直線コネクタ 488">
          <a:extLst>
            <a:ext uri="{FF2B5EF4-FFF2-40B4-BE49-F238E27FC236}">
              <a16:creationId xmlns:a16="http://schemas.microsoft.com/office/drawing/2014/main" id="{F4744947-AE97-4313-A118-DB6F15B0E779}"/>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90" name="【認定こども園・幼稚園・保育所】&#10;有形固定資産減価償却率最小値テキスト">
          <a:extLst>
            <a:ext uri="{FF2B5EF4-FFF2-40B4-BE49-F238E27FC236}">
              <a16:creationId xmlns:a16="http://schemas.microsoft.com/office/drawing/2014/main" id="{685979E2-1E6B-4B55-8CC9-15D1B0DE8B78}"/>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91" name="直線コネクタ 490">
          <a:extLst>
            <a:ext uri="{FF2B5EF4-FFF2-40B4-BE49-F238E27FC236}">
              <a16:creationId xmlns:a16="http://schemas.microsoft.com/office/drawing/2014/main" id="{9063517F-00CE-4E29-A1ED-CC6DBAB24AFB}"/>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92" name="【認定こども園・幼稚園・保育所】&#10;有形固定資産減価償却率最大値テキスト">
          <a:extLst>
            <a:ext uri="{FF2B5EF4-FFF2-40B4-BE49-F238E27FC236}">
              <a16:creationId xmlns:a16="http://schemas.microsoft.com/office/drawing/2014/main" id="{472C499C-6E6C-4B18-A4B8-B744B0C12500}"/>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93" name="直線コネクタ 492">
          <a:extLst>
            <a:ext uri="{FF2B5EF4-FFF2-40B4-BE49-F238E27FC236}">
              <a16:creationId xmlns:a16="http://schemas.microsoft.com/office/drawing/2014/main" id="{EC2CE2C9-5E00-4508-85B3-09FCC2EAB62B}"/>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130827</xdr:rowOff>
    </xdr:from>
    <xdr:ext cx="405111" cy="259045"/>
    <xdr:sp macro="" textlink="">
      <xdr:nvSpPr>
        <xdr:cNvPr id="494" name="【認定こども園・幼稚園・保育所】&#10;有形固定資産減価償却率平均値テキスト">
          <a:extLst>
            <a:ext uri="{FF2B5EF4-FFF2-40B4-BE49-F238E27FC236}">
              <a16:creationId xmlns:a16="http://schemas.microsoft.com/office/drawing/2014/main" id="{CB6E8136-B069-45E9-9132-2531315AC3F2}"/>
            </a:ext>
          </a:extLst>
        </xdr:cNvPr>
        <xdr:cNvSpPr txBox="1"/>
      </xdr:nvSpPr>
      <xdr:spPr>
        <a:xfrm>
          <a:off x="16357600" y="6303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107950</xdr:rowOff>
    </xdr:from>
    <xdr:to>
      <xdr:col>85</xdr:col>
      <xdr:colOff>177800</xdr:colOff>
      <xdr:row>38</xdr:row>
      <xdr:rowOff>38100</xdr:rowOff>
    </xdr:to>
    <xdr:sp macro="" textlink="">
      <xdr:nvSpPr>
        <xdr:cNvPr id="495" name="フローチャート: 判断 494">
          <a:extLst>
            <a:ext uri="{FF2B5EF4-FFF2-40B4-BE49-F238E27FC236}">
              <a16:creationId xmlns:a16="http://schemas.microsoft.com/office/drawing/2014/main" id="{FF49D89E-741B-4C55-B02C-000A728B0DD2}"/>
            </a:ext>
          </a:extLst>
        </xdr:cNvPr>
        <xdr:cNvSpPr/>
      </xdr:nvSpPr>
      <xdr:spPr>
        <a:xfrm>
          <a:off x="162687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53340</xdr:rowOff>
    </xdr:from>
    <xdr:to>
      <xdr:col>81</xdr:col>
      <xdr:colOff>101600</xdr:colOff>
      <xdr:row>37</xdr:row>
      <xdr:rowOff>154940</xdr:rowOff>
    </xdr:to>
    <xdr:sp macro="" textlink="">
      <xdr:nvSpPr>
        <xdr:cNvPr id="496" name="フローチャート: 判断 495">
          <a:extLst>
            <a:ext uri="{FF2B5EF4-FFF2-40B4-BE49-F238E27FC236}">
              <a16:creationId xmlns:a16="http://schemas.microsoft.com/office/drawing/2014/main" id="{20520DCD-3DAC-4A0A-99A4-AB32F4C8EB61}"/>
            </a:ext>
          </a:extLst>
        </xdr:cNvPr>
        <xdr:cNvSpPr/>
      </xdr:nvSpPr>
      <xdr:spPr>
        <a:xfrm>
          <a:off x="15430500" y="639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15240</xdr:rowOff>
    </xdr:from>
    <xdr:to>
      <xdr:col>76</xdr:col>
      <xdr:colOff>165100</xdr:colOff>
      <xdr:row>37</xdr:row>
      <xdr:rowOff>116840</xdr:rowOff>
    </xdr:to>
    <xdr:sp macro="" textlink="">
      <xdr:nvSpPr>
        <xdr:cNvPr id="497" name="フローチャート: 判断 496">
          <a:extLst>
            <a:ext uri="{FF2B5EF4-FFF2-40B4-BE49-F238E27FC236}">
              <a16:creationId xmlns:a16="http://schemas.microsoft.com/office/drawing/2014/main" id="{4F1E8A09-9E22-41F5-BDE9-D1B86CCB7C5D}"/>
            </a:ext>
          </a:extLst>
        </xdr:cNvPr>
        <xdr:cNvSpPr/>
      </xdr:nvSpPr>
      <xdr:spPr>
        <a:xfrm>
          <a:off x="14541500" y="63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0</xdr:rowOff>
    </xdr:from>
    <xdr:to>
      <xdr:col>72</xdr:col>
      <xdr:colOff>38100</xdr:colOff>
      <xdr:row>37</xdr:row>
      <xdr:rowOff>101600</xdr:rowOff>
    </xdr:to>
    <xdr:sp macro="" textlink="">
      <xdr:nvSpPr>
        <xdr:cNvPr id="498" name="フローチャート: 判断 497">
          <a:extLst>
            <a:ext uri="{FF2B5EF4-FFF2-40B4-BE49-F238E27FC236}">
              <a16:creationId xmlns:a16="http://schemas.microsoft.com/office/drawing/2014/main" id="{19F0B25E-C4CE-46A0-AD3E-88283F80C393}"/>
            </a:ext>
          </a:extLst>
        </xdr:cNvPr>
        <xdr:cNvSpPr/>
      </xdr:nvSpPr>
      <xdr:spPr>
        <a:xfrm>
          <a:off x="136525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142240</xdr:rowOff>
    </xdr:from>
    <xdr:to>
      <xdr:col>67</xdr:col>
      <xdr:colOff>101600</xdr:colOff>
      <xdr:row>37</xdr:row>
      <xdr:rowOff>72390</xdr:rowOff>
    </xdr:to>
    <xdr:sp macro="" textlink="">
      <xdr:nvSpPr>
        <xdr:cNvPr id="499" name="フローチャート: 判断 498">
          <a:extLst>
            <a:ext uri="{FF2B5EF4-FFF2-40B4-BE49-F238E27FC236}">
              <a16:creationId xmlns:a16="http://schemas.microsoft.com/office/drawing/2014/main" id="{7E27E924-2912-4DB6-A5E9-EDF11D767699}"/>
            </a:ext>
          </a:extLst>
        </xdr:cNvPr>
        <xdr:cNvSpPr/>
      </xdr:nvSpPr>
      <xdr:spPr>
        <a:xfrm>
          <a:off x="12763500" y="631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9ECD99BD-9804-460F-87AA-BC65BD9841C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96407E4E-8853-4CF2-BDBD-75FCBFF91B2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80D6B2E6-229D-435E-8776-17670B6C225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2241DFBA-31A9-43AE-890E-746F97563F8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4A55ED5C-D4FC-46D4-97D9-CC1D345084B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64770</xdr:rowOff>
    </xdr:from>
    <xdr:to>
      <xdr:col>85</xdr:col>
      <xdr:colOff>177800</xdr:colOff>
      <xdr:row>39</xdr:row>
      <xdr:rowOff>166370</xdr:rowOff>
    </xdr:to>
    <xdr:sp macro="" textlink="">
      <xdr:nvSpPr>
        <xdr:cNvPr id="505" name="楕円 504">
          <a:extLst>
            <a:ext uri="{FF2B5EF4-FFF2-40B4-BE49-F238E27FC236}">
              <a16:creationId xmlns:a16="http://schemas.microsoft.com/office/drawing/2014/main" id="{DA9AB1D6-762B-4F75-A11C-50BF7FFCBAD0}"/>
            </a:ext>
          </a:extLst>
        </xdr:cNvPr>
        <xdr:cNvSpPr/>
      </xdr:nvSpPr>
      <xdr:spPr>
        <a:xfrm>
          <a:off x="162687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43197</xdr:rowOff>
    </xdr:from>
    <xdr:ext cx="405111" cy="259045"/>
    <xdr:sp macro="" textlink="">
      <xdr:nvSpPr>
        <xdr:cNvPr id="506" name="【認定こども園・幼稚園・保育所】&#10;有形固定資産減価償却率該当値テキスト">
          <a:extLst>
            <a:ext uri="{FF2B5EF4-FFF2-40B4-BE49-F238E27FC236}">
              <a16:creationId xmlns:a16="http://schemas.microsoft.com/office/drawing/2014/main" id="{18FCD628-1297-4793-AFE7-D5AB7221BA40}"/>
            </a:ext>
          </a:extLst>
        </xdr:cNvPr>
        <xdr:cNvSpPr txBox="1"/>
      </xdr:nvSpPr>
      <xdr:spPr>
        <a:xfrm>
          <a:off x="16357600" y="672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43180</xdr:rowOff>
    </xdr:from>
    <xdr:to>
      <xdr:col>81</xdr:col>
      <xdr:colOff>101600</xdr:colOff>
      <xdr:row>39</xdr:row>
      <xdr:rowOff>144780</xdr:rowOff>
    </xdr:to>
    <xdr:sp macro="" textlink="">
      <xdr:nvSpPr>
        <xdr:cNvPr id="507" name="楕円 506">
          <a:extLst>
            <a:ext uri="{FF2B5EF4-FFF2-40B4-BE49-F238E27FC236}">
              <a16:creationId xmlns:a16="http://schemas.microsoft.com/office/drawing/2014/main" id="{EA77937A-55B9-4AFA-B764-6E4387A831AC}"/>
            </a:ext>
          </a:extLst>
        </xdr:cNvPr>
        <xdr:cNvSpPr/>
      </xdr:nvSpPr>
      <xdr:spPr>
        <a:xfrm>
          <a:off x="154305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93980</xdr:rowOff>
    </xdr:from>
    <xdr:to>
      <xdr:col>85</xdr:col>
      <xdr:colOff>127000</xdr:colOff>
      <xdr:row>39</xdr:row>
      <xdr:rowOff>115570</xdr:rowOff>
    </xdr:to>
    <xdr:cxnSp macro="">
      <xdr:nvCxnSpPr>
        <xdr:cNvPr id="508" name="直線コネクタ 507">
          <a:extLst>
            <a:ext uri="{FF2B5EF4-FFF2-40B4-BE49-F238E27FC236}">
              <a16:creationId xmlns:a16="http://schemas.microsoft.com/office/drawing/2014/main" id="{02F9B81B-88E5-4739-BD59-EBE5984C72D9}"/>
            </a:ext>
          </a:extLst>
        </xdr:cNvPr>
        <xdr:cNvCxnSpPr/>
      </xdr:nvCxnSpPr>
      <xdr:spPr>
        <a:xfrm>
          <a:off x="15481300" y="6780530"/>
          <a:ext cx="838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96520</xdr:rowOff>
    </xdr:from>
    <xdr:to>
      <xdr:col>76</xdr:col>
      <xdr:colOff>165100</xdr:colOff>
      <xdr:row>38</xdr:row>
      <xdr:rowOff>26670</xdr:rowOff>
    </xdr:to>
    <xdr:sp macro="" textlink="">
      <xdr:nvSpPr>
        <xdr:cNvPr id="509" name="楕円 508">
          <a:extLst>
            <a:ext uri="{FF2B5EF4-FFF2-40B4-BE49-F238E27FC236}">
              <a16:creationId xmlns:a16="http://schemas.microsoft.com/office/drawing/2014/main" id="{056FFCEF-4F5D-4C7E-9882-6C4C7AFBC760}"/>
            </a:ext>
          </a:extLst>
        </xdr:cNvPr>
        <xdr:cNvSpPr/>
      </xdr:nvSpPr>
      <xdr:spPr>
        <a:xfrm>
          <a:off x="14541500" y="64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147320</xdr:rowOff>
    </xdr:from>
    <xdr:to>
      <xdr:col>81</xdr:col>
      <xdr:colOff>50800</xdr:colOff>
      <xdr:row>39</xdr:row>
      <xdr:rowOff>93980</xdr:rowOff>
    </xdr:to>
    <xdr:cxnSp macro="">
      <xdr:nvCxnSpPr>
        <xdr:cNvPr id="510" name="直線コネクタ 509">
          <a:extLst>
            <a:ext uri="{FF2B5EF4-FFF2-40B4-BE49-F238E27FC236}">
              <a16:creationId xmlns:a16="http://schemas.microsoft.com/office/drawing/2014/main" id="{544E49CF-852E-46E5-8A26-91D0A070B5DC}"/>
            </a:ext>
          </a:extLst>
        </xdr:cNvPr>
        <xdr:cNvCxnSpPr/>
      </xdr:nvCxnSpPr>
      <xdr:spPr>
        <a:xfrm>
          <a:off x="14592300" y="649097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21590</xdr:rowOff>
    </xdr:from>
    <xdr:to>
      <xdr:col>72</xdr:col>
      <xdr:colOff>38100</xdr:colOff>
      <xdr:row>39</xdr:row>
      <xdr:rowOff>123190</xdr:rowOff>
    </xdr:to>
    <xdr:sp macro="" textlink="">
      <xdr:nvSpPr>
        <xdr:cNvPr id="511" name="楕円 510">
          <a:extLst>
            <a:ext uri="{FF2B5EF4-FFF2-40B4-BE49-F238E27FC236}">
              <a16:creationId xmlns:a16="http://schemas.microsoft.com/office/drawing/2014/main" id="{7FBF442A-35B3-4EF4-993C-428906250563}"/>
            </a:ext>
          </a:extLst>
        </xdr:cNvPr>
        <xdr:cNvSpPr/>
      </xdr:nvSpPr>
      <xdr:spPr>
        <a:xfrm>
          <a:off x="13652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147320</xdr:rowOff>
    </xdr:from>
    <xdr:to>
      <xdr:col>76</xdr:col>
      <xdr:colOff>114300</xdr:colOff>
      <xdr:row>39</xdr:row>
      <xdr:rowOff>72390</xdr:rowOff>
    </xdr:to>
    <xdr:cxnSp macro="">
      <xdr:nvCxnSpPr>
        <xdr:cNvPr id="512" name="直線コネクタ 511">
          <a:extLst>
            <a:ext uri="{FF2B5EF4-FFF2-40B4-BE49-F238E27FC236}">
              <a16:creationId xmlns:a16="http://schemas.microsoft.com/office/drawing/2014/main" id="{E942AD0A-AAD8-4C77-AE74-EE079333BDDB}"/>
            </a:ext>
          </a:extLst>
        </xdr:cNvPr>
        <xdr:cNvCxnSpPr/>
      </xdr:nvCxnSpPr>
      <xdr:spPr>
        <a:xfrm flipV="1">
          <a:off x="13703300" y="6490970"/>
          <a:ext cx="889000" cy="26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xdr:rowOff>
    </xdr:from>
    <xdr:ext cx="405111" cy="259045"/>
    <xdr:sp macro="" textlink="">
      <xdr:nvSpPr>
        <xdr:cNvPr id="513" name="n_1aveValue【認定こども園・幼稚園・保育所】&#10;有形固定資産減価償却率">
          <a:extLst>
            <a:ext uri="{FF2B5EF4-FFF2-40B4-BE49-F238E27FC236}">
              <a16:creationId xmlns:a16="http://schemas.microsoft.com/office/drawing/2014/main" id="{AC51D07A-A1B3-4813-AA51-096EBC4FCC22}"/>
            </a:ext>
          </a:extLst>
        </xdr:cNvPr>
        <xdr:cNvSpPr txBox="1"/>
      </xdr:nvSpPr>
      <xdr:spPr>
        <a:xfrm>
          <a:off x="15266044" y="6172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133367</xdr:rowOff>
    </xdr:from>
    <xdr:ext cx="405111" cy="259045"/>
    <xdr:sp macro="" textlink="">
      <xdr:nvSpPr>
        <xdr:cNvPr id="514" name="n_2aveValue【認定こども園・幼稚園・保育所】&#10;有形固定資産減価償却率">
          <a:extLst>
            <a:ext uri="{FF2B5EF4-FFF2-40B4-BE49-F238E27FC236}">
              <a16:creationId xmlns:a16="http://schemas.microsoft.com/office/drawing/2014/main" id="{75DC491C-58B2-4258-B725-8B65790D7550}"/>
            </a:ext>
          </a:extLst>
        </xdr:cNvPr>
        <xdr:cNvSpPr txBox="1"/>
      </xdr:nvSpPr>
      <xdr:spPr>
        <a:xfrm>
          <a:off x="14389744" y="613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118127</xdr:rowOff>
    </xdr:from>
    <xdr:ext cx="405111" cy="259045"/>
    <xdr:sp macro="" textlink="">
      <xdr:nvSpPr>
        <xdr:cNvPr id="515" name="n_3aveValue【認定こども園・幼稚園・保育所】&#10;有形固定資産減価償却率">
          <a:extLst>
            <a:ext uri="{FF2B5EF4-FFF2-40B4-BE49-F238E27FC236}">
              <a16:creationId xmlns:a16="http://schemas.microsoft.com/office/drawing/2014/main" id="{5CE903D4-DBB1-47C2-9F08-32F8E059E634}"/>
            </a:ext>
          </a:extLst>
        </xdr:cNvPr>
        <xdr:cNvSpPr txBox="1"/>
      </xdr:nvSpPr>
      <xdr:spPr>
        <a:xfrm>
          <a:off x="13500744" y="611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88917</xdr:rowOff>
    </xdr:from>
    <xdr:ext cx="405111" cy="259045"/>
    <xdr:sp macro="" textlink="">
      <xdr:nvSpPr>
        <xdr:cNvPr id="516" name="n_4aveValue【認定こども園・幼稚園・保育所】&#10;有形固定資産減価償却率">
          <a:extLst>
            <a:ext uri="{FF2B5EF4-FFF2-40B4-BE49-F238E27FC236}">
              <a16:creationId xmlns:a16="http://schemas.microsoft.com/office/drawing/2014/main" id="{8073722C-8B4A-433B-8A84-F8EC1776781B}"/>
            </a:ext>
          </a:extLst>
        </xdr:cNvPr>
        <xdr:cNvSpPr txBox="1"/>
      </xdr:nvSpPr>
      <xdr:spPr>
        <a:xfrm>
          <a:off x="12611744" y="6089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135907</xdr:rowOff>
    </xdr:from>
    <xdr:ext cx="405111" cy="259045"/>
    <xdr:sp macro="" textlink="">
      <xdr:nvSpPr>
        <xdr:cNvPr id="517" name="n_1mainValue【認定こども園・幼稚園・保育所】&#10;有形固定資産減価償却率">
          <a:extLst>
            <a:ext uri="{FF2B5EF4-FFF2-40B4-BE49-F238E27FC236}">
              <a16:creationId xmlns:a16="http://schemas.microsoft.com/office/drawing/2014/main" id="{4F010B97-18A0-4DB7-B552-36CA41597EB7}"/>
            </a:ext>
          </a:extLst>
        </xdr:cNvPr>
        <xdr:cNvSpPr txBox="1"/>
      </xdr:nvSpPr>
      <xdr:spPr>
        <a:xfrm>
          <a:off x="15266044" y="6822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17797</xdr:rowOff>
    </xdr:from>
    <xdr:ext cx="405111" cy="259045"/>
    <xdr:sp macro="" textlink="">
      <xdr:nvSpPr>
        <xdr:cNvPr id="518" name="n_2mainValue【認定こども園・幼稚園・保育所】&#10;有形固定資産減価償却率">
          <a:extLst>
            <a:ext uri="{FF2B5EF4-FFF2-40B4-BE49-F238E27FC236}">
              <a16:creationId xmlns:a16="http://schemas.microsoft.com/office/drawing/2014/main" id="{94A56697-13BD-49EC-8CDA-3FDD6212C0D4}"/>
            </a:ext>
          </a:extLst>
        </xdr:cNvPr>
        <xdr:cNvSpPr txBox="1"/>
      </xdr:nvSpPr>
      <xdr:spPr>
        <a:xfrm>
          <a:off x="14389744"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114317</xdr:rowOff>
    </xdr:from>
    <xdr:ext cx="405111" cy="259045"/>
    <xdr:sp macro="" textlink="">
      <xdr:nvSpPr>
        <xdr:cNvPr id="519" name="n_3mainValue【認定こども園・幼稚園・保育所】&#10;有形固定資産減価償却率">
          <a:extLst>
            <a:ext uri="{FF2B5EF4-FFF2-40B4-BE49-F238E27FC236}">
              <a16:creationId xmlns:a16="http://schemas.microsoft.com/office/drawing/2014/main" id="{D1A9DD35-806E-4F43-9668-5DBA494D9592}"/>
            </a:ext>
          </a:extLst>
        </xdr:cNvPr>
        <xdr:cNvSpPr txBox="1"/>
      </xdr:nvSpPr>
      <xdr:spPr>
        <a:xfrm>
          <a:off x="13500744" y="680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0" name="正方形/長方形 519">
          <a:extLst>
            <a:ext uri="{FF2B5EF4-FFF2-40B4-BE49-F238E27FC236}">
              <a16:creationId xmlns:a16="http://schemas.microsoft.com/office/drawing/2014/main" id="{BCAD76A9-57FF-4F55-81FE-CBDC1DAE703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1" name="正方形/長方形 520">
          <a:extLst>
            <a:ext uri="{FF2B5EF4-FFF2-40B4-BE49-F238E27FC236}">
              <a16:creationId xmlns:a16="http://schemas.microsoft.com/office/drawing/2014/main" id="{F8A6A983-DA0F-4E49-BBAC-287D04A662C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2" name="正方形/長方形 521">
          <a:extLst>
            <a:ext uri="{FF2B5EF4-FFF2-40B4-BE49-F238E27FC236}">
              <a16:creationId xmlns:a16="http://schemas.microsoft.com/office/drawing/2014/main" id="{1A7D9655-21CD-4FCC-BE29-3BE563479D0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3" name="正方形/長方形 522">
          <a:extLst>
            <a:ext uri="{FF2B5EF4-FFF2-40B4-BE49-F238E27FC236}">
              <a16:creationId xmlns:a16="http://schemas.microsoft.com/office/drawing/2014/main" id="{F1D243B3-60BE-4C8C-A999-8E583C134E5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4" name="正方形/長方形 523">
          <a:extLst>
            <a:ext uri="{FF2B5EF4-FFF2-40B4-BE49-F238E27FC236}">
              <a16:creationId xmlns:a16="http://schemas.microsoft.com/office/drawing/2014/main" id="{FBE87EAF-A030-434C-90DB-EE77E5C4A93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5" name="正方形/長方形 524">
          <a:extLst>
            <a:ext uri="{FF2B5EF4-FFF2-40B4-BE49-F238E27FC236}">
              <a16:creationId xmlns:a16="http://schemas.microsoft.com/office/drawing/2014/main" id="{152C404E-7793-4738-A0CF-22C8BF28855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6" name="正方形/長方形 525">
          <a:extLst>
            <a:ext uri="{FF2B5EF4-FFF2-40B4-BE49-F238E27FC236}">
              <a16:creationId xmlns:a16="http://schemas.microsoft.com/office/drawing/2014/main" id="{085BC404-D951-4726-932D-3C08852F34E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7" name="正方形/長方形 526">
          <a:extLst>
            <a:ext uri="{FF2B5EF4-FFF2-40B4-BE49-F238E27FC236}">
              <a16:creationId xmlns:a16="http://schemas.microsoft.com/office/drawing/2014/main" id="{20914B3E-5F4E-449E-BB62-3A6B6B5F033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8" name="テキスト ボックス 527">
          <a:extLst>
            <a:ext uri="{FF2B5EF4-FFF2-40B4-BE49-F238E27FC236}">
              <a16:creationId xmlns:a16="http://schemas.microsoft.com/office/drawing/2014/main" id="{B118AEEB-90B1-4DF4-A723-3DEE563FD31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9" name="直線コネクタ 528">
          <a:extLst>
            <a:ext uri="{FF2B5EF4-FFF2-40B4-BE49-F238E27FC236}">
              <a16:creationId xmlns:a16="http://schemas.microsoft.com/office/drawing/2014/main" id="{A81A5BD5-1B28-49C0-91C1-9571ACF60FD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0" name="直線コネクタ 529">
          <a:extLst>
            <a:ext uri="{FF2B5EF4-FFF2-40B4-BE49-F238E27FC236}">
              <a16:creationId xmlns:a16="http://schemas.microsoft.com/office/drawing/2014/main" id="{ECC342C8-1824-4C95-9175-25D3BF737692}"/>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31" name="テキスト ボックス 530">
          <a:extLst>
            <a:ext uri="{FF2B5EF4-FFF2-40B4-BE49-F238E27FC236}">
              <a16:creationId xmlns:a16="http://schemas.microsoft.com/office/drawing/2014/main" id="{32C24184-15AA-44B0-A39E-15B66A260622}"/>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2" name="直線コネクタ 531">
          <a:extLst>
            <a:ext uri="{FF2B5EF4-FFF2-40B4-BE49-F238E27FC236}">
              <a16:creationId xmlns:a16="http://schemas.microsoft.com/office/drawing/2014/main" id="{35980B62-8F59-4E73-975F-DA93F5691214}"/>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33" name="テキスト ボックス 532">
          <a:extLst>
            <a:ext uri="{FF2B5EF4-FFF2-40B4-BE49-F238E27FC236}">
              <a16:creationId xmlns:a16="http://schemas.microsoft.com/office/drawing/2014/main" id="{37A6B574-5967-4CBE-9872-8BA77740ABF1}"/>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4" name="直線コネクタ 533">
          <a:extLst>
            <a:ext uri="{FF2B5EF4-FFF2-40B4-BE49-F238E27FC236}">
              <a16:creationId xmlns:a16="http://schemas.microsoft.com/office/drawing/2014/main" id="{A0F02D85-01AD-448A-86D2-59181A535C32}"/>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35" name="テキスト ボックス 534">
          <a:extLst>
            <a:ext uri="{FF2B5EF4-FFF2-40B4-BE49-F238E27FC236}">
              <a16:creationId xmlns:a16="http://schemas.microsoft.com/office/drawing/2014/main" id="{B7FB224D-415C-48AD-9212-1DCC8882ED1A}"/>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6" name="直線コネクタ 535">
          <a:extLst>
            <a:ext uri="{FF2B5EF4-FFF2-40B4-BE49-F238E27FC236}">
              <a16:creationId xmlns:a16="http://schemas.microsoft.com/office/drawing/2014/main" id="{3E888BBC-EDB6-4781-80E1-963AC668A4CB}"/>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37" name="テキスト ボックス 536">
          <a:extLst>
            <a:ext uri="{FF2B5EF4-FFF2-40B4-BE49-F238E27FC236}">
              <a16:creationId xmlns:a16="http://schemas.microsoft.com/office/drawing/2014/main" id="{265DB9FD-E2DB-46B5-8055-7378C58ABCDD}"/>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8" name="直線コネクタ 537">
          <a:extLst>
            <a:ext uri="{FF2B5EF4-FFF2-40B4-BE49-F238E27FC236}">
              <a16:creationId xmlns:a16="http://schemas.microsoft.com/office/drawing/2014/main" id="{51B2F2C0-66DB-47F4-A6B8-E6D55DE3CBB8}"/>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39" name="テキスト ボックス 538">
          <a:extLst>
            <a:ext uri="{FF2B5EF4-FFF2-40B4-BE49-F238E27FC236}">
              <a16:creationId xmlns:a16="http://schemas.microsoft.com/office/drawing/2014/main" id="{30C2983C-0478-4DE2-9D4C-8917B20C98E8}"/>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0" name="直線コネクタ 539">
          <a:extLst>
            <a:ext uri="{FF2B5EF4-FFF2-40B4-BE49-F238E27FC236}">
              <a16:creationId xmlns:a16="http://schemas.microsoft.com/office/drawing/2014/main" id="{3B26A257-D710-437E-A149-A4E9B3F1760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1" name="テキスト ボックス 540">
          <a:extLst>
            <a:ext uri="{FF2B5EF4-FFF2-40B4-BE49-F238E27FC236}">
              <a16:creationId xmlns:a16="http://schemas.microsoft.com/office/drawing/2014/main" id="{1F788C1A-9399-434D-9542-A2CB18E6C5C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2" name="【認定こども園・幼稚園・保育所】&#10;一人当たり面積グラフ枠">
          <a:extLst>
            <a:ext uri="{FF2B5EF4-FFF2-40B4-BE49-F238E27FC236}">
              <a16:creationId xmlns:a16="http://schemas.microsoft.com/office/drawing/2014/main" id="{875963B5-C08B-4A78-90A8-6DE8BCD1AA2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124460</xdr:rowOff>
    </xdr:from>
    <xdr:to>
      <xdr:col>116</xdr:col>
      <xdr:colOff>62864</xdr:colOff>
      <xdr:row>42</xdr:row>
      <xdr:rowOff>11430</xdr:rowOff>
    </xdr:to>
    <xdr:cxnSp macro="">
      <xdr:nvCxnSpPr>
        <xdr:cNvPr id="543" name="直線コネクタ 542">
          <a:extLst>
            <a:ext uri="{FF2B5EF4-FFF2-40B4-BE49-F238E27FC236}">
              <a16:creationId xmlns:a16="http://schemas.microsoft.com/office/drawing/2014/main" id="{A58BFFCC-8E6F-42CA-92C3-C7A7F129518A}"/>
            </a:ext>
          </a:extLst>
        </xdr:cNvPr>
        <xdr:cNvCxnSpPr/>
      </xdr:nvCxnSpPr>
      <xdr:spPr>
        <a:xfrm flipV="1">
          <a:off x="22160864" y="578231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15257</xdr:rowOff>
    </xdr:from>
    <xdr:ext cx="469744" cy="259045"/>
    <xdr:sp macro="" textlink="">
      <xdr:nvSpPr>
        <xdr:cNvPr id="544" name="【認定こども園・幼稚園・保育所】&#10;一人当たり面積最小値テキスト">
          <a:extLst>
            <a:ext uri="{FF2B5EF4-FFF2-40B4-BE49-F238E27FC236}">
              <a16:creationId xmlns:a16="http://schemas.microsoft.com/office/drawing/2014/main" id="{973F2D58-2A49-43A0-A4E1-3B8D1FAA7F21}"/>
            </a:ext>
          </a:extLst>
        </xdr:cNvPr>
        <xdr:cNvSpPr txBox="1"/>
      </xdr:nvSpPr>
      <xdr:spPr>
        <a:xfrm>
          <a:off x="221996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11430</xdr:rowOff>
    </xdr:from>
    <xdr:to>
      <xdr:col>116</xdr:col>
      <xdr:colOff>152400</xdr:colOff>
      <xdr:row>42</xdr:row>
      <xdr:rowOff>11430</xdr:rowOff>
    </xdr:to>
    <xdr:cxnSp macro="">
      <xdr:nvCxnSpPr>
        <xdr:cNvPr id="545" name="直線コネクタ 544">
          <a:extLst>
            <a:ext uri="{FF2B5EF4-FFF2-40B4-BE49-F238E27FC236}">
              <a16:creationId xmlns:a16="http://schemas.microsoft.com/office/drawing/2014/main" id="{8F3C6340-082A-4F16-9009-40CB00EBD511}"/>
            </a:ext>
          </a:extLst>
        </xdr:cNvPr>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71137</xdr:rowOff>
    </xdr:from>
    <xdr:ext cx="469744" cy="259045"/>
    <xdr:sp macro="" textlink="">
      <xdr:nvSpPr>
        <xdr:cNvPr id="546" name="【認定こども園・幼稚園・保育所】&#10;一人当たり面積最大値テキスト">
          <a:extLst>
            <a:ext uri="{FF2B5EF4-FFF2-40B4-BE49-F238E27FC236}">
              <a16:creationId xmlns:a16="http://schemas.microsoft.com/office/drawing/2014/main" id="{EDA443EE-D85F-4782-89A8-A63ED5C59EF4}"/>
            </a:ext>
          </a:extLst>
        </xdr:cNvPr>
        <xdr:cNvSpPr txBox="1"/>
      </xdr:nvSpPr>
      <xdr:spPr>
        <a:xfrm>
          <a:off x="22199600" y="555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124460</xdr:rowOff>
    </xdr:from>
    <xdr:to>
      <xdr:col>116</xdr:col>
      <xdr:colOff>152400</xdr:colOff>
      <xdr:row>33</xdr:row>
      <xdr:rowOff>124460</xdr:rowOff>
    </xdr:to>
    <xdr:cxnSp macro="">
      <xdr:nvCxnSpPr>
        <xdr:cNvPr id="547" name="直線コネクタ 546">
          <a:extLst>
            <a:ext uri="{FF2B5EF4-FFF2-40B4-BE49-F238E27FC236}">
              <a16:creationId xmlns:a16="http://schemas.microsoft.com/office/drawing/2014/main" id="{E81D76B3-9083-4E9D-BD11-38E4C30004F9}"/>
            </a:ext>
          </a:extLst>
        </xdr:cNvPr>
        <xdr:cNvCxnSpPr/>
      </xdr:nvCxnSpPr>
      <xdr:spPr>
        <a:xfrm>
          <a:off x="22072600" y="578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45737</xdr:rowOff>
    </xdr:from>
    <xdr:ext cx="469744" cy="259045"/>
    <xdr:sp macro="" textlink="">
      <xdr:nvSpPr>
        <xdr:cNvPr id="548" name="【認定こども園・幼稚園・保育所】&#10;一人当たり面積平均値テキスト">
          <a:extLst>
            <a:ext uri="{FF2B5EF4-FFF2-40B4-BE49-F238E27FC236}">
              <a16:creationId xmlns:a16="http://schemas.microsoft.com/office/drawing/2014/main" id="{689059F5-7F51-4E35-B9C4-5AA0C7857A14}"/>
            </a:ext>
          </a:extLst>
        </xdr:cNvPr>
        <xdr:cNvSpPr txBox="1"/>
      </xdr:nvSpPr>
      <xdr:spPr>
        <a:xfrm>
          <a:off x="22199600" y="6732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22860</xdr:rowOff>
    </xdr:from>
    <xdr:to>
      <xdr:col>116</xdr:col>
      <xdr:colOff>114300</xdr:colOff>
      <xdr:row>40</xdr:row>
      <xdr:rowOff>124460</xdr:rowOff>
    </xdr:to>
    <xdr:sp macro="" textlink="">
      <xdr:nvSpPr>
        <xdr:cNvPr id="549" name="フローチャート: 判断 548">
          <a:extLst>
            <a:ext uri="{FF2B5EF4-FFF2-40B4-BE49-F238E27FC236}">
              <a16:creationId xmlns:a16="http://schemas.microsoft.com/office/drawing/2014/main" id="{500C8EFD-B828-4375-AFEE-0C383A43F2A1}"/>
            </a:ext>
          </a:extLst>
        </xdr:cNvPr>
        <xdr:cNvSpPr/>
      </xdr:nvSpPr>
      <xdr:spPr>
        <a:xfrm>
          <a:off x="22110700" y="688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64770</xdr:rowOff>
    </xdr:from>
    <xdr:to>
      <xdr:col>112</xdr:col>
      <xdr:colOff>38100</xdr:colOff>
      <xdr:row>40</xdr:row>
      <xdr:rowOff>166370</xdr:rowOff>
    </xdr:to>
    <xdr:sp macro="" textlink="">
      <xdr:nvSpPr>
        <xdr:cNvPr id="550" name="フローチャート: 判断 549">
          <a:extLst>
            <a:ext uri="{FF2B5EF4-FFF2-40B4-BE49-F238E27FC236}">
              <a16:creationId xmlns:a16="http://schemas.microsoft.com/office/drawing/2014/main" id="{8C734544-DC01-430C-9D18-A5EA1FB3F82A}"/>
            </a:ext>
          </a:extLst>
        </xdr:cNvPr>
        <xdr:cNvSpPr/>
      </xdr:nvSpPr>
      <xdr:spPr>
        <a:xfrm>
          <a:off x="21272500" y="69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59690</xdr:rowOff>
    </xdr:from>
    <xdr:to>
      <xdr:col>107</xdr:col>
      <xdr:colOff>101600</xdr:colOff>
      <xdr:row>40</xdr:row>
      <xdr:rowOff>161290</xdr:rowOff>
    </xdr:to>
    <xdr:sp macro="" textlink="">
      <xdr:nvSpPr>
        <xdr:cNvPr id="551" name="フローチャート: 判断 550">
          <a:extLst>
            <a:ext uri="{FF2B5EF4-FFF2-40B4-BE49-F238E27FC236}">
              <a16:creationId xmlns:a16="http://schemas.microsoft.com/office/drawing/2014/main" id="{B711ECDC-72B2-4A6B-B063-6A48C82B32BD}"/>
            </a:ext>
          </a:extLst>
        </xdr:cNvPr>
        <xdr:cNvSpPr/>
      </xdr:nvSpPr>
      <xdr:spPr>
        <a:xfrm>
          <a:off x="20383500" y="691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48260</xdr:rowOff>
    </xdr:from>
    <xdr:to>
      <xdr:col>102</xdr:col>
      <xdr:colOff>165100</xdr:colOff>
      <xdr:row>40</xdr:row>
      <xdr:rowOff>149860</xdr:rowOff>
    </xdr:to>
    <xdr:sp macro="" textlink="">
      <xdr:nvSpPr>
        <xdr:cNvPr id="552" name="フローチャート: 判断 551">
          <a:extLst>
            <a:ext uri="{FF2B5EF4-FFF2-40B4-BE49-F238E27FC236}">
              <a16:creationId xmlns:a16="http://schemas.microsoft.com/office/drawing/2014/main" id="{4159F9D4-74F2-4874-9015-6A4346A109AC}"/>
            </a:ext>
          </a:extLst>
        </xdr:cNvPr>
        <xdr:cNvSpPr/>
      </xdr:nvSpPr>
      <xdr:spPr>
        <a:xfrm>
          <a:off x="19494500" y="690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54610</xdr:rowOff>
    </xdr:from>
    <xdr:to>
      <xdr:col>98</xdr:col>
      <xdr:colOff>38100</xdr:colOff>
      <xdr:row>40</xdr:row>
      <xdr:rowOff>156210</xdr:rowOff>
    </xdr:to>
    <xdr:sp macro="" textlink="">
      <xdr:nvSpPr>
        <xdr:cNvPr id="553" name="フローチャート: 判断 552">
          <a:extLst>
            <a:ext uri="{FF2B5EF4-FFF2-40B4-BE49-F238E27FC236}">
              <a16:creationId xmlns:a16="http://schemas.microsoft.com/office/drawing/2014/main" id="{A29157BD-C915-43C1-9C50-BB4782EA8ED0}"/>
            </a:ext>
          </a:extLst>
        </xdr:cNvPr>
        <xdr:cNvSpPr/>
      </xdr:nvSpPr>
      <xdr:spPr>
        <a:xfrm>
          <a:off x="18605500" y="691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4" name="テキスト ボックス 553">
          <a:extLst>
            <a:ext uri="{FF2B5EF4-FFF2-40B4-BE49-F238E27FC236}">
              <a16:creationId xmlns:a16="http://schemas.microsoft.com/office/drawing/2014/main" id="{C1856B1D-198A-44A9-B9A2-658D1E653D5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id="{DD4DD5CA-6042-4219-86A6-0A28EF75231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id="{2EE196CC-841E-4E73-9CEE-C212C6FB1AB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id="{8FC88C9D-EDA9-489B-AE03-DD70718B247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id="{1D9FBD41-14D7-42F2-B4D1-B5B39762F5E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87630</xdr:rowOff>
    </xdr:from>
    <xdr:to>
      <xdr:col>116</xdr:col>
      <xdr:colOff>114300</xdr:colOff>
      <xdr:row>41</xdr:row>
      <xdr:rowOff>17780</xdr:rowOff>
    </xdr:to>
    <xdr:sp macro="" textlink="">
      <xdr:nvSpPr>
        <xdr:cNvPr id="559" name="楕円 558">
          <a:extLst>
            <a:ext uri="{FF2B5EF4-FFF2-40B4-BE49-F238E27FC236}">
              <a16:creationId xmlns:a16="http://schemas.microsoft.com/office/drawing/2014/main" id="{53BEE8EB-60CF-4B9C-902F-C7D445807CD8}"/>
            </a:ext>
          </a:extLst>
        </xdr:cNvPr>
        <xdr:cNvSpPr/>
      </xdr:nvSpPr>
      <xdr:spPr>
        <a:xfrm>
          <a:off x="22110700" y="694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66057</xdr:rowOff>
    </xdr:from>
    <xdr:ext cx="469744" cy="259045"/>
    <xdr:sp macro="" textlink="">
      <xdr:nvSpPr>
        <xdr:cNvPr id="560" name="【認定こども園・幼稚園・保育所】&#10;一人当たり面積該当値テキスト">
          <a:extLst>
            <a:ext uri="{FF2B5EF4-FFF2-40B4-BE49-F238E27FC236}">
              <a16:creationId xmlns:a16="http://schemas.microsoft.com/office/drawing/2014/main" id="{89DC1FC1-9E70-4C36-A3B1-2FC9DD461437}"/>
            </a:ext>
          </a:extLst>
        </xdr:cNvPr>
        <xdr:cNvSpPr txBox="1"/>
      </xdr:nvSpPr>
      <xdr:spPr>
        <a:xfrm>
          <a:off x="22199600" y="692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93980</xdr:rowOff>
    </xdr:from>
    <xdr:to>
      <xdr:col>112</xdr:col>
      <xdr:colOff>38100</xdr:colOff>
      <xdr:row>41</xdr:row>
      <xdr:rowOff>24130</xdr:rowOff>
    </xdr:to>
    <xdr:sp macro="" textlink="">
      <xdr:nvSpPr>
        <xdr:cNvPr id="561" name="楕円 560">
          <a:extLst>
            <a:ext uri="{FF2B5EF4-FFF2-40B4-BE49-F238E27FC236}">
              <a16:creationId xmlns:a16="http://schemas.microsoft.com/office/drawing/2014/main" id="{7DEFD86E-2BA9-4A2F-A7D1-6B91CAAC5847}"/>
            </a:ext>
          </a:extLst>
        </xdr:cNvPr>
        <xdr:cNvSpPr/>
      </xdr:nvSpPr>
      <xdr:spPr>
        <a:xfrm>
          <a:off x="21272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138430</xdr:rowOff>
    </xdr:from>
    <xdr:to>
      <xdr:col>116</xdr:col>
      <xdr:colOff>63500</xdr:colOff>
      <xdr:row>40</xdr:row>
      <xdr:rowOff>144780</xdr:rowOff>
    </xdr:to>
    <xdr:cxnSp macro="">
      <xdr:nvCxnSpPr>
        <xdr:cNvPr id="562" name="直線コネクタ 561">
          <a:extLst>
            <a:ext uri="{FF2B5EF4-FFF2-40B4-BE49-F238E27FC236}">
              <a16:creationId xmlns:a16="http://schemas.microsoft.com/office/drawing/2014/main" id="{4E621B0A-39E9-4F78-870D-6D2974BB9CDE}"/>
            </a:ext>
          </a:extLst>
        </xdr:cNvPr>
        <xdr:cNvCxnSpPr/>
      </xdr:nvCxnSpPr>
      <xdr:spPr>
        <a:xfrm flipV="1">
          <a:off x="21323300" y="699643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100330</xdr:rowOff>
    </xdr:from>
    <xdr:to>
      <xdr:col>107</xdr:col>
      <xdr:colOff>101600</xdr:colOff>
      <xdr:row>41</xdr:row>
      <xdr:rowOff>30480</xdr:rowOff>
    </xdr:to>
    <xdr:sp macro="" textlink="">
      <xdr:nvSpPr>
        <xdr:cNvPr id="563" name="楕円 562">
          <a:extLst>
            <a:ext uri="{FF2B5EF4-FFF2-40B4-BE49-F238E27FC236}">
              <a16:creationId xmlns:a16="http://schemas.microsoft.com/office/drawing/2014/main" id="{E568302C-B42C-44AC-9F7A-5C8B6D4E2D90}"/>
            </a:ext>
          </a:extLst>
        </xdr:cNvPr>
        <xdr:cNvSpPr/>
      </xdr:nvSpPr>
      <xdr:spPr>
        <a:xfrm>
          <a:off x="203835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144780</xdr:rowOff>
    </xdr:from>
    <xdr:to>
      <xdr:col>111</xdr:col>
      <xdr:colOff>177800</xdr:colOff>
      <xdr:row>40</xdr:row>
      <xdr:rowOff>151130</xdr:rowOff>
    </xdr:to>
    <xdr:cxnSp macro="">
      <xdr:nvCxnSpPr>
        <xdr:cNvPr id="564" name="直線コネクタ 563">
          <a:extLst>
            <a:ext uri="{FF2B5EF4-FFF2-40B4-BE49-F238E27FC236}">
              <a16:creationId xmlns:a16="http://schemas.microsoft.com/office/drawing/2014/main" id="{4E1C587B-FC66-4753-BCAA-5CF1BFA8D807}"/>
            </a:ext>
          </a:extLst>
        </xdr:cNvPr>
        <xdr:cNvCxnSpPr/>
      </xdr:nvCxnSpPr>
      <xdr:spPr>
        <a:xfrm flipV="1">
          <a:off x="20434300" y="700278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106680</xdr:rowOff>
    </xdr:from>
    <xdr:to>
      <xdr:col>102</xdr:col>
      <xdr:colOff>165100</xdr:colOff>
      <xdr:row>41</xdr:row>
      <xdr:rowOff>36830</xdr:rowOff>
    </xdr:to>
    <xdr:sp macro="" textlink="">
      <xdr:nvSpPr>
        <xdr:cNvPr id="565" name="楕円 564">
          <a:extLst>
            <a:ext uri="{FF2B5EF4-FFF2-40B4-BE49-F238E27FC236}">
              <a16:creationId xmlns:a16="http://schemas.microsoft.com/office/drawing/2014/main" id="{FF8D7EDC-C183-455E-8645-7376CEBBC89E}"/>
            </a:ext>
          </a:extLst>
        </xdr:cNvPr>
        <xdr:cNvSpPr/>
      </xdr:nvSpPr>
      <xdr:spPr>
        <a:xfrm>
          <a:off x="19494500" y="69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151130</xdr:rowOff>
    </xdr:from>
    <xdr:to>
      <xdr:col>107</xdr:col>
      <xdr:colOff>50800</xdr:colOff>
      <xdr:row>40</xdr:row>
      <xdr:rowOff>157480</xdr:rowOff>
    </xdr:to>
    <xdr:cxnSp macro="">
      <xdr:nvCxnSpPr>
        <xdr:cNvPr id="566" name="直線コネクタ 565">
          <a:extLst>
            <a:ext uri="{FF2B5EF4-FFF2-40B4-BE49-F238E27FC236}">
              <a16:creationId xmlns:a16="http://schemas.microsoft.com/office/drawing/2014/main" id="{6542A8FA-D5BE-40D2-A113-10A6BEE1F16C}"/>
            </a:ext>
          </a:extLst>
        </xdr:cNvPr>
        <xdr:cNvCxnSpPr/>
      </xdr:nvCxnSpPr>
      <xdr:spPr>
        <a:xfrm flipV="1">
          <a:off x="19545300" y="700913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11447</xdr:rowOff>
    </xdr:from>
    <xdr:ext cx="469744" cy="259045"/>
    <xdr:sp macro="" textlink="">
      <xdr:nvSpPr>
        <xdr:cNvPr id="567" name="n_1aveValue【認定こども園・幼稚園・保育所】&#10;一人当たり面積">
          <a:extLst>
            <a:ext uri="{FF2B5EF4-FFF2-40B4-BE49-F238E27FC236}">
              <a16:creationId xmlns:a16="http://schemas.microsoft.com/office/drawing/2014/main" id="{4F49A35F-4D10-405E-9ADB-47990879FACF}"/>
            </a:ext>
          </a:extLst>
        </xdr:cNvPr>
        <xdr:cNvSpPr txBox="1"/>
      </xdr:nvSpPr>
      <xdr:spPr>
        <a:xfrm>
          <a:off x="21075727" y="669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6367</xdr:rowOff>
    </xdr:from>
    <xdr:ext cx="469744" cy="259045"/>
    <xdr:sp macro="" textlink="">
      <xdr:nvSpPr>
        <xdr:cNvPr id="568" name="n_2aveValue【認定こども園・幼稚園・保育所】&#10;一人当たり面積">
          <a:extLst>
            <a:ext uri="{FF2B5EF4-FFF2-40B4-BE49-F238E27FC236}">
              <a16:creationId xmlns:a16="http://schemas.microsoft.com/office/drawing/2014/main" id="{39BBBA0B-E364-42A9-AC1B-7A177EA16922}"/>
            </a:ext>
          </a:extLst>
        </xdr:cNvPr>
        <xdr:cNvSpPr txBox="1"/>
      </xdr:nvSpPr>
      <xdr:spPr>
        <a:xfrm>
          <a:off x="20199427"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166387</xdr:rowOff>
    </xdr:from>
    <xdr:ext cx="469744" cy="259045"/>
    <xdr:sp macro="" textlink="">
      <xdr:nvSpPr>
        <xdr:cNvPr id="569" name="n_3aveValue【認定こども園・幼稚園・保育所】&#10;一人当たり面積">
          <a:extLst>
            <a:ext uri="{FF2B5EF4-FFF2-40B4-BE49-F238E27FC236}">
              <a16:creationId xmlns:a16="http://schemas.microsoft.com/office/drawing/2014/main" id="{F3B4ED60-96F0-49CC-9501-F3E469C589F8}"/>
            </a:ext>
          </a:extLst>
        </xdr:cNvPr>
        <xdr:cNvSpPr txBox="1"/>
      </xdr:nvSpPr>
      <xdr:spPr>
        <a:xfrm>
          <a:off x="19310427"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1287</xdr:rowOff>
    </xdr:from>
    <xdr:ext cx="469744" cy="259045"/>
    <xdr:sp macro="" textlink="">
      <xdr:nvSpPr>
        <xdr:cNvPr id="570" name="n_4aveValue【認定こども園・幼稚園・保育所】&#10;一人当たり面積">
          <a:extLst>
            <a:ext uri="{FF2B5EF4-FFF2-40B4-BE49-F238E27FC236}">
              <a16:creationId xmlns:a16="http://schemas.microsoft.com/office/drawing/2014/main" id="{BCB9045C-7ECF-44E3-AD73-D9992DEE6BF1}"/>
            </a:ext>
          </a:extLst>
        </xdr:cNvPr>
        <xdr:cNvSpPr txBox="1"/>
      </xdr:nvSpPr>
      <xdr:spPr>
        <a:xfrm>
          <a:off x="18421427" y="66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15257</xdr:rowOff>
    </xdr:from>
    <xdr:ext cx="469744" cy="259045"/>
    <xdr:sp macro="" textlink="">
      <xdr:nvSpPr>
        <xdr:cNvPr id="571" name="n_1mainValue【認定こども園・幼稚園・保育所】&#10;一人当たり面積">
          <a:extLst>
            <a:ext uri="{FF2B5EF4-FFF2-40B4-BE49-F238E27FC236}">
              <a16:creationId xmlns:a16="http://schemas.microsoft.com/office/drawing/2014/main" id="{6E3DA145-B63E-45EC-98BA-8F08D8129C10}"/>
            </a:ext>
          </a:extLst>
        </xdr:cNvPr>
        <xdr:cNvSpPr txBox="1"/>
      </xdr:nvSpPr>
      <xdr:spPr>
        <a:xfrm>
          <a:off x="210757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21607</xdr:rowOff>
    </xdr:from>
    <xdr:ext cx="469744" cy="259045"/>
    <xdr:sp macro="" textlink="">
      <xdr:nvSpPr>
        <xdr:cNvPr id="572" name="n_2mainValue【認定こども園・幼稚園・保育所】&#10;一人当たり面積">
          <a:extLst>
            <a:ext uri="{FF2B5EF4-FFF2-40B4-BE49-F238E27FC236}">
              <a16:creationId xmlns:a16="http://schemas.microsoft.com/office/drawing/2014/main" id="{F8B42831-3CAE-4C64-B242-BB0BC2413C7A}"/>
            </a:ext>
          </a:extLst>
        </xdr:cNvPr>
        <xdr:cNvSpPr txBox="1"/>
      </xdr:nvSpPr>
      <xdr:spPr>
        <a:xfrm>
          <a:off x="20199427" y="705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27957</xdr:rowOff>
    </xdr:from>
    <xdr:ext cx="469744" cy="259045"/>
    <xdr:sp macro="" textlink="">
      <xdr:nvSpPr>
        <xdr:cNvPr id="573" name="n_3mainValue【認定こども園・幼稚園・保育所】&#10;一人当たり面積">
          <a:extLst>
            <a:ext uri="{FF2B5EF4-FFF2-40B4-BE49-F238E27FC236}">
              <a16:creationId xmlns:a16="http://schemas.microsoft.com/office/drawing/2014/main" id="{C58CD8A8-B296-4148-BC78-A6D0464183C7}"/>
            </a:ext>
          </a:extLst>
        </xdr:cNvPr>
        <xdr:cNvSpPr txBox="1"/>
      </xdr:nvSpPr>
      <xdr:spPr>
        <a:xfrm>
          <a:off x="19310427" y="705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4" name="正方形/長方形 573">
          <a:extLst>
            <a:ext uri="{FF2B5EF4-FFF2-40B4-BE49-F238E27FC236}">
              <a16:creationId xmlns:a16="http://schemas.microsoft.com/office/drawing/2014/main" id="{0A3336FC-B233-483A-B99A-199F752BD8D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5" name="正方形/長方形 574">
          <a:extLst>
            <a:ext uri="{FF2B5EF4-FFF2-40B4-BE49-F238E27FC236}">
              <a16:creationId xmlns:a16="http://schemas.microsoft.com/office/drawing/2014/main" id="{74B10307-7BB3-413E-A39F-C17AB60EB76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6" name="正方形/長方形 575">
          <a:extLst>
            <a:ext uri="{FF2B5EF4-FFF2-40B4-BE49-F238E27FC236}">
              <a16:creationId xmlns:a16="http://schemas.microsoft.com/office/drawing/2014/main" id="{4DF7446B-9C82-4775-A6F5-341B805D740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7" name="正方形/長方形 576">
          <a:extLst>
            <a:ext uri="{FF2B5EF4-FFF2-40B4-BE49-F238E27FC236}">
              <a16:creationId xmlns:a16="http://schemas.microsoft.com/office/drawing/2014/main" id="{9C62FA01-EA1A-4308-AF33-E946E7E68D3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8" name="正方形/長方形 577">
          <a:extLst>
            <a:ext uri="{FF2B5EF4-FFF2-40B4-BE49-F238E27FC236}">
              <a16:creationId xmlns:a16="http://schemas.microsoft.com/office/drawing/2014/main" id="{83FFE15D-8216-49C8-964C-43083EF4A27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9" name="正方形/長方形 578">
          <a:extLst>
            <a:ext uri="{FF2B5EF4-FFF2-40B4-BE49-F238E27FC236}">
              <a16:creationId xmlns:a16="http://schemas.microsoft.com/office/drawing/2014/main" id="{CFC61B39-F68E-4147-8A8B-C3346997EB7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0" name="正方形/長方形 579">
          <a:extLst>
            <a:ext uri="{FF2B5EF4-FFF2-40B4-BE49-F238E27FC236}">
              <a16:creationId xmlns:a16="http://schemas.microsoft.com/office/drawing/2014/main" id="{6F7CFDB2-AE90-4BC6-871B-1C96E7CCB05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1" name="正方形/長方形 580">
          <a:extLst>
            <a:ext uri="{FF2B5EF4-FFF2-40B4-BE49-F238E27FC236}">
              <a16:creationId xmlns:a16="http://schemas.microsoft.com/office/drawing/2014/main" id="{F2BF058F-EF37-4643-85D3-7766998228D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2" name="テキスト ボックス 581">
          <a:extLst>
            <a:ext uri="{FF2B5EF4-FFF2-40B4-BE49-F238E27FC236}">
              <a16:creationId xmlns:a16="http://schemas.microsoft.com/office/drawing/2014/main" id="{AD492307-6DE9-4810-B019-028BF43C763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3" name="直線コネクタ 582">
          <a:extLst>
            <a:ext uri="{FF2B5EF4-FFF2-40B4-BE49-F238E27FC236}">
              <a16:creationId xmlns:a16="http://schemas.microsoft.com/office/drawing/2014/main" id="{17A7E167-02EA-4771-B6D9-A503D6E8441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4" name="テキスト ボックス 583">
          <a:extLst>
            <a:ext uri="{FF2B5EF4-FFF2-40B4-BE49-F238E27FC236}">
              <a16:creationId xmlns:a16="http://schemas.microsoft.com/office/drawing/2014/main" id="{03FE0541-6BED-458A-A2F2-FC96EACA5C0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5" name="直線コネクタ 584">
          <a:extLst>
            <a:ext uri="{FF2B5EF4-FFF2-40B4-BE49-F238E27FC236}">
              <a16:creationId xmlns:a16="http://schemas.microsoft.com/office/drawing/2014/main" id="{E71B2A8B-C356-4C8C-BC2E-3BD3B57EBDD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86" name="テキスト ボックス 585">
          <a:extLst>
            <a:ext uri="{FF2B5EF4-FFF2-40B4-BE49-F238E27FC236}">
              <a16:creationId xmlns:a16="http://schemas.microsoft.com/office/drawing/2014/main" id="{6F9FC94D-35EC-47CD-9A10-98A9B51A4A51}"/>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7" name="直線コネクタ 586">
          <a:extLst>
            <a:ext uri="{FF2B5EF4-FFF2-40B4-BE49-F238E27FC236}">
              <a16:creationId xmlns:a16="http://schemas.microsoft.com/office/drawing/2014/main" id="{24776DCC-C358-418B-8B58-738CA79C956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8" name="テキスト ボックス 587">
          <a:extLst>
            <a:ext uri="{FF2B5EF4-FFF2-40B4-BE49-F238E27FC236}">
              <a16:creationId xmlns:a16="http://schemas.microsoft.com/office/drawing/2014/main" id="{086209FC-B3AF-4E6F-93EE-AE6B106E6EB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89" name="直線コネクタ 588">
          <a:extLst>
            <a:ext uri="{FF2B5EF4-FFF2-40B4-BE49-F238E27FC236}">
              <a16:creationId xmlns:a16="http://schemas.microsoft.com/office/drawing/2014/main" id="{3360550C-00E3-4BB0-80C7-183EC8EC791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0" name="テキスト ボックス 589">
          <a:extLst>
            <a:ext uri="{FF2B5EF4-FFF2-40B4-BE49-F238E27FC236}">
              <a16:creationId xmlns:a16="http://schemas.microsoft.com/office/drawing/2014/main" id="{54317E01-B559-4799-BCA2-7720EF8C01C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1" name="直線コネクタ 590">
          <a:extLst>
            <a:ext uri="{FF2B5EF4-FFF2-40B4-BE49-F238E27FC236}">
              <a16:creationId xmlns:a16="http://schemas.microsoft.com/office/drawing/2014/main" id="{7DE3E9BF-755D-45F7-A7BE-8C029C7D1A1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2" name="テキスト ボックス 591">
          <a:extLst>
            <a:ext uri="{FF2B5EF4-FFF2-40B4-BE49-F238E27FC236}">
              <a16:creationId xmlns:a16="http://schemas.microsoft.com/office/drawing/2014/main" id="{DEB0EC99-00A0-4C56-AFD8-7DF12389072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3" name="直線コネクタ 592">
          <a:extLst>
            <a:ext uri="{FF2B5EF4-FFF2-40B4-BE49-F238E27FC236}">
              <a16:creationId xmlns:a16="http://schemas.microsoft.com/office/drawing/2014/main" id="{70D143E2-8939-416A-AFAB-E05CB9AE205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94" name="テキスト ボックス 593">
          <a:extLst>
            <a:ext uri="{FF2B5EF4-FFF2-40B4-BE49-F238E27FC236}">
              <a16:creationId xmlns:a16="http://schemas.microsoft.com/office/drawing/2014/main" id="{9AF5F14E-A2B4-4294-A292-8B4C4E77CD57}"/>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5" name="直線コネクタ 594">
          <a:extLst>
            <a:ext uri="{FF2B5EF4-FFF2-40B4-BE49-F238E27FC236}">
              <a16:creationId xmlns:a16="http://schemas.microsoft.com/office/drawing/2014/main" id="{D082F028-4BB8-435C-B8A5-83BFEDC6C10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96" name="テキスト ボックス 595">
          <a:extLst>
            <a:ext uri="{FF2B5EF4-FFF2-40B4-BE49-F238E27FC236}">
              <a16:creationId xmlns:a16="http://schemas.microsoft.com/office/drawing/2014/main" id="{FAEFE9E1-469B-449B-8B58-ADFB71ADE451}"/>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7" name="【学校施設】&#10;有形固定資産減価償却率グラフ枠">
          <a:extLst>
            <a:ext uri="{FF2B5EF4-FFF2-40B4-BE49-F238E27FC236}">
              <a16:creationId xmlns:a16="http://schemas.microsoft.com/office/drawing/2014/main" id="{2BFB9A19-A207-45B5-BFD4-83BA66003EB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63</xdr:row>
      <xdr:rowOff>104775</xdr:rowOff>
    </xdr:to>
    <xdr:cxnSp macro="">
      <xdr:nvCxnSpPr>
        <xdr:cNvPr id="598" name="直線コネクタ 597">
          <a:extLst>
            <a:ext uri="{FF2B5EF4-FFF2-40B4-BE49-F238E27FC236}">
              <a16:creationId xmlns:a16="http://schemas.microsoft.com/office/drawing/2014/main" id="{6EFEDD8C-D5EC-4209-B40E-580F2B01BD8C}"/>
            </a:ext>
          </a:extLst>
        </xdr:cNvPr>
        <xdr:cNvCxnSpPr/>
      </xdr:nvCxnSpPr>
      <xdr:spPr>
        <a:xfrm flipV="1">
          <a:off x="16318864" y="94869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599" name="【学校施設】&#10;有形固定資産減価償却率最小値テキスト">
          <a:extLst>
            <a:ext uri="{FF2B5EF4-FFF2-40B4-BE49-F238E27FC236}">
              <a16:creationId xmlns:a16="http://schemas.microsoft.com/office/drawing/2014/main" id="{8BE1CE89-D4A4-4456-A333-2FC67EA0C67B}"/>
            </a:ext>
          </a:extLst>
        </xdr:cNvPr>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600" name="直線コネクタ 599">
          <a:extLst>
            <a:ext uri="{FF2B5EF4-FFF2-40B4-BE49-F238E27FC236}">
              <a16:creationId xmlns:a16="http://schemas.microsoft.com/office/drawing/2014/main" id="{EE98486D-3C1D-41CC-BA08-E5ED6D39FDCF}"/>
            </a:ext>
          </a:extLst>
        </xdr:cNvPr>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601" name="【学校施設】&#10;有形固定資産減価償却率最大値テキスト">
          <a:extLst>
            <a:ext uri="{FF2B5EF4-FFF2-40B4-BE49-F238E27FC236}">
              <a16:creationId xmlns:a16="http://schemas.microsoft.com/office/drawing/2014/main" id="{7ED247A4-4D01-403F-A82B-407ECC4AD506}"/>
            </a:ext>
          </a:extLst>
        </xdr:cNvPr>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602" name="直線コネクタ 601">
          <a:extLst>
            <a:ext uri="{FF2B5EF4-FFF2-40B4-BE49-F238E27FC236}">
              <a16:creationId xmlns:a16="http://schemas.microsoft.com/office/drawing/2014/main" id="{43417C30-DFF0-4EFA-945D-AE18E87981B5}"/>
            </a:ext>
          </a:extLst>
        </xdr:cNvPr>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38752</xdr:rowOff>
    </xdr:from>
    <xdr:ext cx="405111" cy="259045"/>
    <xdr:sp macro="" textlink="">
      <xdr:nvSpPr>
        <xdr:cNvPr id="603" name="【学校施設】&#10;有形固定資産減価償却率平均値テキスト">
          <a:extLst>
            <a:ext uri="{FF2B5EF4-FFF2-40B4-BE49-F238E27FC236}">
              <a16:creationId xmlns:a16="http://schemas.microsoft.com/office/drawing/2014/main" id="{1352D65D-DF6D-45C8-AD02-D1B72BCD629F}"/>
            </a:ext>
          </a:extLst>
        </xdr:cNvPr>
        <xdr:cNvSpPr txBox="1"/>
      </xdr:nvSpPr>
      <xdr:spPr>
        <a:xfrm>
          <a:off x="16357600" y="1015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15875</xdr:rowOff>
    </xdr:from>
    <xdr:to>
      <xdr:col>85</xdr:col>
      <xdr:colOff>177800</xdr:colOff>
      <xdr:row>60</xdr:row>
      <xdr:rowOff>117475</xdr:rowOff>
    </xdr:to>
    <xdr:sp macro="" textlink="">
      <xdr:nvSpPr>
        <xdr:cNvPr id="604" name="フローチャート: 判断 603">
          <a:extLst>
            <a:ext uri="{FF2B5EF4-FFF2-40B4-BE49-F238E27FC236}">
              <a16:creationId xmlns:a16="http://schemas.microsoft.com/office/drawing/2014/main" id="{51EC10F8-BB11-441C-AB5F-0B546D53F324}"/>
            </a:ext>
          </a:extLst>
        </xdr:cNvPr>
        <xdr:cNvSpPr/>
      </xdr:nvSpPr>
      <xdr:spPr>
        <a:xfrm>
          <a:off x="162687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42545</xdr:rowOff>
    </xdr:from>
    <xdr:to>
      <xdr:col>81</xdr:col>
      <xdr:colOff>101600</xdr:colOff>
      <xdr:row>60</xdr:row>
      <xdr:rowOff>144145</xdr:rowOff>
    </xdr:to>
    <xdr:sp macro="" textlink="">
      <xdr:nvSpPr>
        <xdr:cNvPr id="605" name="フローチャート: 判断 604">
          <a:extLst>
            <a:ext uri="{FF2B5EF4-FFF2-40B4-BE49-F238E27FC236}">
              <a16:creationId xmlns:a16="http://schemas.microsoft.com/office/drawing/2014/main" id="{98CBB81F-770E-47D7-8057-209B51FC08A4}"/>
            </a:ext>
          </a:extLst>
        </xdr:cNvPr>
        <xdr:cNvSpPr/>
      </xdr:nvSpPr>
      <xdr:spPr>
        <a:xfrm>
          <a:off x="154305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606" name="フローチャート: 判断 605">
          <a:extLst>
            <a:ext uri="{FF2B5EF4-FFF2-40B4-BE49-F238E27FC236}">
              <a16:creationId xmlns:a16="http://schemas.microsoft.com/office/drawing/2014/main" id="{F4AC06B9-94F6-40B6-BB91-D2E769A6EBC1}"/>
            </a:ext>
          </a:extLst>
        </xdr:cNvPr>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132080</xdr:rowOff>
    </xdr:from>
    <xdr:to>
      <xdr:col>72</xdr:col>
      <xdr:colOff>38100</xdr:colOff>
      <xdr:row>60</xdr:row>
      <xdr:rowOff>62230</xdr:rowOff>
    </xdr:to>
    <xdr:sp macro="" textlink="">
      <xdr:nvSpPr>
        <xdr:cNvPr id="607" name="フローチャート: 判断 606">
          <a:extLst>
            <a:ext uri="{FF2B5EF4-FFF2-40B4-BE49-F238E27FC236}">
              <a16:creationId xmlns:a16="http://schemas.microsoft.com/office/drawing/2014/main" id="{3599C4BE-B73A-4EB9-AFBC-6A0ADAC658FC}"/>
            </a:ext>
          </a:extLst>
        </xdr:cNvPr>
        <xdr:cNvSpPr/>
      </xdr:nvSpPr>
      <xdr:spPr>
        <a:xfrm>
          <a:off x="13652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120650</xdr:rowOff>
    </xdr:from>
    <xdr:to>
      <xdr:col>67</xdr:col>
      <xdr:colOff>101600</xdr:colOff>
      <xdr:row>60</xdr:row>
      <xdr:rowOff>50800</xdr:rowOff>
    </xdr:to>
    <xdr:sp macro="" textlink="">
      <xdr:nvSpPr>
        <xdr:cNvPr id="608" name="フローチャート: 判断 607">
          <a:extLst>
            <a:ext uri="{FF2B5EF4-FFF2-40B4-BE49-F238E27FC236}">
              <a16:creationId xmlns:a16="http://schemas.microsoft.com/office/drawing/2014/main" id="{0B640BE8-6B7C-4DC2-A5C1-954C4D2CEAC7}"/>
            </a:ext>
          </a:extLst>
        </xdr:cNvPr>
        <xdr:cNvSpPr/>
      </xdr:nvSpPr>
      <xdr:spPr>
        <a:xfrm>
          <a:off x="1276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2B321A08-481F-462C-A1F0-DDADB363484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5AB38F28-96FD-4FCF-8F02-714D7D1C19D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411D19D8-96B8-42D6-BD04-B0686A392AE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2CBAB837-0568-45CB-9882-CF1DBC79916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81058D86-E62A-42FA-A8C4-001B7B8AC93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53975</xdr:rowOff>
    </xdr:from>
    <xdr:to>
      <xdr:col>85</xdr:col>
      <xdr:colOff>177800</xdr:colOff>
      <xdr:row>63</xdr:row>
      <xdr:rowOff>155575</xdr:rowOff>
    </xdr:to>
    <xdr:sp macro="" textlink="">
      <xdr:nvSpPr>
        <xdr:cNvPr id="614" name="楕円 613">
          <a:extLst>
            <a:ext uri="{FF2B5EF4-FFF2-40B4-BE49-F238E27FC236}">
              <a16:creationId xmlns:a16="http://schemas.microsoft.com/office/drawing/2014/main" id="{CFA305E5-712F-4856-A88F-91098C1495E4}"/>
            </a:ext>
          </a:extLst>
        </xdr:cNvPr>
        <xdr:cNvSpPr/>
      </xdr:nvSpPr>
      <xdr:spPr>
        <a:xfrm>
          <a:off x="16268700" y="1085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140352</xdr:rowOff>
    </xdr:from>
    <xdr:ext cx="405111" cy="259045"/>
    <xdr:sp macro="" textlink="">
      <xdr:nvSpPr>
        <xdr:cNvPr id="615" name="【学校施設】&#10;有形固定資産減価償却率該当値テキスト">
          <a:extLst>
            <a:ext uri="{FF2B5EF4-FFF2-40B4-BE49-F238E27FC236}">
              <a16:creationId xmlns:a16="http://schemas.microsoft.com/office/drawing/2014/main" id="{17F0120D-10E0-4BA5-8DD8-43AD5464E99C}"/>
            </a:ext>
          </a:extLst>
        </xdr:cNvPr>
        <xdr:cNvSpPr txBox="1"/>
      </xdr:nvSpPr>
      <xdr:spPr>
        <a:xfrm>
          <a:off x="16357600" y="1077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25400</xdr:rowOff>
    </xdr:from>
    <xdr:to>
      <xdr:col>81</xdr:col>
      <xdr:colOff>101600</xdr:colOff>
      <xdr:row>63</xdr:row>
      <xdr:rowOff>127000</xdr:rowOff>
    </xdr:to>
    <xdr:sp macro="" textlink="">
      <xdr:nvSpPr>
        <xdr:cNvPr id="616" name="楕円 615">
          <a:extLst>
            <a:ext uri="{FF2B5EF4-FFF2-40B4-BE49-F238E27FC236}">
              <a16:creationId xmlns:a16="http://schemas.microsoft.com/office/drawing/2014/main" id="{7500AC76-2121-424E-97F4-D9951A208344}"/>
            </a:ext>
          </a:extLst>
        </xdr:cNvPr>
        <xdr:cNvSpPr/>
      </xdr:nvSpPr>
      <xdr:spPr>
        <a:xfrm>
          <a:off x="15430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76200</xdr:rowOff>
    </xdr:from>
    <xdr:to>
      <xdr:col>85</xdr:col>
      <xdr:colOff>127000</xdr:colOff>
      <xdr:row>63</xdr:row>
      <xdr:rowOff>104775</xdr:rowOff>
    </xdr:to>
    <xdr:cxnSp macro="">
      <xdr:nvCxnSpPr>
        <xdr:cNvPr id="617" name="直線コネクタ 616">
          <a:extLst>
            <a:ext uri="{FF2B5EF4-FFF2-40B4-BE49-F238E27FC236}">
              <a16:creationId xmlns:a16="http://schemas.microsoft.com/office/drawing/2014/main" id="{224503D1-AF52-4837-B300-E9141D12FB35}"/>
            </a:ext>
          </a:extLst>
        </xdr:cNvPr>
        <xdr:cNvCxnSpPr/>
      </xdr:nvCxnSpPr>
      <xdr:spPr>
        <a:xfrm>
          <a:off x="15481300" y="108775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126365</xdr:rowOff>
    </xdr:from>
    <xdr:to>
      <xdr:col>76</xdr:col>
      <xdr:colOff>165100</xdr:colOff>
      <xdr:row>63</xdr:row>
      <xdr:rowOff>56515</xdr:rowOff>
    </xdr:to>
    <xdr:sp macro="" textlink="">
      <xdr:nvSpPr>
        <xdr:cNvPr id="618" name="楕円 617">
          <a:extLst>
            <a:ext uri="{FF2B5EF4-FFF2-40B4-BE49-F238E27FC236}">
              <a16:creationId xmlns:a16="http://schemas.microsoft.com/office/drawing/2014/main" id="{C7097B26-F6D5-47FB-9782-2FBD6088F53C}"/>
            </a:ext>
          </a:extLst>
        </xdr:cNvPr>
        <xdr:cNvSpPr/>
      </xdr:nvSpPr>
      <xdr:spPr>
        <a:xfrm>
          <a:off x="145415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5715</xdr:rowOff>
    </xdr:from>
    <xdr:to>
      <xdr:col>81</xdr:col>
      <xdr:colOff>50800</xdr:colOff>
      <xdr:row>63</xdr:row>
      <xdr:rowOff>76200</xdr:rowOff>
    </xdr:to>
    <xdr:cxnSp macro="">
      <xdr:nvCxnSpPr>
        <xdr:cNvPr id="619" name="直線コネクタ 618">
          <a:extLst>
            <a:ext uri="{FF2B5EF4-FFF2-40B4-BE49-F238E27FC236}">
              <a16:creationId xmlns:a16="http://schemas.microsoft.com/office/drawing/2014/main" id="{F29984E9-B9EB-4AEB-9E18-2D4C6D3C5F5F}"/>
            </a:ext>
          </a:extLst>
        </xdr:cNvPr>
        <xdr:cNvCxnSpPr/>
      </xdr:nvCxnSpPr>
      <xdr:spPr>
        <a:xfrm>
          <a:off x="14592300" y="1080706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128270</xdr:rowOff>
    </xdr:from>
    <xdr:to>
      <xdr:col>72</xdr:col>
      <xdr:colOff>38100</xdr:colOff>
      <xdr:row>63</xdr:row>
      <xdr:rowOff>58420</xdr:rowOff>
    </xdr:to>
    <xdr:sp macro="" textlink="">
      <xdr:nvSpPr>
        <xdr:cNvPr id="620" name="楕円 619">
          <a:extLst>
            <a:ext uri="{FF2B5EF4-FFF2-40B4-BE49-F238E27FC236}">
              <a16:creationId xmlns:a16="http://schemas.microsoft.com/office/drawing/2014/main" id="{B428EF7E-742D-4A5B-94AE-1A32EBB5276C}"/>
            </a:ext>
          </a:extLst>
        </xdr:cNvPr>
        <xdr:cNvSpPr/>
      </xdr:nvSpPr>
      <xdr:spPr>
        <a:xfrm>
          <a:off x="13652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5715</xdr:rowOff>
    </xdr:from>
    <xdr:to>
      <xdr:col>76</xdr:col>
      <xdr:colOff>114300</xdr:colOff>
      <xdr:row>63</xdr:row>
      <xdr:rowOff>7620</xdr:rowOff>
    </xdr:to>
    <xdr:cxnSp macro="">
      <xdr:nvCxnSpPr>
        <xdr:cNvPr id="621" name="直線コネクタ 620">
          <a:extLst>
            <a:ext uri="{FF2B5EF4-FFF2-40B4-BE49-F238E27FC236}">
              <a16:creationId xmlns:a16="http://schemas.microsoft.com/office/drawing/2014/main" id="{B2FDE030-9895-4148-91BE-4BEE4DF52371}"/>
            </a:ext>
          </a:extLst>
        </xdr:cNvPr>
        <xdr:cNvCxnSpPr/>
      </xdr:nvCxnSpPr>
      <xdr:spPr>
        <a:xfrm flipV="1">
          <a:off x="13703300" y="108070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160672</xdr:rowOff>
    </xdr:from>
    <xdr:ext cx="405111" cy="259045"/>
    <xdr:sp macro="" textlink="">
      <xdr:nvSpPr>
        <xdr:cNvPr id="622" name="n_1aveValue【学校施設】&#10;有形固定資産減価償却率">
          <a:extLst>
            <a:ext uri="{FF2B5EF4-FFF2-40B4-BE49-F238E27FC236}">
              <a16:creationId xmlns:a16="http://schemas.microsoft.com/office/drawing/2014/main" id="{A564040B-73C4-45FF-9164-F045C43E0537}"/>
            </a:ext>
          </a:extLst>
        </xdr:cNvPr>
        <xdr:cNvSpPr txBox="1"/>
      </xdr:nvSpPr>
      <xdr:spPr>
        <a:xfrm>
          <a:off x="15266044" y="1010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65422</xdr:rowOff>
    </xdr:from>
    <xdr:ext cx="405111" cy="259045"/>
    <xdr:sp macro="" textlink="">
      <xdr:nvSpPr>
        <xdr:cNvPr id="623" name="n_2aveValue【学校施設】&#10;有形固定資産減価償却率">
          <a:extLst>
            <a:ext uri="{FF2B5EF4-FFF2-40B4-BE49-F238E27FC236}">
              <a16:creationId xmlns:a16="http://schemas.microsoft.com/office/drawing/2014/main" id="{B1B11F94-9FE4-422F-B798-8F645856904C}"/>
            </a:ext>
          </a:extLst>
        </xdr:cNvPr>
        <xdr:cNvSpPr txBox="1"/>
      </xdr:nvSpPr>
      <xdr:spPr>
        <a:xfrm>
          <a:off x="14389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78757</xdr:rowOff>
    </xdr:from>
    <xdr:ext cx="405111" cy="259045"/>
    <xdr:sp macro="" textlink="">
      <xdr:nvSpPr>
        <xdr:cNvPr id="624" name="n_3aveValue【学校施設】&#10;有形固定資産減価償却率">
          <a:extLst>
            <a:ext uri="{FF2B5EF4-FFF2-40B4-BE49-F238E27FC236}">
              <a16:creationId xmlns:a16="http://schemas.microsoft.com/office/drawing/2014/main" id="{2823F9D7-8C24-4111-996A-B27F32F74E77}"/>
            </a:ext>
          </a:extLst>
        </xdr:cNvPr>
        <xdr:cNvSpPr txBox="1"/>
      </xdr:nvSpPr>
      <xdr:spPr>
        <a:xfrm>
          <a:off x="13500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67327</xdr:rowOff>
    </xdr:from>
    <xdr:ext cx="405111" cy="259045"/>
    <xdr:sp macro="" textlink="">
      <xdr:nvSpPr>
        <xdr:cNvPr id="625" name="n_4aveValue【学校施設】&#10;有形固定資産減価償却率">
          <a:extLst>
            <a:ext uri="{FF2B5EF4-FFF2-40B4-BE49-F238E27FC236}">
              <a16:creationId xmlns:a16="http://schemas.microsoft.com/office/drawing/2014/main" id="{8AA59FDD-F8BD-4005-815D-C3BED55AF759}"/>
            </a:ext>
          </a:extLst>
        </xdr:cNvPr>
        <xdr:cNvSpPr txBox="1"/>
      </xdr:nvSpPr>
      <xdr:spPr>
        <a:xfrm>
          <a:off x="12611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118127</xdr:rowOff>
    </xdr:from>
    <xdr:ext cx="405111" cy="259045"/>
    <xdr:sp macro="" textlink="">
      <xdr:nvSpPr>
        <xdr:cNvPr id="626" name="n_1mainValue【学校施設】&#10;有形固定資産減価償却率">
          <a:extLst>
            <a:ext uri="{FF2B5EF4-FFF2-40B4-BE49-F238E27FC236}">
              <a16:creationId xmlns:a16="http://schemas.microsoft.com/office/drawing/2014/main" id="{F98F91ED-68DA-41A2-9C1A-A17AF9C03592}"/>
            </a:ext>
          </a:extLst>
        </xdr:cNvPr>
        <xdr:cNvSpPr txBox="1"/>
      </xdr:nvSpPr>
      <xdr:spPr>
        <a:xfrm>
          <a:off x="15266044"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47642</xdr:rowOff>
    </xdr:from>
    <xdr:ext cx="405111" cy="259045"/>
    <xdr:sp macro="" textlink="">
      <xdr:nvSpPr>
        <xdr:cNvPr id="627" name="n_2mainValue【学校施設】&#10;有形固定資産減価償却率">
          <a:extLst>
            <a:ext uri="{FF2B5EF4-FFF2-40B4-BE49-F238E27FC236}">
              <a16:creationId xmlns:a16="http://schemas.microsoft.com/office/drawing/2014/main" id="{41619501-04DA-446F-81CB-E7729C7EF147}"/>
            </a:ext>
          </a:extLst>
        </xdr:cNvPr>
        <xdr:cNvSpPr txBox="1"/>
      </xdr:nvSpPr>
      <xdr:spPr>
        <a:xfrm>
          <a:off x="14389744" y="1084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49547</xdr:rowOff>
    </xdr:from>
    <xdr:ext cx="405111" cy="259045"/>
    <xdr:sp macro="" textlink="">
      <xdr:nvSpPr>
        <xdr:cNvPr id="628" name="n_3mainValue【学校施設】&#10;有形固定資産減価償却率">
          <a:extLst>
            <a:ext uri="{FF2B5EF4-FFF2-40B4-BE49-F238E27FC236}">
              <a16:creationId xmlns:a16="http://schemas.microsoft.com/office/drawing/2014/main" id="{07C11FDA-1DC2-4931-A7B8-B4695DE74866}"/>
            </a:ext>
          </a:extLst>
        </xdr:cNvPr>
        <xdr:cNvSpPr txBox="1"/>
      </xdr:nvSpPr>
      <xdr:spPr>
        <a:xfrm>
          <a:off x="13500744"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9" name="正方形/長方形 628">
          <a:extLst>
            <a:ext uri="{FF2B5EF4-FFF2-40B4-BE49-F238E27FC236}">
              <a16:creationId xmlns:a16="http://schemas.microsoft.com/office/drawing/2014/main" id="{925AA5C5-C7C6-46E4-A701-9AEF245FB73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0" name="正方形/長方形 629">
          <a:extLst>
            <a:ext uri="{FF2B5EF4-FFF2-40B4-BE49-F238E27FC236}">
              <a16:creationId xmlns:a16="http://schemas.microsoft.com/office/drawing/2014/main" id="{E3FBB4F2-AC42-4CB5-B8F4-E078C6BFE58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1" name="正方形/長方形 630">
          <a:extLst>
            <a:ext uri="{FF2B5EF4-FFF2-40B4-BE49-F238E27FC236}">
              <a16:creationId xmlns:a16="http://schemas.microsoft.com/office/drawing/2014/main" id="{9C8AC24D-B070-4FDA-A1E8-B9C37044847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2" name="正方形/長方形 631">
          <a:extLst>
            <a:ext uri="{FF2B5EF4-FFF2-40B4-BE49-F238E27FC236}">
              <a16:creationId xmlns:a16="http://schemas.microsoft.com/office/drawing/2014/main" id="{1CFD4126-034D-4EE1-AC7C-AE10CCC8C0F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3" name="正方形/長方形 632">
          <a:extLst>
            <a:ext uri="{FF2B5EF4-FFF2-40B4-BE49-F238E27FC236}">
              <a16:creationId xmlns:a16="http://schemas.microsoft.com/office/drawing/2014/main" id="{2FD82052-DED5-48F7-8725-2B13348965D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4" name="正方形/長方形 633">
          <a:extLst>
            <a:ext uri="{FF2B5EF4-FFF2-40B4-BE49-F238E27FC236}">
              <a16:creationId xmlns:a16="http://schemas.microsoft.com/office/drawing/2014/main" id="{23344A7F-78E8-421E-A200-DB92DE660D7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5" name="正方形/長方形 634">
          <a:extLst>
            <a:ext uri="{FF2B5EF4-FFF2-40B4-BE49-F238E27FC236}">
              <a16:creationId xmlns:a16="http://schemas.microsoft.com/office/drawing/2014/main" id="{36F5B9BD-C992-4552-96C1-436DE639B3E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6" name="正方形/長方形 635">
          <a:extLst>
            <a:ext uri="{FF2B5EF4-FFF2-40B4-BE49-F238E27FC236}">
              <a16:creationId xmlns:a16="http://schemas.microsoft.com/office/drawing/2014/main" id="{00138206-7B5E-4440-8344-C32AE2B872E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7" name="テキスト ボックス 636">
          <a:extLst>
            <a:ext uri="{FF2B5EF4-FFF2-40B4-BE49-F238E27FC236}">
              <a16:creationId xmlns:a16="http://schemas.microsoft.com/office/drawing/2014/main" id="{83FE9B7F-1C4D-4774-845E-D515CC408D8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8" name="直線コネクタ 637">
          <a:extLst>
            <a:ext uri="{FF2B5EF4-FFF2-40B4-BE49-F238E27FC236}">
              <a16:creationId xmlns:a16="http://schemas.microsoft.com/office/drawing/2014/main" id="{C738B8F0-454E-4F42-B5D5-2CC1409F7EA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39" name="テキスト ボックス 638">
          <a:extLst>
            <a:ext uri="{FF2B5EF4-FFF2-40B4-BE49-F238E27FC236}">
              <a16:creationId xmlns:a16="http://schemas.microsoft.com/office/drawing/2014/main" id="{10996E60-D16A-4628-B044-257A7857EF01}"/>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40" name="直線コネクタ 639">
          <a:extLst>
            <a:ext uri="{FF2B5EF4-FFF2-40B4-BE49-F238E27FC236}">
              <a16:creationId xmlns:a16="http://schemas.microsoft.com/office/drawing/2014/main" id="{DA5968D0-F963-44C4-81F6-E27D97DCEDD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1" name="テキスト ボックス 640">
          <a:extLst>
            <a:ext uri="{FF2B5EF4-FFF2-40B4-BE49-F238E27FC236}">
              <a16:creationId xmlns:a16="http://schemas.microsoft.com/office/drawing/2014/main" id="{56384835-03B8-4968-8FBC-362ADD35D14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2" name="直線コネクタ 641">
          <a:extLst>
            <a:ext uri="{FF2B5EF4-FFF2-40B4-BE49-F238E27FC236}">
              <a16:creationId xmlns:a16="http://schemas.microsoft.com/office/drawing/2014/main" id="{EF2CF92A-F187-407F-9829-D41ED6DE3483}"/>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3" name="テキスト ボックス 642">
          <a:extLst>
            <a:ext uri="{FF2B5EF4-FFF2-40B4-BE49-F238E27FC236}">
              <a16:creationId xmlns:a16="http://schemas.microsoft.com/office/drawing/2014/main" id="{7735BDF2-F60E-4B29-BAF5-27929A72BFB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4" name="直線コネクタ 643">
          <a:extLst>
            <a:ext uri="{FF2B5EF4-FFF2-40B4-BE49-F238E27FC236}">
              <a16:creationId xmlns:a16="http://schemas.microsoft.com/office/drawing/2014/main" id="{F3115B79-8170-4342-B0E0-9421A2752B3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5" name="テキスト ボックス 644">
          <a:extLst>
            <a:ext uri="{FF2B5EF4-FFF2-40B4-BE49-F238E27FC236}">
              <a16:creationId xmlns:a16="http://schemas.microsoft.com/office/drawing/2014/main" id="{069C869E-2558-4C68-8FD6-59857423F638}"/>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6" name="直線コネクタ 645">
          <a:extLst>
            <a:ext uri="{FF2B5EF4-FFF2-40B4-BE49-F238E27FC236}">
              <a16:creationId xmlns:a16="http://schemas.microsoft.com/office/drawing/2014/main" id="{1800FA0D-8BB3-4AC8-8656-64D9F16974A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7" name="テキスト ボックス 646">
          <a:extLst>
            <a:ext uri="{FF2B5EF4-FFF2-40B4-BE49-F238E27FC236}">
              <a16:creationId xmlns:a16="http://schemas.microsoft.com/office/drawing/2014/main" id="{8C92A260-5E1F-422D-8E5A-DF2EEE19EBB6}"/>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8" name="直線コネクタ 647">
          <a:extLst>
            <a:ext uri="{FF2B5EF4-FFF2-40B4-BE49-F238E27FC236}">
              <a16:creationId xmlns:a16="http://schemas.microsoft.com/office/drawing/2014/main" id="{20D6FCC1-E3AA-4A49-885A-105432DD793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9" name="テキスト ボックス 648">
          <a:extLst>
            <a:ext uri="{FF2B5EF4-FFF2-40B4-BE49-F238E27FC236}">
              <a16:creationId xmlns:a16="http://schemas.microsoft.com/office/drawing/2014/main" id="{A0ABFE02-AD1F-4756-AE7F-DDA6249EC964}"/>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0" name="直線コネクタ 649">
          <a:extLst>
            <a:ext uri="{FF2B5EF4-FFF2-40B4-BE49-F238E27FC236}">
              <a16:creationId xmlns:a16="http://schemas.microsoft.com/office/drawing/2014/main" id="{D54EA8D5-B684-46F9-A5C7-B913E66EC86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1" name="テキスト ボックス 650">
          <a:extLst>
            <a:ext uri="{FF2B5EF4-FFF2-40B4-BE49-F238E27FC236}">
              <a16:creationId xmlns:a16="http://schemas.microsoft.com/office/drawing/2014/main" id="{DEFE3249-E8AF-4691-8B50-928A9F3DFD0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2" name="【学校施設】&#10;一人当たり面積グラフ枠">
          <a:extLst>
            <a:ext uri="{FF2B5EF4-FFF2-40B4-BE49-F238E27FC236}">
              <a16:creationId xmlns:a16="http://schemas.microsoft.com/office/drawing/2014/main" id="{9E56822E-F870-4E19-896E-1E8B7970DA1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64</xdr:row>
      <xdr:rowOff>41148</xdr:rowOff>
    </xdr:to>
    <xdr:cxnSp macro="">
      <xdr:nvCxnSpPr>
        <xdr:cNvPr id="653" name="直線コネクタ 652">
          <a:extLst>
            <a:ext uri="{FF2B5EF4-FFF2-40B4-BE49-F238E27FC236}">
              <a16:creationId xmlns:a16="http://schemas.microsoft.com/office/drawing/2014/main" id="{DD4E8E2B-1E66-45BF-A44B-BE9E428FB3E2}"/>
            </a:ext>
          </a:extLst>
        </xdr:cNvPr>
        <xdr:cNvCxnSpPr/>
      </xdr:nvCxnSpPr>
      <xdr:spPr>
        <a:xfrm flipV="1">
          <a:off x="22160864" y="9577959"/>
          <a:ext cx="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44975</xdr:rowOff>
    </xdr:from>
    <xdr:ext cx="469744" cy="259045"/>
    <xdr:sp macro="" textlink="">
      <xdr:nvSpPr>
        <xdr:cNvPr id="654" name="【学校施設】&#10;一人当たり面積最小値テキスト">
          <a:extLst>
            <a:ext uri="{FF2B5EF4-FFF2-40B4-BE49-F238E27FC236}">
              <a16:creationId xmlns:a16="http://schemas.microsoft.com/office/drawing/2014/main" id="{B78B7BC0-3C40-4E5F-AF15-B6F017DD6573}"/>
            </a:ext>
          </a:extLst>
        </xdr:cNvPr>
        <xdr:cNvSpPr txBox="1"/>
      </xdr:nvSpPr>
      <xdr:spPr>
        <a:xfrm>
          <a:off x="22199600" y="1101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41148</xdr:rowOff>
    </xdr:from>
    <xdr:to>
      <xdr:col>116</xdr:col>
      <xdr:colOff>152400</xdr:colOff>
      <xdr:row>64</xdr:row>
      <xdr:rowOff>41148</xdr:rowOff>
    </xdr:to>
    <xdr:cxnSp macro="">
      <xdr:nvCxnSpPr>
        <xdr:cNvPr id="655" name="直線コネクタ 654">
          <a:extLst>
            <a:ext uri="{FF2B5EF4-FFF2-40B4-BE49-F238E27FC236}">
              <a16:creationId xmlns:a16="http://schemas.microsoft.com/office/drawing/2014/main" id="{CA595FA9-9559-4DB8-B84F-D4F5A693597D}"/>
            </a:ext>
          </a:extLst>
        </xdr:cNvPr>
        <xdr:cNvCxnSpPr/>
      </xdr:nvCxnSpPr>
      <xdr:spPr>
        <a:xfrm>
          <a:off x="22072600" y="1101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469744" cy="259045"/>
    <xdr:sp macro="" textlink="">
      <xdr:nvSpPr>
        <xdr:cNvPr id="656" name="【学校施設】&#10;一人当たり面積最大値テキスト">
          <a:extLst>
            <a:ext uri="{FF2B5EF4-FFF2-40B4-BE49-F238E27FC236}">
              <a16:creationId xmlns:a16="http://schemas.microsoft.com/office/drawing/2014/main" id="{5E5B5859-D303-4029-B441-EF17099A840F}"/>
            </a:ext>
          </a:extLst>
        </xdr:cNvPr>
        <xdr:cNvSpPr txBox="1"/>
      </xdr:nvSpPr>
      <xdr:spPr>
        <a:xfrm>
          <a:off x="22199600" y="93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657" name="直線コネクタ 656">
          <a:extLst>
            <a:ext uri="{FF2B5EF4-FFF2-40B4-BE49-F238E27FC236}">
              <a16:creationId xmlns:a16="http://schemas.microsoft.com/office/drawing/2014/main" id="{A2115234-BFCF-4F97-B96D-C61B076F06C9}"/>
            </a:ext>
          </a:extLst>
        </xdr:cNvPr>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91076</xdr:rowOff>
    </xdr:from>
    <xdr:ext cx="469744" cy="259045"/>
    <xdr:sp macro="" textlink="">
      <xdr:nvSpPr>
        <xdr:cNvPr id="658" name="【学校施設】&#10;一人当たり面積平均値テキスト">
          <a:extLst>
            <a:ext uri="{FF2B5EF4-FFF2-40B4-BE49-F238E27FC236}">
              <a16:creationId xmlns:a16="http://schemas.microsoft.com/office/drawing/2014/main" id="{31781835-DFB2-4E3A-BDB3-0173D29D60D8}"/>
            </a:ext>
          </a:extLst>
        </xdr:cNvPr>
        <xdr:cNvSpPr txBox="1"/>
      </xdr:nvSpPr>
      <xdr:spPr>
        <a:xfrm>
          <a:off x="22199600" y="10549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112649</xdr:rowOff>
    </xdr:from>
    <xdr:to>
      <xdr:col>116</xdr:col>
      <xdr:colOff>114300</xdr:colOff>
      <xdr:row>62</xdr:row>
      <xdr:rowOff>42799</xdr:rowOff>
    </xdr:to>
    <xdr:sp macro="" textlink="">
      <xdr:nvSpPr>
        <xdr:cNvPr id="659" name="フローチャート: 判断 658">
          <a:extLst>
            <a:ext uri="{FF2B5EF4-FFF2-40B4-BE49-F238E27FC236}">
              <a16:creationId xmlns:a16="http://schemas.microsoft.com/office/drawing/2014/main" id="{D92587B1-07ED-4D2F-BC0F-AF87CA08FC08}"/>
            </a:ext>
          </a:extLst>
        </xdr:cNvPr>
        <xdr:cNvSpPr/>
      </xdr:nvSpPr>
      <xdr:spPr>
        <a:xfrm>
          <a:off x="22110700" y="105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660" name="フローチャート: 判断 659">
          <a:extLst>
            <a:ext uri="{FF2B5EF4-FFF2-40B4-BE49-F238E27FC236}">
              <a16:creationId xmlns:a16="http://schemas.microsoft.com/office/drawing/2014/main" id="{E614C411-5DCA-4A8D-9368-B2B1FB00A2D8}"/>
            </a:ext>
          </a:extLst>
        </xdr:cNvPr>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163322</xdr:rowOff>
    </xdr:from>
    <xdr:to>
      <xdr:col>107</xdr:col>
      <xdr:colOff>101600</xdr:colOff>
      <xdr:row>62</xdr:row>
      <xdr:rowOff>93472</xdr:rowOff>
    </xdr:to>
    <xdr:sp macro="" textlink="">
      <xdr:nvSpPr>
        <xdr:cNvPr id="661" name="フローチャート: 判断 660">
          <a:extLst>
            <a:ext uri="{FF2B5EF4-FFF2-40B4-BE49-F238E27FC236}">
              <a16:creationId xmlns:a16="http://schemas.microsoft.com/office/drawing/2014/main" id="{1A94F9A2-891F-4218-A74B-404943ADAB75}"/>
            </a:ext>
          </a:extLst>
        </xdr:cNvPr>
        <xdr:cNvSpPr/>
      </xdr:nvSpPr>
      <xdr:spPr>
        <a:xfrm>
          <a:off x="20383500" y="1062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26543</xdr:rowOff>
    </xdr:from>
    <xdr:to>
      <xdr:col>102</xdr:col>
      <xdr:colOff>165100</xdr:colOff>
      <xdr:row>62</xdr:row>
      <xdr:rowOff>128143</xdr:rowOff>
    </xdr:to>
    <xdr:sp macro="" textlink="">
      <xdr:nvSpPr>
        <xdr:cNvPr id="662" name="フローチャート: 判断 661">
          <a:extLst>
            <a:ext uri="{FF2B5EF4-FFF2-40B4-BE49-F238E27FC236}">
              <a16:creationId xmlns:a16="http://schemas.microsoft.com/office/drawing/2014/main" id="{8C1342BD-EA72-4DAA-B44D-3FCC55BCFE6D}"/>
            </a:ext>
          </a:extLst>
        </xdr:cNvPr>
        <xdr:cNvSpPr/>
      </xdr:nvSpPr>
      <xdr:spPr>
        <a:xfrm>
          <a:off x="19494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34163</xdr:rowOff>
    </xdr:from>
    <xdr:to>
      <xdr:col>98</xdr:col>
      <xdr:colOff>38100</xdr:colOff>
      <xdr:row>62</xdr:row>
      <xdr:rowOff>135763</xdr:rowOff>
    </xdr:to>
    <xdr:sp macro="" textlink="">
      <xdr:nvSpPr>
        <xdr:cNvPr id="663" name="フローチャート: 判断 662">
          <a:extLst>
            <a:ext uri="{FF2B5EF4-FFF2-40B4-BE49-F238E27FC236}">
              <a16:creationId xmlns:a16="http://schemas.microsoft.com/office/drawing/2014/main" id="{F7B6EFE3-D68A-4CDF-8D44-2E0375118773}"/>
            </a:ext>
          </a:extLst>
        </xdr:cNvPr>
        <xdr:cNvSpPr/>
      </xdr:nvSpPr>
      <xdr:spPr>
        <a:xfrm>
          <a:off x="18605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4" name="テキスト ボックス 663">
          <a:extLst>
            <a:ext uri="{FF2B5EF4-FFF2-40B4-BE49-F238E27FC236}">
              <a16:creationId xmlns:a16="http://schemas.microsoft.com/office/drawing/2014/main" id="{369720A6-F064-4C3F-A13C-AAC2D6F85E8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5" name="テキスト ボックス 664">
          <a:extLst>
            <a:ext uri="{FF2B5EF4-FFF2-40B4-BE49-F238E27FC236}">
              <a16:creationId xmlns:a16="http://schemas.microsoft.com/office/drawing/2014/main" id="{31A42D0A-1205-4DBF-9135-DD2C3E76A24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6" name="テキスト ボックス 665">
          <a:extLst>
            <a:ext uri="{FF2B5EF4-FFF2-40B4-BE49-F238E27FC236}">
              <a16:creationId xmlns:a16="http://schemas.microsoft.com/office/drawing/2014/main" id="{B7A626CD-5AF4-48BC-A838-3EDB8D0AE99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7" name="テキスト ボックス 666">
          <a:extLst>
            <a:ext uri="{FF2B5EF4-FFF2-40B4-BE49-F238E27FC236}">
              <a16:creationId xmlns:a16="http://schemas.microsoft.com/office/drawing/2014/main" id="{EF1B6B95-B948-4B1A-A6D3-F1EFC4C9FBF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8" name="テキスト ボックス 667">
          <a:extLst>
            <a:ext uri="{FF2B5EF4-FFF2-40B4-BE49-F238E27FC236}">
              <a16:creationId xmlns:a16="http://schemas.microsoft.com/office/drawing/2014/main" id="{E1EBF2EA-D5EF-442C-9D34-4758805D77B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61595</xdr:rowOff>
    </xdr:from>
    <xdr:to>
      <xdr:col>116</xdr:col>
      <xdr:colOff>114300</xdr:colOff>
      <xdr:row>61</xdr:row>
      <xdr:rowOff>163195</xdr:rowOff>
    </xdr:to>
    <xdr:sp macro="" textlink="">
      <xdr:nvSpPr>
        <xdr:cNvPr id="669" name="楕円 668">
          <a:extLst>
            <a:ext uri="{FF2B5EF4-FFF2-40B4-BE49-F238E27FC236}">
              <a16:creationId xmlns:a16="http://schemas.microsoft.com/office/drawing/2014/main" id="{95FACED9-5AB1-4E7E-978C-CA26FBF5F9F1}"/>
            </a:ext>
          </a:extLst>
        </xdr:cNvPr>
        <xdr:cNvSpPr/>
      </xdr:nvSpPr>
      <xdr:spPr>
        <a:xfrm>
          <a:off x="22110700" y="1052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84472</xdr:rowOff>
    </xdr:from>
    <xdr:ext cx="469744" cy="259045"/>
    <xdr:sp macro="" textlink="">
      <xdr:nvSpPr>
        <xdr:cNvPr id="670" name="【学校施設】&#10;一人当たり面積該当値テキスト">
          <a:extLst>
            <a:ext uri="{FF2B5EF4-FFF2-40B4-BE49-F238E27FC236}">
              <a16:creationId xmlns:a16="http://schemas.microsoft.com/office/drawing/2014/main" id="{2C6BCEC2-2938-4049-944C-2990D484A8B4}"/>
            </a:ext>
          </a:extLst>
        </xdr:cNvPr>
        <xdr:cNvSpPr txBox="1"/>
      </xdr:nvSpPr>
      <xdr:spPr>
        <a:xfrm>
          <a:off x="22199600" y="1037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84836</xdr:rowOff>
    </xdr:from>
    <xdr:to>
      <xdr:col>112</xdr:col>
      <xdr:colOff>38100</xdr:colOff>
      <xdr:row>62</xdr:row>
      <xdr:rowOff>14986</xdr:rowOff>
    </xdr:to>
    <xdr:sp macro="" textlink="">
      <xdr:nvSpPr>
        <xdr:cNvPr id="671" name="楕円 670">
          <a:extLst>
            <a:ext uri="{FF2B5EF4-FFF2-40B4-BE49-F238E27FC236}">
              <a16:creationId xmlns:a16="http://schemas.microsoft.com/office/drawing/2014/main" id="{D9BE89E6-A9DF-481B-8A4B-F0B79534A2B8}"/>
            </a:ext>
          </a:extLst>
        </xdr:cNvPr>
        <xdr:cNvSpPr/>
      </xdr:nvSpPr>
      <xdr:spPr>
        <a:xfrm>
          <a:off x="21272500" y="1054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112395</xdr:rowOff>
    </xdr:from>
    <xdr:to>
      <xdr:col>116</xdr:col>
      <xdr:colOff>63500</xdr:colOff>
      <xdr:row>61</xdr:row>
      <xdr:rowOff>135636</xdr:rowOff>
    </xdr:to>
    <xdr:cxnSp macro="">
      <xdr:nvCxnSpPr>
        <xdr:cNvPr id="672" name="直線コネクタ 671">
          <a:extLst>
            <a:ext uri="{FF2B5EF4-FFF2-40B4-BE49-F238E27FC236}">
              <a16:creationId xmlns:a16="http://schemas.microsoft.com/office/drawing/2014/main" id="{75287C86-11A6-4ABD-A1B2-C826FDB4767A}"/>
            </a:ext>
          </a:extLst>
        </xdr:cNvPr>
        <xdr:cNvCxnSpPr/>
      </xdr:nvCxnSpPr>
      <xdr:spPr>
        <a:xfrm flipV="1">
          <a:off x="21323300" y="10570845"/>
          <a:ext cx="8382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107315</xdr:rowOff>
    </xdr:from>
    <xdr:to>
      <xdr:col>107</xdr:col>
      <xdr:colOff>101600</xdr:colOff>
      <xdr:row>62</xdr:row>
      <xdr:rowOff>37465</xdr:rowOff>
    </xdr:to>
    <xdr:sp macro="" textlink="">
      <xdr:nvSpPr>
        <xdr:cNvPr id="673" name="楕円 672">
          <a:extLst>
            <a:ext uri="{FF2B5EF4-FFF2-40B4-BE49-F238E27FC236}">
              <a16:creationId xmlns:a16="http://schemas.microsoft.com/office/drawing/2014/main" id="{791F99F5-14D4-46AD-96E1-A3D6145892AC}"/>
            </a:ext>
          </a:extLst>
        </xdr:cNvPr>
        <xdr:cNvSpPr/>
      </xdr:nvSpPr>
      <xdr:spPr>
        <a:xfrm>
          <a:off x="203835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135636</xdr:rowOff>
    </xdr:from>
    <xdr:to>
      <xdr:col>111</xdr:col>
      <xdr:colOff>177800</xdr:colOff>
      <xdr:row>61</xdr:row>
      <xdr:rowOff>158115</xdr:rowOff>
    </xdr:to>
    <xdr:cxnSp macro="">
      <xdr:nvCxnSpPr>
        <xdr:cNvPr id="674" name="直線コネクタ 673">
          <a:extLst>
            <a:ext uri="{FF2B5EF4-FFF2-40B4-BE49-F238E27FC236}">
              <a16:creationId xmlns:a16="http://schemas.microsoft.com/office/drawing/2014/main" id="{5435EBC0-F3C9-48E5-A0C3-CE0ED78D547C}"/>
            </a:ext>
          </a:extLst>
        </xdr:cNvPr>
        <xdr:cNvCxnSpPr/>
      </xdr:nvCxnSpPr>
      <xdr:spPr>
        <a:xfrm flipV="1">
          <a:off x="20434300" y="10594086"/>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127127</xdr:rowOff>
    </xdr:from>
    <xdr:to>
      <xdr:col>102</xdr:col>
      <xdr:colOff>165100</xdr:colOff>
      <xdr:row>62</xdr:row>
      <xdr:rowOff>57277</xdr:rowOff>
    </xdr:to>
    <xdr:sp macro="" textlink="">
      <xdr:nvSpPr>
        <xdr:cNvPr id="675" name="楕円 674">
          <a:extLst>
            <a:ext uri="{FF2B5EF4-FFF2-40B4-BE49-F238E27FC236}">
              <a16:creationId xmlns:a16="http://schemas.microsoft.com/office/drawing/2014/main" id="{64DA5213-2603-484B-A179-DE31F0823426}"/>
            </a:ext>
          </a:extLst>
        </xdr:cNvPr>
        <xdr:cNvSpPr/>
      </xdr:nvSpPr>
      <xdr:spPr>
        <a:xfrm>
          <a:off x="19494500" y="1058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158115</xdr:rowOff>
    </xdr:from>
    <xdr:to>
      <xdr:col>107</xdr:col>
      <xdr:colOff>50800</xdr:colOff>
      <xdr:row>62</xdr:row>
      <xdr:rowOff>6477</xdr:rowOff>
    </xdr:to>
    <xdr:cxnSp macro="">
      <xdr:nvCxnSpPr>
        <xdr:cNvPr id="676" name="直線コネクタ 675">
          <a:extLst>
            <a:ext uri="{FF2B5EF4-FFF2-40B4-BE49-F238E27FC236}">
              <a16:creationId xmlns:a16="http://schemas.microsoft.com/office/drawing/2014/main" id="{92844AE4-E1C2-47B8-AEDA-B19AAE138DA1}"/>
            </a:ext>
          </a:extLst>
        </xdr:cNvPr>
        <xdr:cNvCxnSpPr/>
      </xdr:nvCxnSpPr>
      <xdr:spPr>
        <a:xfrm flipV="1">
          <a:off x="19545300" y="10616565"/>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41927</xdr:rowOff>
    </xdr:from>
    <xdr:ext cx="469744" cy="259045"/>
    <xdr:sp macro="" textlink="">
      <xdr:nvSpPr>
        <xdr:cNvPr id="677" name="n_1aveValue【学校施設】&#10;一人当たり面積">
          <a:extLst>
            <a:ext uri="{FF2B5EF4-FFF2-40B4-BE49-F238E27FC236}">
              <a16:creationId xmlns:a16="http://schemas.microsoft.com/office/drawing/2014/main" id="{040462CD-0A74-4B96-86A3-865C2A556584}"/>
            </a:ext>
          </a:extLst>
        </xdr:cNvPr>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84599</xdr:rowOff>
    </xdr:from>
    <xdr:ext cx="469744" cy="259045"/>
    <xdr:sp macro="" textlink="">
      <xdr:nvSpPr>
        <xdr:cNvPr id="678" name="n_2aveValue【学校施設】&#10;一人当たり面積">
          <a:extLst>
            <a:ext uri="{FF2B5EF4-FFF2-40B4-BE49-F238E27FC236}">
              <a16:creationId xmlns:a16="http://schemas.microsoft.com/office/drawing/2014/main" id="{D1093171-0F97-41C6-8508-902F69CA81C6}"/>
            </a:ext>
          </a:extLst>
        </xdr:cNvPr>
        <xdr:cNvSpPr txBox="1"/>
      </xdr:nvSpPr>
      <xdr:spPr>
        <a:xfrm>
          <a:off x="20199427" y="1071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119270</xdr:rowOff>
    </xdr:from>
    <xdr:ext cx="469744" cy="259045"/>
    <xdr:sp macro="" textlink="">
      <xdr:nvSpPr>
        <xdr:cNvPr id="679" name="n_3aveValue【学校施設】&#10;一人当たり面積">
          <a:extLst>
            <a:ext uri="{FF2B5EF4-FFF2-40B4-BE49-F238E27FC236}">
              <a16:creationId xmlns:a16="http://schemas.microsoft.com/office/drawing/2014/main" id="{5130A59F-1BBD-41C8-92C5-6F81ED416206}"/>
            </a:ext>
          </a:extLst>
        </xdr:cNvPr>
        <xdr:cNvSpPr txBox="1"/>
      </xdr:nvSpPr>
      <xdr:spPr>
        <a:xfrm>
          <a:off x="19310427" y="107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152290</xdr:rowOff>
    </xdr:from>
    <xdr:ext cx="469744" cy="259045"/>
    <xdr:sp macro="" textlink="">
      <xdr:nvSpPr>
        <xdr:cNvPr id="680" name="n_4aveValue【学校施設】&#10;一人当たり面積">
          <a:extLst>
            <a:ext uri="{FF2B5EF4-FFF2-40B4-BE49-F238E27FC236}">
              <a16:creationId xmlns:a16="http://schemas.microsoft.com/office/drawing/2014/main" id="{6D33515C-384A-4B2D-AF3D-686C17C1AE77}"/>
            </a:ext>
          </a:extLst>
        </xdr:cNvPr>
        <xdr:cNvSpPr txBox="1"/>
      </xdr:nvSpPr>
      <xdr:spPr>
        <a:xfrm>
          <a:off x="184214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31513</xdr:rowOff>
    </xdr:from>
    <xdr:ext cx="469744" cy="259045"/>
    <xdr:sp macro="" textlink="">
      <xdr:nvSpPr>
        <xdr:cNvPr id="681" name="n_1mainValue【学校施設】&#10;一人当たり面積">
          <a:extLst>
            <a:ext uri="{FF2B5EF4-FFF2-40B4-BE49-F238E27FC236}">
              <a16:creationId xmlns:a16="http://schemas.microsoft.com/office/drawing/2014/main" id="{A1739106-9C9E-4566-83DB-568A998F92B4}"/>
            </a:ext>
          </a:extLst>
        </xdr:cNvPr>
        <xdr:cNvSpPr txBox="1"/>
      </xdr:nvSpPr>
      <xdr:spPr>
        <a:xfrm>
          <a:off x="21075727" y="1031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53992</xdr:rowOff>
    </xdr:from>
    <xdr:ext cx="469744" cy="259045"/>
    <xdr:sp macro="" textlink="">
      <xdr:nvSpPr>
        <xdr:cNvPr id="682" name="n_2mainValue【学校施設】&#10;一人当たり面積">
          <a:extLst>
            <a:ext uri="{FF2B5EF4-FFF2-40B4-BE49-F238E27FC236}">
              <a16:creationId xmlns:a16="http://schemas.microsoft.com/office/drawing/2014/main" id="{E5162A9B-49F1-4930-8F96-18C49874E62C}"/>
            </a:ext>
          </a:extLst>
        </xdr:cNvPr>
        <xdr:cNvSpPr txBox="1"/>
      </xdr:nvSpPr>
      <xdr:spPr>
        <a:xfrm>
          <a:off x="20199427" y="1034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73804</xdr:rowOff>
    </xdr:from>
    <xdr:ext cx="469744" cy="259045"/>
    <xdr:sp macro="" textlink="">
      <xdr:nvSpPr>
        <xdr:cNvPr id="683" name="n_3mainValue【学校施設】&#10;一人当たり面積">
          <a:extLst>
            <a:ext uri="{FF2B5EF4-FFF2-40B4-BE49-F238E27FC236}">
              <a16:creationId xmlns:a16="http://schemas.microsoft.com/office/drawing/2014/main" id="{0763D334-5968-4731-B981-A5FA852607FD}"/>
            </a:ext>
          </a:extLst>
        </xdr:cNvPr>
        <xdr:cNvSpPr txBox="1"/>
      </xdr:nvSpPr>
      <xdr:spPr>
        <a:xfrm>
          <a:off x="19310427" y="1036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4" name="正方形/長方形 683">
          <a:extLst>
            <a:ext uri="{FF2B5EF4-FFF2-40B4-BE49-F238E27FC236}">
              <a16:creationId xmlns:a16="http://schemas.microsoft.com/office/drawing/2014/main" id="{428DC2F6-0D67-49F8-966A-DED03D1A2DD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5" name="正方形/長方形 684">
          <a:extLst>
            <a:ext uri="{FF2B5EF4-FFF2-40B4-BE49-F238E27FC236}">
              <a16:creationId xmlns:a16="http://schemas.microsoft.com/office/drawing/2014/main" id="{BD042743-64C2-486C-83B2-DF0E687C802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6" name="正方形/長方形 685">
          <a:extLst>
            <a:ext uri="{FF2B5EF4-FFF2-40B4-BE49-F238E27FC236}">
              <a16:creationId xmlns:a16="http://schemas.microsoft.com/office/drawing/2014/main" id="{44FF572A-1A37-4430-B5E2-8C27DBD9A85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7" name="正方形/長方形 686">
          <a:extLst>
            <a:ext uri="{FF2B5EF4-FFF2-40B4-BE49-F238E27FC236}">
              <a16:creationId xmlns:a16="http://schemas.microsoft.com/office/drawing/2014/main" id="{8368227A-C0FD-4D7F-A644-02557F2B747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8" name="正方形/長方形 687">
          <a:extLst>
            <a:ext uri="{FF2B5EF4-FFF2-40B4-BE49-F238E27FC236}">
              <a16:creationId xmlns:a16="http://schemas.microsoft.com/office/drawing/2014/main" id="{2BF45260-E8C5-4855-A4E8-C58983D419E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9" name="正方形/長方形 688">
          <a:extLst>
            <a:ext uri="{FF2B5EF4-FFF2-40B4-BE49-F238E27FC236}">
              <a16:creationId xmlns:a16="http://schemas.microsoft.com/office/drawing/2014/main" id="{99DA1B65-A7BC-4929-8323-6480571C08F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0" name="正方形/長方形 689">
          <a:extLst>
            <a:ext uri="{FF2B5EF4-FFF2-40B4-BE49-F238E27FC236}">
              <a16:creationId xmlns:a16="http://schemas.microsoft.com/office/drawing/2014/main" id="{67D4F135-942B-4D01-BFED-DD1E8B10E3B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1" name="正方形/長方形 690">
          <a:extLst>
            <a:ext uri="{FF2B5EF4-FFF2-40B4-BE49-F238E27FC236}">
              <a16:creationId xmlns:a16="http://schemas.microsoft.com/office/drawing/2014/main" id="{A0D271EC-CBA2-4184-9770-408D92B01B09}"/>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92" name="正方形/長方形 691">
          <a:extLst>
            <a:ext uri="{FF2B5EF4-FFF2-40B4-BE49-F238E27FC236}">
              <a16:creationId xmlns:a16="http://schemas.microsoft.com/office/drawing/2014/main" id="{4BB1ADFD-2C31-4950-9DE8-DFDD1E88DE6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3" name="正方形/長方形 692">
          <a:extLst>
            <a:ext uri="{FF2B5EF4-FFF2-40B4-BE49-F238E27FC236}">
              <a16:creationId xmlns:a16="http://schemas.microsoft.com/office/drawing/2014/main" id="{1A226721-54BE-4420-AE84-CA6B53774D7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4" name="正方形/長方形 693">
          <a:extLst>
            <a:ext uri="{FF2B5EF4-FFF2-40B4-BE49-F238E27FC236}">
              <a16:creationId xmlns:a16="http://schemas.microsoft.com/office/drawing/2014/main" id="{76ACB161-7865-4061-AB5F-90C5CB952A5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5" name="正方形/長方形 694">
          <a:extLst>
            <a:ext uri="{FF2B5EF4-FFF2-40B4-BE49-F238E27FC236}">
              <a16:creationId xmlns:a16="http://schemas.microsoft.com/office/drawing/2014/main" id="{9215FD20-C73A-4378-AA67-5D3F0970861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6" name="正方形/長方形 695">
          <a:extLst>
            <a:ext uri="{FF2B5EF4-FFF2-40B4-BE49-F238E27FC236}">
              <a16:creationId xmlns:a16="http://schemas.microsoft.com/office/drawing/2014/main" id="{8D1266CB-7BC7-4882-82F4-F926D2D1741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7" name="正方形/長方形 696">
          <a:extLst>
            <a:ext uri="{FF2B5EF4-FFF2-40B4-BE49-F238E27FC236}">
              <a16:creationId xmlns:a16="http://schemas.microsoft.com/office/drawing/2014/main" id="{8400ECA6-1868-43E5-8E84-BD5FBD8FAD6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8" name="正方形/長方形 697">
          <a:extLst>
            <a:ext uri="{FF2B5EF4-FFF2-40B4-BE49-F238E27FC236}">
              <a16:creationId xmlns:a16="http://schemas.microsoft.com/office/drawing/2014/main" id="{40AB2623-F348-4F9A-B159-A67AA0907DE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9" name="正方形/長方形 698">
          <a:extLst>
            <a:ext uri="{FF2B5EF4-FFF2-40B4-BE49-F238E27FC236}">
              <a16:creationId xmlns:a16="http://schemas.microsoft.com/office/drawing/2014/main" id="{40B2445A-0EA1-4F00-837F-D6669F48D476}"/>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00" name="正方形/長方形 699">
          <a:extLst>
            <a:ext uri="{FF2B5EF4-FFF2-40B4-BE49-F238E27FC236}">
              <a16:creationId xmlns:a16="http://schemas.microsoft.com/office/drawing/2014/main" id="{A6EF8B60-2939-4B56-8E78-EE83EF09326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1" name="正方形/長方形 700">
          <a:extLst>
            <a:ext uri="{FF2B5EF4-FFF2-40B4-BE49-F238E27FC236}">
              <a16:creationId xmlns:a16="http://schemas.microsoft.com/office/drawing/2014/main" id="{0B21FDF7-FB04-4474-8D6E-9B71C734C1E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2" name="正方形/長方形 701">
          <a:extLst>
            <a:ext uri="{FF2B5EF4-FFF2-40B4-BE49-F238E27FC236}">
              <a16:creationId xmlns:a16="http://schemas.microsoft.com/office/drawing/2014/main" id="{DB292513-FFB5-4864-AF92-3604ADFE6D2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3" name="正方形/長方形 702">
          <a:extLst>
            <a:ext uri="{FF2B5EF4-FFF2-40B4-BE49-F238E27FC236}">
              <a16:creationId xmlns:a16="http://schemas.microsoft.com/office/drawing/2014/main" id="{012DC383-271C-41E7-B72B-B4B9C2E96FE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4" name="正方形/長方形 703">
          <a:extLst>
            <a:ext uri="{FF2B5EF4-FFF2-40B4-BE49-F238E27FC236}">
              <a16:creationId xmlns:a16="http://schemas.microsoft.com/office/drawing/2014/main" id="{710E235E-D4D3-4179-9F70-6DACF8D6466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5" name="正方形/長方形 704">
          <a:extLst>
            <a:ext uri="{FF2B5EF4-FFF2-40B4-BE49-F238E27FC236}">
              <a16:creationId xmlns:a16="http://schemas.microsoft.com/office/drawing/2014/main" id="{9E0AD26F-920F-44B2-A7FF-C7D9283CCC1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6" name="正方形/長方形 705">
          <a:extLst>
            <a:ext uri="{FF2B5EF4-FFF2-40B4-BE49-F238E27FC236}">
              <a16:creationId xmlns:a16="http://schemas.microsoft.com/office/drawing/2014/main" id="{19015175-9BCF-4F78-B6A7-FEFAA667EBA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7" name="正方形/長方形 706">
          <a:extLst>
            <a:ext uri="{FF2B5EF4-FFF2-40B4-BE49-F238E27FC236}">
              <a16:creationId xmlns:a16="http://schemas.microsoft.com/office/drawing/2014/main" id="{E5DEB961-E764-4086-B2C5-279143783314}"/>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08" name="正方形/長方形 707">
          <a:extLst>
            <a:ext uri="{FF2B5EF4-FFF2-40B4-BE49-F238E27FC236}">
              <a16:creationId xmlns:a16="http://schemas.microsoft.com/office/drawing/2014/main" id="{42BDCF39-86EB-4261-A7DD-F4085EF1BDF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9" name="正方形/長方形 708">
          <a:extLst>
            <a:ext uri="{FF2B5EF4-FFF2-40B4-BE49-F238E27FC236}">
              <a16:creationId xmlns:a16="http://schemas.microsoft.com/office/drawing/2014/main" id="{A1450FE1-A9FC-4527-90F1-CD30241D6D4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0" name="正方形/長方形 709">
          <a:extLst>
            <a:ext uri="{FF2B5EF4-FFF2-40B4-BE49-F238E27FC236}">
              <a16:creationId xmlns:a16="http://schemas.microsoft.com/office/drawing/2014/main" id="{96C549C3-C87A-4473-A41C-F1151A01AF5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1" name="正方形/長方形 710">
          <a:extLst>
            <a:ext uri="{FF2B5EF4-FFF2-40B4-BE49-F238E27FC236}">
              <a16:creationId xmlns:a16="http://schemas.microsoft.com/office/drawing/2014/main" id="{1E7022D0-1B9E-4F89-AEBB-702BD3A9EAD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2" name="正方形/長方形 711">
          <a:extLst>
            <a:ext uri="{FF2B5EF4-FFF2-40B4-BE49-F238E27FC236}">
              <a16:creationId xmlns:a16="http://schemas.microsoft.com/office/drawing/2014/main" id="{74701C19-A806-482C-B5E6-F6E3E603476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3" name="正方形/長方形 712">
          <a:extLst>
            <a:ext uri="{FF2B5EF4-FFF2-40B4-BE49-F238E27FC236}">
              <a16:creationId xmlns:a16="http://schemas.microsoft.com/office/drawing/2014/main" id="{49F18978-C37B-459D-AB99-DBF4517EEAE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4" name="正方形/長方形 713">
          <a:extLst>
            <a:ext uri="{FF2B5EF4-FFF2-40B4-BE49-F238E27FC236}">
              <a16:creationId xmlns:a16="http://schemas.microsoft.com/office/drawing/2014/main" id="{2CF07980-6532-4A1D-AC5D-5049515DF41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5" name="正方形/長方形 714">
          <a:extLst>
            <a:ext uri="{FF2B5EF4-FFF2-40B4-BE49-F238E27FC236}">
              <a16:creationId xmlns:a16="http://schemas.microsoft.com/office/drawing/2014/main" id="{E6B81F2E-35E4-4E0E-9386-AC7288D6E119}"/>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16" name="正方形/長方形 715">
          <a:extLst>
            <a:ext uri="{FF2B5EF4-FFF2-40B4-BE49-F238E27FC236}">
              <a16:creationId xmlns:a16="http://schemas.microsoft.com/office/drawing/2014/main" id="{F9EC3730-7904-4CC8-9C43-C9DFC0EBEA5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7" name="正方形/長方形 716">
          <a:extLst>
            <a:ext uri="{FF2B5EF4-FFF2-40B4-BE49-F238E27FC236}">
              <a16:creationId xmlns:a16="http://schemas.microsoft.com/office/drawing/2014/main" id="{E6030C96-0188-4FC6-9BBA-8CB03D0C5C7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8" name="テキスト ボックス 717">
          <a:extLst>
            <a:ext uri="{FF2B5EF4-FFF2-40B4-BE49-F238E27FC236}">
              <a16:creationId xmlns:a16="http://schemas.microsoft.com/office/drawing/2014/main" id="{B795CDEF-6938-4048-9B46-EFE2088D49A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類似団体と比較して特に有形固定資産減価償却率が高くなっている施設は、学校施設と認定こども園・幼稚園・保育所である。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学校施設については、小学校２校中学校２校の４施設あるが、いずれも昭和４０、５０年代に建設された施設で老朽化が進んでいることから、４施設を集約し、義務教育学校の整備を進めている。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保育所については、３施設あるうちの２施設の統合を決定し、令和２年度から令和４年度にかけて新保育所の整備事業を実施している。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99E52FF-1BBD-4AE9-AF12-359D8B35D60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CC56237-00FF-4C16-8AF3-672E130F174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1DB0347-F528-45A9-B866-42591C53F98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071B714-164F-4D9D-B347-9E304BA74C5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北海道岩内町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CB5E0CE-88CA-4968-8459-BB6E0C369FE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09F5423-322F-4CC8-9BE4-676EFEC1F41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3AD745B-0279-4676-87D3-01EB7FFEECD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109BDAF-0A4D-4038-A634-AAEBAE94CA4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CA6CBAB-FE85-4BA8-8F39-7245DC1E3A7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2F38BAC-CBD2-4821-AE4B-99645AC2C9F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11,658
11,608
70.60
9,065,508
8,452,378
611,288
4,602,499
9,338,401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D33F9D6-C3C2-4D67-A210-1447F45E4A8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DB093F0-0216-4A47-8309-294B54D3FB5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7CF6330-87AD-498C-A92E-17AA3D5CA36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111.9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82F63C2-673C-4E0A-BB77-CB852410F56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1E9E9C3-10E3-495D-B71C-A10E92DB994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A4E6047-B6A6-4473-AE95-A7EC98B7D7F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5D514AF-96A4-418E-A8A7-52048D82840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5737143-83CA-463C-9715-22399C84D41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CB2B26C-AB50-4A17-AD4E-0315B7EE28B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926A59D-C507-481F-81D8-AA90E0DE899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7C7F755-241F-44DC-A699-4F90E67EA7B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CEBBB84-CD08-49B0-9FCE-4C11C659DD8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142AB35-81E4-4897-90A1-86C3EF4D86B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1ABEC84-CD58-4451-820A-C0216D7A948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31F144B-617B-429A-A3D4-BCC9490BF04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8E007B5-8EF6-4BE3-B1D6-8541E3BBFD8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232113C-6B22-4CC9-8B12-E2ADC5134D2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DF77BEC-AD46-4174-8123-71C6EA934C0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1CD086D-9039-47BB-8A7B-B31F8E74866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5B2E1EB-A789-42A6-908F-B40ACBEE16D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FB27C5B-3B57-4DE2-A504-9EDE027A758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BFEE7CA-18BE-4A1D-93EE-690CED8AEF0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A73655D-53C1-425A-9CFB-2B2535DC92C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A82481A-BC13-4F6C-9BE1-88C379028DA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88414A0-B37F-4C7E-A193-CD7F1738245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33ABCF2-D050-406C-8146-0696CE6D818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520E374-55EC-4A20-B621-D32229D4AB5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BFC45FE-588F-44B2-9902-3C1F711793B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DBBE2AB-62C9-4398-8160-A8EC71243939}"/>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2FBB45E-2230-4175-96AE-F100FFDACE2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C9D8E0FF-2943-4186-B659-8F7EA210FD9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D1D2ABF7-7A2E-4DD9-9E78-B8A47C11E5E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B8880EDE-A26F-4F0B-B0F7-04111ED5C28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954C64B5-DCE2-4CED-A53C-9DF7F882C10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146E6065-A439-4AE4-AC15-54539F998F7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1AC3EB23-EF95-4CB8-885E-9D8B615F78B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8FFA0A96-E938-434D-909A-AEADFAA8DAFC}"/>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6C7337D7-E3D8-4AE2-862B-5B2BF5CA2C6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CCC55E4F-4AA9-4B14-967C-F20E16BE694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2C110EAC-AE13-496A-993E-CD826E04210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CAD18C76-73CA-49EB-93C4-AC12AF04ABE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CA3A3CEB-11E0-4408-BFCD-3413B59EA0D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D9587FC1-F8CF-4A17-8789-C56C00A133F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6BF4B4C6-EF35-41A3-90A3-3E317BA22A0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5D11BD3B-6765-4DF1-B32D-9F3EB2EA2D0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2C4FFE1B-5816-4A7E-8DE9-7FB656C4431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4687FF56-B90C-4C0B-BFA7-7B7F697156C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4A91114D-C50F-4F02-ABC8-DD0B233DE1B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6F275FEF-32A7-47AB-B603-5D88FF1C26A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1B6C00CD-1472-4F29-8759-D8C6A1B4323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EE843D2A-1313-4ABA-A65E-F8FF75C9231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5E363BCA-8A7C-4EFC-AA95-CDF6BC448C3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2AB21F23-62D2-4415-BA04-E7CD9C8D5AB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C18C7CF1-BB2B-4F65-9E85-2FE81D4A1AC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E44B370-1FB3-4C67-8ED3-CFCAC5DD3A0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E0B213E9-DA98-4DE0-A4F2-20443708C00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63A67B5D-DA6D-4311-B506-AE3B1C20D05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69147F9E-E58A-4A3D-B393-D182A676438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F277E63C-FFFE-4196-83A5-F993DDB0875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7D5AC5DC-1201-4942-A5C2-B71A91668F59}"/>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CAED157A-0824-4FC4-BE91-C9ACCEF416A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29448810-2299-46E9-931F-ABF6D9841AD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D2985120-9C21-48E7-AF3B-BDA1589281B2}"/>
            </a:ext>
          </a:extLst>
        </xdr:cNvPr>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8B2D61AC-371D-4F92-86CB-7B7653DF05BE}"/>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21EC1B79-0DA9-439D-8C02-9FD99ECCC358}"/>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AD9D166F-1B9B-4A5B-9614-17846FF635C9}"/>
            </a:ext>
          </a:extLst>
        </xdr:cNvPr>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78" name="直線コネクタ 77">
          <a:extLst>
            <a:ext uri="{FF2B5EF4-FFF2-40B4-BE49-F238E27FC236}">
              <a16:creationId xmlns:a16="http://schemas.microsoft.com/office/drawing/2014/main" id="{EE2B4FC5-1E72-46DF-9FCD-2E8D675D2FAE}"/>
            </a:ext>
          </a:extLst>
        </xdr:cNvPr>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78212</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53F8D937-6A58-4527-88B9-A1384387123E}"/>
            </a:ext>
          </a:extLst>
        </xdr:cNvPr>
        <xdr:cNvSpPr txBox="1"/>
      </xdr:nvSpPr>
      <xdr:spPr>
        <a:xfrm>
          <a:off x="4673600" y="10365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55335</xdr:rowOff>
    </xdr:from>
    <xdr:to>
      <xdr:col>24</xdr:col>
      <xdr:colOff>114300</xdr:colOff>
      <xdr:row>61</xdr:row>
      <xdr:rowOff>156935</xdr:rowOff>
    </xdr:to>
    <xdr:sp macro="" textlink="">
      <xdr:nvSpPr>
        <xdr:cNvPr id="80" name="フローチャート: 判断 79">
          <a:extLst>
            <a:ext uri="{FF2B5EF4-FFF2-40B4-BE49-F238E27FC236}">
              <a16:creationId xmlns:a16="http://schemas.microsoft.com/office/drawing/2014/main" id="{9BF679A4-C603-4D4A-991C-9E7A3674F6C9}"/>
            </a:ext>
          </a:extLst>
        </xdr:cNvPr>
        <xdr:cNvSpPr/>
      </xdr:nvSpPr>
      <xdr:spPr>
        <a:xfrm>
          <a:off x="4584700" y="105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81" name="フローチャート: 判断 80">
          <a:extLst>
            <a:ext uri="{FF2B5EF4-FFF2-40B4-BE49-F238E27FC236}">
              <a16:creationId xmlns:a16="http://schemas.microsoft.com/office/drawing/2014/main" id="{989B750C-7B89-471D-9521-945A58FCA714}"/>
            </a:ext>
          </a:extLst>
        </xdr:cNvPr>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82" name="フローチャート: 判断 81">
          <a:extLst>
            <a:ext uri="{FF2B5EF4-FFF2-40B4-BE49-F238E27FC236}">
              <a16:creationId xmlns:a16="http://schemas.microsoft.com/office/drawing/2014/main" id="{EF22FA2C-75A8-46FE-8DE5-F46E59351F45}"/>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140244</xdr:rowOff>
    </xdr:from>
    <xdr:to>
      <xdr:col>10</xdr:col>
      <xdr:colOff>165100</xdr:colOff>
      <xdr:row>61</xdr:row>
      <xdr:rowOff>70394</xdr:rowOff>
    </xdr:to>
    <xdr:sp macro="" textlink="">
      <xdr:nvSpPr>
        <xdr:cNvPr id="83" name="フローチャート: 判断 82">
          <a:extLst>
            <a:ext uri="{FF2B5EF4-FFF2-40B4-BE49-F238E27FC236}">
              <a16:creationId xmlns:a16="http://schemas.microsoft.com/office/drawing/2014/main" id="{7998C125-3203-4543-BD88-AE7F42CC50C7}"/>
            </a:ext>
          </a:extLst>
        </xdr:cNvPr>
        <xdr:cNvSpPr/>
      </xdr:nvSpPr>
      <xdr:spPr>
        <a:xfrm>
          <a:off x="1968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133713</xdr:rowOff>
    </xdr:from>
    <xdr:to>
      <xdr:col>6</xdr:col>
      <xdr:colOff>38100</xdr:colOff>
      <xdr:row>61</xdr:row>
      <xdr:rowOff>63863</xdr:rowOff>
    </xdr:to>
    <xdr:sp macro="" textlink="">
      <xdr:nvSpPr>
        <xdr:cNvPr id="84" name="フローチャート: 判断 83">
          <a:extLst>
            <a:ext uri="{FF2B5EF4-FFF2-40B4-BE49-F238E27FC236}">
              <a16:creationId xmlns:a16="http://schemas.microsoft.com/office/drawing/2014/main" id="{4F357144-7F87-4A26-BABB-B79A3787901B}"/>
            </a:ext>
          </a:extLst>
        </xdr:cNvPr>
        <xdr:cNvSpPr/>
      </xdr:nvSpPr>
      <xdr:spPr>
        <a:xfrm>
          <a:off x="1079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5313E42F-8D35-4DF7-989F-0D0734AE253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52E173B3-7014-4270-92AC-2C98488CB2F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5EE21648-AD8F-4DDC-A8B0-0BF827D753B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DDABE6C0-55D5-4912-995D-3D2D0BAE571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1263C007-C12C-4979-8420-F592BA3F1F8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145143</xdr:rowOff>
    </xdr:from>
    <xdr:to>
      <xdr:col>24</xdr:col>
      <xdr:colOff>114300</xdr:colOff>
      <xdr:row>63</xdr:row>
      <xdr:rowOff>75293</xdr:rowOff>
    </xdr:to>
    <xdr:sp macro="" textlink="">
      <xdr:nvSpPr>
        <xdr:cNvPr id="90" name="楕円 89">
          <a:extLst>
            <a:ext uri="{FF2B5EF4-FFF2-40B4-BE49-F238E27FC236}">
              <a16:creationId xmlns:a16="http://schemas.microsoft.com/office/drawing/2014/main" id="{84BA8B80-48FA-494A-95E1-ED0E5E621817}"/>
            </a:ext>
          </a:extLst>
        </xdr:cNvPr>
        <xdr:cNvSpPr/>
      </xdr:nvSpPr>
      <xdr:spPr>
        <a:xfrm>
          <a:off x="45847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123570</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7E9E3877-1E45-4E88-8A0B-0073B367116E}"/>
            </a:ext>
          </a:extLst>
        </xdr:cNvPr>
        <xdr:cNvSpPr txBox="1"/>
      </xdr:nvSpPr>
      <xdr:spPr>
        <a:xfrm>
          <a:off x="4673600"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109220</xdr:rowOff>
    </xdr:from>
    <xdr:to>
      <xdr:col>20</xdr:col>
      <xdr:colOff>38100</xdr:colOff>
      <xdr:row>63</xdr:row>
      <xdr:rowOff>39370</xdr:rowOff>
    </xdr:to>
    <xdr:sp macro="" textlink="">
      <xdr:nvSpPr>
        <xdr:cNvPr id="92" name="楕円 91">
          <a:extLst>
            <a:ext uri="{FF2B5EF4-FFF2-40B4-BE49-F238E27FC236}">
              <a16:creationId xmlns:a16="http://schemas.microsoft.com/office/drawing/2014/main" id="{73001892-B8AF-4504-9CA7-FAE981A8CA50}"/>
            </a:ext>
          </a:extLst>
        </xdr:cNvPr>
        <xdr:cNvSpPr/>
      </xdr:nvSpPr>
      <xdr:spPr>
        <a:xfrm>
          <a:off x="3746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160020</xdr:rowOff>
    </xdr:from>
    <xdr:to>
      <xdr:col>24</xdr:col>
      <xdr:colOff>63500</xdr:colOff>
      <xdr:row>63</xdr:row>
      <xdr:rowOff>24493</xdr:rowOff>
    </xdr:to>
    <xdr:cxnSp macro="">
      <xdr:nvCxnSpPr>
        <xdr:cNvPr id="93" name="直線コネクタ 92">
          <a:extLst>
            <a:ext uri="{FF2B5EF4-FFF2-40B4-BE49-F238E27FC236}">
              <a16:creationId xmlns:a16="http://schemas.microsoft.com/office/drawing/2014/main" id="{A5AA4252-0E5C-4717-B06D-48706E2ACBE5}"/>
            </a:ext>
          </a:extLst>
        </xdr:cNvPr>
        <xdr:cNvCxnSpPr/>
      </xdr:nvCxnSpPr>
      <xdr:spPr>
        <a:xfrm>
          <a:off x="3797300" y="1078992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70031</xdr:rowOff>
    </xdr:from>
    <xdr:to>
      <xdr:col>15</xdr:col>
      <xdr:colOff>101600</xdr:colOff>
      <xdr:row>63</xdr:row>
      <xdr:rowOff>181</xdr:rowOff>
    </xdr:to>
    <xdr:sp macro="" textlink="">
      <xdr:nvSpPr>
        <xdr:cNvPr id="94" name="楕円 93">
          <a:extLst>
            <a:ext uri="{FF2B5EF4-FFF2-40B4-BE49-F238E27FC236}">
              <a16:creationId xmlns:a16="http://schemas.microsoft.com/office/drawing/2014/main" id="{526F9C92-46F3-4D6C-B465-B399ACF7E457}"/>
            </a:ext>
          </a:extLst>
        </xdr:cNvPr>
        <xdr:cNvSpPr/>
      </xdr:nvSpPr>
      <xdr:spPr>
        <a:xfrm>
          <a:off x="2857500" y="106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120831</xdr:rowOff>
    </xdr:from>
    <xdr:to>
      <xdr:col>19</xdr:col>
      <xdr:colOff>177800</xdr:colOff>
      <xdr:row>62</xdr:row>
      <xdr:rowOff>160020</xdr:rowOff>
    </xdr:to>
    <xdr:cxnSp macro="">
      <xdr:nvCxnSpPr>
        <xdr:cNvPr id="95" name="直線コネクタ 94">
          <a:extLst>
            <a:ext uri="{FF2B5EF4-FFF2-40B4-BE49-F238E27FC236}">
              <a16:creationId xmlns:a16="http://schemas.microsoft.com/office/drawing/2014/main" id="{B820DA3E-A492-45D4-8FAB-2A14C3E3EC59}"/>
            </a:ext>
          </a:extLst>
        </xdr:cNvPr>
        <xdr:cNvCxnSpPr/>
      </xdr:nvCxnSpPr>
      <xdr:spPr>
        <a:xfrm>
          <a:off x="2908300" y="1075073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71665</xdr:rowOff>
    </xdr:from>
    <xdr:to>
      <xdr:col>10</xdr:col>
      <xdr:colOff>165100</xdr:colOff>
      <xdr:row>63</xdr:row>
      <xdr:rowOff>1815</xdr:rowOff>
    </xdr:to>
    <xdr:sp macro="" textlink="">
      <xdr:nvSpPr>
        <xdr:cNvPr id="96" name="楕円 95">
          <a:extLst>
            <a:ext uri="{FF2B5EF4-FFF2-40B4-BE49-F238E27FC236}">
              <a16:creationId xmlns:a16="http://schemas.microsoft.com/office/drawing/2014/main" id="{48F727D6-7EE4-4168-9AD6-906D45918B99}"/>
            </a:ext>
          </a:extLst>
        </xdr:cNvPr>
        <xdr:cNvSpPr/>
      </xdr:nvSpPr>
      <xdr:spPr>
        <a:xfrm>
          <a:off x="1968500" y="1070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120831</xdr:rowOff>
    </xdr:from>
    <xdr:to>
      <xdr:col>15</xdr:col>
      <xdr:colOff>50800</xdr:colOff>
      <xdr:row>62</xdr:row>
      <xdr:rowOff>122465</xdr:rowOff>
    </xdr:to>
    <xdr:cxnSp macro="">
      <xdr:nvCxnSpPr>
        <xdr:cNvPr id="97" name="直線コネクタ 96">
          <a:extLst>
            <a:ext uri="{FF2B5EF4-FFF2-40B4-BE49-F238E27FC236}">
              <a16:creationId xmlns:a16="http://schemas.microsoft.com/office/drawing/2014/main" id="{56A38A11-2CDB-4F00-BE06-0ABF39620160}"/>
            </a:ext>
          </a:extLst>
        </xdr:cNvPr>
        <xdr:cNvCxnSpPr/>
      </xdr:nvCxnSpPr>
      <xdr:spPr>
        <a:xfrm flipV="1">
          <a:off x="2019300" y="10750731"/>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150603</xdr:rowOff>
    </xdr:from>
    <xdr:ext cx="405111" cy="259045"/>
    <xdr:sp macro="" textlink="">
      <xdr:nvSpPr>
        <xdr:cNvPr id="98" name="n_1aveValue【体育館・プール】&#10;有形固定資産減価償却率">
          <a:extLst>
            <a:ext uri="{FF2B5EF4-FFF2-40B4-BE49-F238E27FC236}">
              <a16:creationId xmlns:a16="http://schemas.microsoft.com/office/drawing/2014/main" id="{EE2D0D2A-032A-4200-8997-74B27D3A43B7}"/>
            </a:ext>
          </a:extLst>
        </xdr:cNvPr>
        <xdr:cNvSpPr txBox="1"/>
      </xdr:nvSpPr>
      <xdr:spPr>
        <a:xfrm>
          <a:off x="35820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99" name="n_2aveValue【体育館・プール】&#10;有形固定資産減価償却率">
          <a:extLst>
            <a:ext uri="{FF2B5EF4-FFF2-40B4-BE49-F238E27FC236}">
              <a16:creationId xmlns:a16="http://schemas.microsoft.com/office/drawing/2014/main" id="{FC259DB3-5BEB-420C-949D-08D2A714EFCC}"/>
            </a:ext>
          </a:extLst>
        </xdr:cNvPr>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86921</xdr:rowOff>
    </xdr:from>
    <xdr:ext cx="405111" cy="259045"/>
    <xdr:sp macro="" textlink="">
      <xdr:nvSpPr>
        <xdr:cNvPr id="100" name="n_3aveValue【体育館・プール】&#10;有形固定資産減価償却率">
          <a:extLst>
            <a:ext uri="{FF2B5EF4-FFF2-40B4-BE49-F238E27FC236}">
              <a16:creationId xmlns:a16="http://schemas.microsoft.com/office/drawing/2014/main" id="{0001B267-6953-4AEE-AB66-FA327B908B59}"/>
            </a:ext>
          </a:extLst>
        </xdr:cNvPr>
        <xdr:cNvSpPr txBox="1"/>
      </xdr:nvSpPr>
      <xdr:spPr>
        <a:xfrm>
          <a:off x="1816744"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80390</xdr:rowOff>
    </xdr:from>
    <xdr:ext cx="405111" cy="259045"/>
    <xdr:sp macro="" textlink="">
      <xdr:nvSpPr>
        <xdr:cNvPr id="101" name="n_4aveValue【体育館・プール】&#10;有形固定資産減価償却率">
          <a:extLst>
            <a:ext uri="{FF2B5EF4-FFF2-40B4-BE49-F238E27FC236}">
              <a16:creationId xmlns:a16="http://schemas.microsoft.com/office/drawing/2014/main" id="{98A06DC5-45FC-4753-AF04-9316DA9DC4E5}"/>
            </a:ext>
          </a:extLst>
        </xdr:cNvPr>
        <xdr:cNvSpPr txBox="1"/>
      </xdr:nvSpPr>
      <xdr:spPr>
        <a:xfrm>
          <a:off x="927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30497</xdr:rowOff>
    </xdr:from>
    <xdr:ext cx="405111" cy="259045"/>
    <xdr:sp macro="" textlink="">
      <xdr:nvSpPr>
        <xdr:cNvPr id="102" name="n_1mainValue【体育館・プール】&#10;有形固定資産減価償却率">
          <a:extLst>
            <a:ext uri="{FF2B5EF4-FFF2-40B4-BE49-F238E27FC236}">
              <a16:creationId xmlns:a16="http://schemas.microsoft.com/office/drawing/2014/main" id="{A195573C-B948-428F-89AA-69B8F2534E6E}"/>
            </a:ext>
          </a:extLst>
        </xdr:cNvPr>
        <xdr:cNvSpPr txBox="1"/>
      </xdr:nvSpPr>
      <xdr:spPr>
        <a:xfrm>
          <a:off x="35820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162758</xdr:rowOff>
    </xdr:from>
    <xdr:ext cx="405111" cy="259045"/>
    <xdr:sp macro="" textlink="">
      <xdr:nvSpPr>
        <xdr:cNvPr id="103" name="n_2mainValue【体育館・プール】&#10;有形固定資産減価償却率">
          <a:extLst>
            <a:ext uri="{FF2B5EF4-FFF2-40B4-BE49-F238E27FC236}">
              <a16:creationId xmlns:a16="http://schemas.microsoft.com/office/drawing/2014/main" id="{E4E45D47-7D7C-4F8F-99A1-8E400E083D67}"/>
            </a:ext>
          </a:extLst>
        </xdr:cNvPr>
        <xdr:cNvSpPr txBox="1"/>
      </xdr:nvSpPr>
      <xdr:spPr>
        <a:xfrm>
          <a:off x="2705744" y="1079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164392</xdr:rowOff>
    </xdr:from>
    <xdr:ext cx="405111" cy="259045"/>
    <xdr:sp macro="" textlink="">
      <xdr:nvSpPr>
        <xdr:cNvPr id="104" name="n_3mainValue【体育館・プール】&#10;有形固定資産減価償却率">
          <a:extLst>
            <a:ext uri="{FF2B5EF4-FFF2-40B4-BE49-F238E27FC236}">
              <a16:creationId xmlns:a16="http://schemas.microsoft.com/office/drawing/2014/main" id="{9D0BDA4A-3827-4478-A167-7FD04FC22742}"/>
            </a:ext>
          </a:extLst>
        </xdr:cNvPr>
        <xdr:cNvSpPr txBox="1"/>
      </xdr:nvSpPr>
      <xdr:spPr>
        <a:xfrm>
          <a:off x="1816744" y="1079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a16="http://schemas.microsoft.com/office/drawing/2014/main" id="{9809B49E-4F9F-40D1-904F-E7C4C5DF6A0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a16="http://schemas.microsoft.com/office/drawing/2014/main" id="{C7532C98-335A-40FB-AF5B-FBB571C3CAA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a16="http://schemas.microsoft.com/office/drawing/2014/main" id="{4C576FA6-D639-432F-B37D-CBA80B8D630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a16="http://schemas.microsoft.com/office/drawing/2014/main" id="{9A5EF956-98D5-48DA-A509-3F4E1DAF9E0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a16="http://schemas.microsoft.com/office/drawing/2014/main" id="{12703740-996E-47B9-A33F-EB7FBF4F809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a16="http://schemas.microsoft.com/office/drawing/2014/main" id="{50CD9E23-34E5-47B4-AF2E-9A622640AF3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a16="http://schemas.microsoft.com/office/drawing/2014/main" id="{4AD52E95-834E-4294-BD5E-21ABBE87C57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a16="http://schemas.microsoft.com/office/drawing/2014/main" id="{7DFCA5E4-8CA8-4940-9644-DBF15FEB584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a16="http://schemas.microsoft.com/office/drawing/2014/main" id="{CCB47923-9598-4D7F-8BE5-C0ECD233858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a16="http://schemas.microsoft.com/office/drawing/2014/main" id="{F3C2E39C-F469-4DD6-B76F-D1A255E330A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5" name="直線コネクタ 114">
          <a:extLst>
            <a:ext uri="{FF2B5EF4-FFF2-40B4-BE49-F238E27FC236}">
              <a16:creationId xmlns:a16="http://schemas.microsoft.com/office/drawing/2014/main" id="{9A00C372-F1D5-4A5C-8B00-45CEFF6F434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6" name="テキスト ボックス 115">
          <a:extLst>
            <a:ext uri="{FF2B5EF4-FFF2-40B4-BE49-F238E27FC236}">
              <a16:creationId xmlns:a16="http://schemas.microsoft.com/office/drawing/2014/main" id="{876E9AB5-D335-431F-A36B-7D13E4023DD8}"/>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7" name="直線コネクタ 116">
          <a:extLst>
            <a:ext uri="{FF2B5EF4-FFF2-40B4-BE49-F238E27FC236}">
              <a16:creationId xmlns:a16="http://schemas.microsoft.com/office/drawing/2014/main" id="{EEA654D4-2ADD-42C5-8A74-1A5A2557405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8" name="テキスト ボックス 117">
          <a:extLst>
            <a:ext uri="{FF2B5EF4-FFF2-40B4-BE49-F238E27FC236}">
              <a16:creationId xmlns:a16="http://schemas.microsoft.com/office/drawing/2014/main" id="{7004148F-7245-40B9-9493-7D260436E39F}"/>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a:extLst>
            <a:ext uri="{FF2B5EF4-FFF2-40B4-BE49-F238E27FC236}">
              <a16:creationId xmlns:a16="http://schemas.microsoft.com/office/drawing/2014/main" id="{D9A4E1D4-EF01-4D83-BE81-1743BDB5D5E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a:extLst>
            <a:ext uri="{FF2B5EF4-FFF2-40B4-BE49-F238E27FC236}">
              <a16:creationId xmlns:a16="http://schemas.microsoft.com/office/drawing/2014/main" id="{2BBCB241-90A9-47E0-A0BA-ABDFB915A49E}"/>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1" name="直線コネクタ 120">
          <a:extLst>
            <a:ext uri="{FF2B5EF4-FFF2-40B4-BE49-F238E27FC236}">
              <a16:creationId xmlns:a16="http://schemas.microsoft.com/office/drawing/2014/main" id="{1FA2FD8D-2EDD-4693-B448-BF18AC53C34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2" name="テキスト ボックス 121">
          <a:extLst>
            <a:ext uri="{FF2B5EF4-FFF2-40B4-BE49-F238E27FC236}">
              <a16:creationId xmlns:a16="http://schemas.microsoft.com/office/drawing/2014/main" id="{6050C0C4-6839-4398-8835-6B44DAA669EB}"/>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3" name="直線コネクタ 122">
          <a:extLst>
            <a:ext uri="{FF2B5EF4-FFF2-40B4-BE49-F238E27FC236}">
              <a16:creationId xmlns:a16="http://schemas.microsoft.com/office/drawing/2014/main" id="{69E0B86E-6C67-48EB-A9E8-D87B1089409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4" name="テキスト ボックス 123">
          <a:extLst>
            <a:ext uri="{FF2B5EF4-FFF2-40B4-BE49-F238E27FC236}">
              <a16:creationId xmlns:a16="http://schemas.microsoft.com/office/drawing/2014/main" id="{6565420C-14D6-4615-909E-CD4B312BE5C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id="{60BD7320-6FBF-4D5E-9810-95365866FE8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a16="http://schemas.microsoft.com/office/drawing/2014/main" id="{F2FF0C02-4604-4658-AE6F-02BE382E01CA}"/>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id="{87CC397C-8468-4FB1-B0FF-B245E0FEE09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29210</xdr:rowOff>
    </xdr:from>
    <xdr:to>
      <xdr:col>54</xdr:col>
      <xdr:colOff>189865</xdr:colOff>
      <xdr:row>63</xdr:row>
      <xdr:rowOff>147320</xdr:rowOff>
    </xdr:to>
    <xdr:cxnSp macro="">
      <xdr:nvCxnSpPr>
        <xdr:cNvPr id="128" name="直線コネクタ 127">
          <a:extLst>
            <a:ext uri="{FF2B5EF4-FFF2-40B4-BE49-F238E27FC236}">
              <a16:creationId xmlns:a16="http://schemas.microsoft.com/office/drawing/2014/main" id="{78AF5E58-A375-489A-B266-4F261BCFFE69}"/>
            </a:ext>
          </a:extLst>
        </xdr:cNvPr>
        <xdr:cNvCxnSpPr/>
      </xdr:nvCxnSpPr>
      <xdr:spPr>
        <a:xfrm flipV="1">
          <a:off x="10476865" y="963041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151147</xdr:rowOff>
    </xdr:from>
    <xdr:ext cx="469744" cy="259045"/>
    <xdr:sp macro="" textlink="">
      <xdr:nvSpPr>
        <xdr:cNvPr id="129" name="【体育館・プール】&#10;一人当たり面積最小値テキスト">
          <a:extLst>
            <a:ext uri="{FF2B5EF4-FFF2-40B4-BE49-F238E27FC236}">
              <a16:creationId xmlns:a16="http://schemas.microsoft.com/office/drawing/2014/main" id="{6F5A2759-A4C7-4AF6-A327-DBC019F9C007}"/>
            </a:ext>
          </a:extLst>
        </xdr:cNvPr>
        <xdr:cNvSpPr txBox="1"/>
      </xdr:nvSpPr>
      <xdr:spPr>
        <a:xfrm>
          <a:off x="10515600" y="1095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147320</xdr:rowOff>
    </xdr:from>
    <xdr:to>
      <xdr:col>55</xdr:col>
      <xdr:colOff>88900</xdr:colOff>
      <xdr:row>63</xdr:row>
      <xdr:rowOff>147320</xdr:rowOff>
    </xdr:to>
    <xdr:cxnSp macro="">
      <xdr:nvCxnSpPr>
        <xdr:cNvPr id="130" name="直線コネクタ 129">
          <a:extLst>
            <a:ext uri="{FF2B5EF4-FFF2-40B4-BE49-F238E27FC236}">
              <a16:creationId xmlns:a16="http://schemas.microsoft.com/office/drawing/2014/main" id="{E3F5D22D-D7CA-4567-BB1A-0D2F458E9F1C}"/>
            </a:ext>
          </a:extLst>
        </xdr:cNvPr>
        <xdr:cNvCxnSpPr/>
      </xdr:nvCxnSpPr>
      <xdr:spPr>
        <a:xfrm>
          <a:off x="10388600" y="1094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147337</xdr:rowOff>
    </xdr:from>
    <xdr:ext cx="469744" cy="259045"/>
    <xdr:sp macro="" textlink="">
      <xdr:nvSpPr>
        <xdr:cNvPr id="131" name="【体育館・プール】&#10;一人当たり面積最大値テキスト">
          <a:extLst>
            <a:ext uri="{FF2B5EF4-FFF2-40B4-BE49-F238E27FC236}">
              <a16:creationId xmlns:a16="http://schemas.microsoft.com/office/drawing/2014/main" id="{8F2917F5-4078-4908-99A4-A708CEA1B5BD}"/>
            </a:ext>
          </a:extLst>
        </xdr:cNvPr>
        <xdr:cNvSpPr txBox="1"/>
      </xdr:nvSpPr>
      <xdr:spPr>
        <a:xfrm>
          <a:off x="10515600" y="940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29210</xdr:rowOff>
    </xdr:from>
    <xdr:to>
      <xdr:col>55</xdr:col>
      <xdr:colOff>88900</xdr:colOff>
      <xdr:row>56</xdr:row>
      <xdr:rowOff>29210</xdr:rowOff>
    </xdr:to>
    <xdr:cxnSp macro="">
      <xdr:nvCxnSpPr>
        <xdr:cNvPr id="132" name="直線コネクタ 131">
          <a:extLst>
            <a:ext uri="{FF2B5EF4-FFF2-40B4-BE49-F238E27FC236}">
              <a16:creationId xmlns:a16="http://schemas.microsoft.com/office/drawing/2014/main" id="{FB09844C-34A3-4062-AD8F-87E466A88063}"/>
            </a:ext>
          </a:extLst>
        </xdr:cNvPr>
        <xdr:cNvCxnSpPr/>
      </xdr:nvCxnSpPr>
      <xdr:spPr>
        <a:xfrm>
          <a:off x="10388600" y="963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48277</xdr:rowOff>
    </xdr:from>
    <xdr:ext cx="469744" cy="259045"/>
    <xdr:sp macro="" textlink="">
      <xdr:nvSpPr>
        <xdr:cNvPr id="133" name="【体育館・プール】&#10;一人当たり面積平均値テキスト">
          <a:extLst>
            <a:ext uri="{FF2B5EF4-FFF2-40B4-BE49-F238E27FC236}">
              <a16:creationId xmlns:a16="http://schemas.microsoft.com/office/drawing/2014/main" id="{F143AECF-DD58-4CC7-9854-0595400FBB1E}"/>
            </a:ext>
          </a:extLst>
        </xdr:cNvPr>
        <xdr:cNvSpPr txBox="1"/>
      </xdr:nvSpPr>
      <xdr:spPr>
        <a:xfrm>
          <a:off x="10515600" y="1033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25400</xdr:rowOff>
    </xdr:from>
    <xdr:to>
      <xdr:col>55</xdr:col>
      <xdr:colOff>50800</xdr:colOff>
      <xdr:row>61</xdr:row>
      <xdr:rowOff>127000</xdr:rowOff>
    </xdr:to>
    <xdr:sp macro="" textlink="">
      <xdr:nvSpPr>
        <xdr:cNvPr id="134" name="フローチャート: 判断 133">
          <a:extLst>
            <a:ext uri="{FF2B5EF4-FFF2-40B4-BE49-F238E27FC236}">
              <a16:creationId xmlns:a16="http://schemas.microsoft.com/office/drawing/2014/main" id="{D2F88D74-35B9-4FBF-BE04-A4B1336DAFCB}"/>
            </a:ext>
          </a:extLst>
        </xdr:cNvPr>
        <xdr:cNvSpPr/>
      </xdr:nvSpPr>
      <xdr:spPr>
        <a:xfrm>
          <a:off x="10426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39370</xdr:rowOff>
    </xdr:from>
    <xdr:to>
      <xdr:col>50</xdr:col>
      <xdr:colOff>165100</xdr:colOff>
      <xdr:row>61</xdr:row>
      <xdr:rowOff>140970</xdr:rowOff>
    </xdr:to>
    <xdr:sp macro="" textlink="">
      <xdr:nvSpPr>
        <xdr:cNvPr id="135" name="フローチャート: 判断 134">
          <a:extLst>
            <a:ext uri="{FF2B5EF4-FFF2-40B4-BE49-F238E27FC236}">
              <a16:creationId xmlns:a16="http://schemas.microsoft.com/office/drawing/2014/main" id="{DC689B56-4911-405C-BDA0-73C1586553FD}"/>
            </a:ext>
          </a:extLst>
        </xdr:cNvPr>
        <xdr:cNvSpPr/>
      </xdr:nvSpPr>
      <xdr:spPr>
        <a:xfrm>
          <a:off x="9588500" y="1049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43180</xdr:rowOff>
    </xdr:from>
    <xdr:to>
      <xdr:col>46</xdr:col>
      <xdr:colOff>38100</xdr:colOff>
      <xdr:row>61</xdr:row>
      <xdr:rowOff>144780</xdr:rowOff>
    </xdr:to>
    <xdr:sp macro="" textlink="">
      <xdr:nvSpPr>
        <xdr:cNvPr id="136" name="フローチャート: 判断 135">
          <a:extLst>
            <a:ext uri="{FF2B5EF4-FFF2-40B4-BE49-F238E27FC236}">
              <a16:creationId xmlns:a16="http://schemas.microsoft.com/office/drawing/2014/main" id="{59054451-219B-413B-8451-75527DCA3694}"/>
            </a:ext>
          </a:extLst>
        </xdr:cNvPr>
        <xdr:cNvSpPr/>
      </xdr:nvSpPr>
      <xdr:spPr>
        <a:xfrm>
          <a:off x="8699500" y="1050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60960</xdr:rowOff>
    </xdr:from>
    <xdr:to>
      <xdr:col>41</xdr:col>
      <xdr:colOff>101600</xdr:colOff>
      <xdr:row>61</xdr:row>
      <xdr:rowOff>162560</xdr:rowOff>
    </xdr:to>
    <xdr:sp macro="" textlink="">
      <xdr:nvSpPr>
        <xdr:cNvPr id="137" name="フローチャート: 判断 136">
          <a:extLst>
            <a:ext uri="{FF2B5EF4-FFF2-40B4-BE49-F238E27FC236}">
              <a16:creationId xmlns:a16="http://schemas.microsoft.com/office/drawing/2014/main" id="{BB35E3F4-3D79-477D-BBAB-FBAB481744E9}"/>
            </a:ext>
          </a:extLst>
        </xdr:cNvPr>
        <xdr:cNvSpPr/>
      </xdr:nvSpPr>
      <xdr:spPr>
        <a:xfrm>
          <a:off x="7810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85090</xdr:rowOff>
    </xdr:from>
    <xdr:to>
      <xdr:col>36</xdr:col>
      <xdr:colOff>165100</xdr:colOff>
      <xdr:row>62</xdr:row>
      <xdr:rowOff>15240</xdr:rowOff>
    </xdr:to>
    <xdr:sp macro="" textlink="">
      <xdr:nvSpPr>
        <xdr:cNvPr id="138" name="フローチャート: 判断 137">
          <a:extLst>
            <a:ext uri="{FF2B5EF4-FFF2-40B4-BE49-F238E27FC236}">
              <a16:creationId xmlns:a16="http://schemas.microsoft.com/office/drawing/2014/main" id="{C37F7F8B-20C2-4BC2-879D-C176EAD8FFA4}"/>
            </a:ext>
          </a:extLst>
        </xdr:cNvPr>
        <xdr:cNvSpPr/>
      </xdr:nvSpPr>
      <xdr:spPr>
        <a:xfrm>
          <a:off x="6921500" y="1054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243826AE-C6C1-42C7-A4BB-9F72195BF2A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75BF2067-B6DA-46F5-96DF-89001A68F71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5A6AB402-9B72-4311-9D09-CCF51A78710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1D372DA4-2C8A-467A-9292-FAE60E4979E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2CA12490-88AE-44A1-B9C2-F174F96B359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121920</xdr:rowOff>
    </xdr:from>
    <xdr:to>
      <xdr:col>55</xdr:col>
      <xdr:colOff>50800</xdr:colOff>
      <xdr:row>62</xdr:row>
      <xdr:rowOff>52070</xdr:rowOff>
    </xdr:to>
    <xdr:sp macro="" textlink="">
      <xdr:nvSpPr>
        <xdr:cNvPr id="144" name="楕円 143">
          <a:extLst>
            <a:ext uri="{FF2B5EF4-FFF2-40B4-BE49-F238E27FC236}">
              <a16:creationId xmlns:a16="http://schemas.microsoft.com/office/drawing/2014/main" id="{470850BA-C97B-45DA-A85A-CD6BA923A9F0}"/>
            </a:ext>
          </a:extLst>
        </xdr:cNvPr>
        <xdr:cNvSpPr/>
      </xdr:nvSpPr>
      <xdr:spPr>
        <a:xfrm>
          <a:off x="10426700" y="1058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100347</xdr:rowOff>
    </xdr:from>
    <xdr:ext cx="469744" cy="259045"/>
    <xdr:sp macro="" textlink="">
      <xdr:nvSpPr>
        <xdr:cNvPr id="145" name="【体育館・プール】&#10;一人当たり面積該当値テキスト">
          <a:extLst>
            <a:ext uri="{FF2B5EF4-FFF2-40B4-BE49-F238E27FC236}">
              <a16:creationId xmlns:a16="http://schemas.microsoft.com/office/drawing/2014/main" id="{CC3384A5-A24E-48C4-B6FC-F1FCD5F22BBE}"/>
            </a:ext>
          </a:extLst>
        </xdr:cNvPr>
        <xdr:cNvSpPr txBox="1"/>
      </xdr:nvSpPr>
      <xdr:spPr>
        <a:xfrm>
          <a:off x="10515600" y="10558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133350</xdr:rowOff>
    </xdr:from>
    <xdr:to>
      <xdr:col>50</xdr:col>
      <xdr:colOff>165100</xdr:colOff>
      <xdr:row>62</xdr:row>
      <xdr:rowOff>63500</xdr:rowOff>
    </xdr:to>
    <xdr:sp macro="" textlink="">
      <xdr:nvSpPr>
        <xdr:cNvPr id="146" name="楕円 145">
          <a:extLst>
            <a:ext uri="{FF2B5EF4-FFF2-40B4-BE49-F238E27FC236}">
              <a16:creationId xmlns:a16="http://schemas.microsoft.com/office/drawing/2014/main" id="{20A3C13A-5D63-4877-BC65-8CEAF5554AAF}"/>
            </a:ext>
          </a:extLst>
        </xdr:cNvPr>
        <xdr:cNvSpPr/>
      </xdr:nvSpPr>
      <xdr:spPr>
        <a:xfrm>
          <a:off x="95885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1270</xdr:rowOff>
    </xdr:from>
    <xdr:to>
      <xdr:col>55</xdr:col>
      <xdr:colOff>0</xdr:colOff>
      <xdr:row>62</xdr:row>
      <xdr:rowOff>12700</xdr:rowOff>
    </xdr:to>
    <xdr:cxnSp macro="">
      <xdr:nvCxnSpPr>
        <xdr:cNvPr id="147" name="直線コネクタ 146">
          <a:extLst>
            <a:ext uri="{FF2B5EF4-FFF2-40B4-BE49-F238E27FC236}">
              <a16:creationId xmlns:a16="http://schemas.microsoft.com/office/drawing/2014/main" id="{4E21CD05-98A1-483C-8BDF-F92A58B8322F}"/>
            </a:ext>
          </a:extLst>
        </xdr:cNvPr>
        <xdr:cNvCxnSpPr/>
      </xdr:nvCxnSpPr>
      <xdr:spPr>
        <a:xfrm flipV="1">
          <a:off x="9639300" y="106311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144780</xdr:rowOff>
    </xdr:from>
    <xdr:to>
      <xdr:col>46</xdr:col>
      <xdr:colOff>38100</xdr:colOff>
      <xdr:row>62</xdr:row>
      <xdr:rowOff>74930</xdr:rowOff>
    </xdr:to>
    <xdr:sp macro="" textlink="">
      <xdr:nvSpPr>
        <xdr:cNvPr id="148" name="楕円 147">
          <a:extLst>
            <a:ext uri="{FF2B5EF4-FFF2-40B4-BE49-F238E27FC236}">
              <a16:creationId xmlns:a16="http://schemas.microsoft.com/office/drawing/2014/main" id="{EFCCF8D6-8147-4FE5-A07B-81438B513691}"/>
            </a:ext>
          </a:extLst>
        </xdr:cNvPr>
        <xdr:cNvSpPr/>
      </xdr:nvSpPr>
      <xdr:spPr>
        <a:xfrm>
          <a:off x="8699500" y="1060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12700</xdr:rowOff>
    </xdr:from>
    <xdr:to>
      <xdr:col>50</xdr:col>
      <xdr:colOff>114300</xdr:colOff>
      <xdr:row>62</xdr:row>
      <xdr:rowOff>24130</xdr:rowOff>
    </xdr:to>
    <xdr:cxnSp macro="">
      <xdr:nvCxnSpPr>
        <xdr:cNvPr id="149" name="直線コネクタ 148">
          <a:extLst>
            <a:ext uri="{FF2B5EF4-FFF2-40B4-BE49-F238E27FC236}">
              <a16:creationId xmlns:a16="http://schemas.microsoft.com/office/drawing/2014/main" id="{2EB3FD61-B7DC-40CB-8003-8E561885C881}"/>
            </a:ext>
          </a:extLst>
        </xdr:cNvPr>
        <xdr:cNvCxnSpPr/>
      </xdr:nvCxnSpPr>
      <xdr:spPr>
        <a:xfrm flipV="1">
          <a:off x="8750300" y="106426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154940</xdr:rowOff>
    </xdr:from>
    <xdr:to>
      <xdr:col>41</xdr:col>
      <xdr:colOff>101600</xdr:colOff>
      <xdr:row>62</xdr:row>
      <xdr:rowOff>85090</xdr:rowOff>
    </xdr:to>
    <xdr:sp macro="" textlink="">
      <xdr:nvSpPr>
        <xdr:cNvPr id="150" name="楕円 149">
          <a:extLst>
            <a:ext uri="{FF2B5EF4-FFF2-40B4-BE49-F238E27FC236}">
              <a16:creationId xmlns:a16="http://schemas.microsoft.com/office/drawing/2014/main" id="{E5796A15-3901-4489-87CA-F4D30BD0EFBB}"/>
            </a:ext>
          </a:extLst>
        </xdr:cNvPr>
        <xdr:cNvSpPr/>
      </xdr:nvSpPr>
      <xdr:spPr>
        <a:xfrm>
          <a:off x="7810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24130</xdr:rowOff>
    </xdr:from>
    <xdr:to>
      <xdr:col>45</xdr:col>
      <xdr:colOff>177800</xdr:colOff>
      <xdr:row>62</xdr:row>
      <xdr:rowOff>34290</xdr:rowOff>
    </xdr:to>
    <xdr:cxnSp macro="">
      <xdr:nvCxnSpPr>
        <xdr:cNvPr id="151" name="直線コネクタ 150">
          <a:extLst>
            <a:ext uri="{FF2B5EF4-FFF2-40B4-BE49-F238E27FC236}">
              <a16:creationId xmlns:a16="http://schemas.microsoft.com/office/drawing/2014/main" id="{22D444B8-B232-47C9-8387-71621279DEEA}"/>
            </a:ext>
          </a:extLst>
        </xdr:cNvPr>
        <xdr:cNvCxnSpPr/>
      </xdr:nvCxnSpPr>
      <xdr:spPr>
        <a:xfrm flipV="1">
          <a:off x="7861300" y="1065403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157497</xdr:rowOff>
    </xdr:from>
    <xdr:ext cx="469744" cy="259045"/>
    <xdr:sp macro="" textlink="">
      <xdr:nvSpPr>
        <xdr:cNvPr id="152" name="n_1aveValue【体育館・プール】&#10;一人当たり面積">
          <a:extLst>
            <a:ext uri="{FF2B5EF4-FFF2-40B4-BE49-F238E27FC236}">
              <a16:creationId xmlns:a16="http://schemas.microsoft.com/office/drawing/2014/main" id="{16EB614D-5333-4D52-8879-A9BD44617432}"/>
            </a:ext>
          </a:extLst>
        </xdr:cNvPr>
        <xdr:cNvSpPr txBox="1"/>
      </xdr:nvSpPr>
      <xdr:spPr>
        <a:xfrm>
          <a:off x="9391727" y="1027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161307</xdr:rowOff>
    </xdr:from>
    <xdr:ext cx="469744" cy="259045"/>
    <xdr:sp macro="" textlink="">
      <xdr:nvSpPr>
        <xdr:cNvPr id="153" name="n_2aveValue【体育館・プール】&#10;一人当たり面積">
          <a:extLst>
            <a:ext uri="{FF2B5EF4-FFF2-40B4-BE49-F238E27FC236}">
              <a16:creationId xmlns:a16="http://schemas.microsoft.com/office/drawing/2014/main" id="{299652F1-C039-4BC7-9992-107AF5344696}"/>
            </a:ext>
          </a:extLst>
        </xdr:cNvPr>
        <xdr:cNvSpPr txBox="1"/>
      </xdr:nvSpPr>
      <xdr:spPr>
        <a:xfrm>
          <a:off x="8515427" y="1027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7637</xdr:rowOff>
    </xdr:from>
    <xdr:ext cx="469744" cy="259045"/>
    <xdr:sp macro="" textlink="">
      <xdr:nvSpPr>
        <xdr:cNvPr id="154" name="n_3aveValue【体育館・プール】&#10;一人当たり面積">
          <a:extLst>
            <a:ext uri="{FF2B5EF4-FFF2-40B4-BE49-F238E27FC236}">
              <a16:creationId xmlns:a16="http://schemas.microsoft.com/office/drawing/2014/main" id="{C768C570-F8DD-46A9-9850-9EF9F5080A12}"/>
            </a:ext>
          </a:extLst>
        </xdr:cNvPr>
        <xdr:cNvSpPr txBox="1"/>
      </xdr:nvSpPr>
      <xdr:spPr>
        <a:xfrm>
          <a:off x="7626427" y="1029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31767</xdr:rowOff>
    </xdr:from>
    <xdr:ext cx="469744" cy="259045"/>
    <xdr:sp macro="" textlink="">
      <xdr:nvSpPr>
        <xdr:cNvPr id="155" name="n_4aveValue【体育館・プール】&#10;一人当たり面積">
          <a:extLst>
            <a:ext uri="{FF2B5EF4-FFF2-40B4-BE49-F238E27FC236}">
              <a16:creationId xmlns:a16="http://schemas.microsoft.com/office/drawing/2014/main" id="{0AA655F1-889A-4DA0-80D9-9B461EA64E62}"/>
            </a:ext>
          </a:extLst>
        </xdr:cNvPr>
        <xdr:cNvSpPr txBox="1"/>
      </xdr:nvSpPr>
      <xdr:spPr>
        <a:xfrm>
          <a:off x="6737427" y="1031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54627</xdr:rowOff>
    </xdr:from>
    <xdr:ext cx="469744" cy="259045"/>
    <xdr:sp macro="" textlink="">
      <xdr:nvSpPr>
        <xdr:cNvPr id="156" name="n_1mainValue【体育館・プール】&#10;一人当たり面積">
          <a:extLst>
            <a:ext uri="{FF2B5EF4-FFF2-40B4-BE49-F238E27FC236}">
              <a16:creationId xmlns:a16="http://schemas.microsoft.com/office/drawing/2014/main" id="{F96FD844-C6F1-4D79-9DCF-22B0D169E93E}"/>
            </a:ext>
          </a:extLst>
        </xdr:cNvPr>
        <xdr:cNvSpPr txBox="1"/>
      </xdr:nvSpPr>
      <xdr:spPr>
        <a:xfrm>
          <a:off x="9391727" y="1068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66057</xdr:rowOff>
    </xdr:from>
    <xdr:ext cx="469744" cy="259045"/>
    <xdr:sp macro="" textlink="">
      <xdr:nvSpPr>
        <xdr:cNvPr id="157" name="n_2mainValue【体育館・プール】&#10;一人当たり面積">
          <a:extLst>
            <a:ext uri="{FF2B5EF4-FFF2-40B4-BE49-F238E27FC236}">
              <a16:creationId xmlns:a16="http://schemas.microsoft.com/office/drawing/2014/main" id="{6442828F-03E0-4323-A386-3A937A4D067C}"/>
            </a:ext>
          </a:extLst>
        </xdr:cNvPr>
        <xdr:cNvSpPr txBox="1"/>
      </xdr:nvSpPr>
      <xdr:spPr>
        <a:xfrm>
          <a:off x="8515427" y="1069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76217</xdr:rowOff>
    </xdr:from>
    <xdr:ext cx="469744" cy="259045"/>
    <xdr:sp macro="" textlink="">
      <xdr:nvSpPr>
        <xdr:cNvPr id="158" name="n_3mainValue【体育館・プール】&#10;一人当たり面積">
          <a:extLst>
            <a:ext uri="{FF2B5EF4-FFF2-40B4-BE49-F238E27FC236}">
              <a16:creationId xmlns:a16="http://schemas.microsoft.com/office/drawing/2014/main" id="{D136DE60-1FCF-4775-8B9B-977C6285DAC8}"/>
            </a:ext>
          </a:extLst>
        </xdr:cNvPr>
        <xdr:cNvSpPr txBox="1"/>
      </xdr:nvSpPr>
      <xdr:spPr>
        <a:xfrm>
          <a:off x="7626427"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9" name="正方形/長方形 158">
          <a:extLst>
            <a:ext uri="{FF2B5EF4-FFF2-40B4-BE49-F238E27FC236}">
              <a16:creationId xmlns:a16="http://schemas.microsoft.com/office/drawing/2014/main" id="{6D34EC2F-5BF6-4C0F-BD64-6E993571ADE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0" name="正方形/長方形 159">
          <a:extLst>
            <a:ext uri="{FF2B5EF4-FFF2-40B4-BE49-F238E27FC236}">
              <a16:creationId xmlns:a16="http://schemas.microsoft.com/office/drawing/2014/main" id="{CDA22E8C-4ABA-4AA3-B571-C4213CB6504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1" name="正方形/長方形 160">
          <a:extLst>
            <a:ext uri="{FF2B5EF4-FFF2-40B4-BE49-F238E27FC236}">
              <a16:creationId xmlns:a16="http://schemas.microsoft.com/office/drawing/2014/main" id="{92F134C3-8F5C-41AF-BBB2-EF4136073CE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2" name="正方形/長方形 161">
          <a:extLst>
            <a:ext uri="{FF2B5EF4-FFF2-40B4-BE49-F238E27FC236}">
              <a16:creationId xmlns:a16="http://schemas.microsoft.com/office/drawing/2014/main" id="{C86AA612-D5DF-4BBD-BEB2-8AE08C626D0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3" name="正方形/長方形 162">
          <a:extLst>
            <a:ext uri="{FF2B5EF4-FFF2-40B4-BE49-F238E27FC236}">
              <a16:creationId xmlns:a16="http://schemas.microsoft.com/office/drawing/2014/main" id="{32AD9C51-DC21-4013-B5E2-3DACD045C81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4" name="正方形/長方形 163">
          <a:extLst>
            <a:ext uri="{FF2B5EF4-FFF2-40B4-BE49-F238E27FC236}">
              <a16:creationId xmlns:a16="http://schemas.microsoft.com/office/drawing/2014/main" id="{772BA81E-115F-4D9C-AC0A-04FAA9B3397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5" name="正方形/長方形 164">
          <a:extLst>
            <a:ext uri="{FF2B5EF4-FFF2-40B4-BE49-F238E27FC236}">
              <a16:creationId xmlns:a16="http://schemas.microsoft.com/office/drawing/2014/main" id="{6C44948D-9AB7-43E6-90A0-4421376BA15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6" name="正方形/長方形 165">
          <a:extLst>
            <a:ext uri="{FF2B5EF4-FFF2-40B4-BE49-F238E27FC236}">
              <a16:creationId xmlns:a16="http://schemas.microsoft.com/office/drawing/2014/main" id="{D714955C-51F1-4F99-9E4A-A582DE27938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7" name="テキスト ボックス 166">
          <a:extLst>
            <a:ext uri="{FF2B5EF4-FFF2-40B4-BE49-F238E27FC236}">
              <a16:creationId xmlns:a16="http://schemas.microsoft.com/office/drawing/2014/main" id="{E55C362E-DC15-40FA-81F2-DA56ABEDD49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8" name="直線コネクタ 167">
          <a:extLst>
            <a:ext uri="{FF2B5EF4-FFF2-40B4-BE49-F238E27FC236}">
              <a16:creationId xmlns:a16="http://schemas.microsoft.com/office/drawing/2014/main" id="{D4A4DF6D-3E90-41C8-A721-9FEDC9B77EF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9" name="テキスト ボックス 168">
          <a:extLst>
            <a:ext uri="{FF2B5EF4-FFF2-40B4-BE49-F238E27FC236}">
              <a16:creationId xmlns:a16="http://schemas.microsoft.com/office/drawing/2014/main" id="{4B964636-7F47-4E42-8AEE-256BD93E39C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70" name="直線コネクタ 169">
          <a:extLst>
            <a:ext uri="{FF2B5EF4-FFF2-40B4-BE49-F238E27FC236}">
              <a16:creationId xmlns:a16="http://schemas.microsoft.com/office/drawing/2014/main" id="{45839565-338B-4C16-841C-BF669D6A2FB6}"/>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171" name="テキスト ボックス 170">
          <a:extLst>
            <a:ext uri="{FF2B5EF4-FFF2-40B4-BE49-F238E27FC236}">
              <a16:creationId xmlns:a16="http://schemas.microsoft.com/office/drawing/2014/main" id="{9348A673-77B7-452E-AE7E-77DD5E2A4899}"/>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72" name="直線コネクタ 171">
          <a:extLst>
            <a:ext uri="{FF2B5EF4-FFF2-40B4-BE49-F238E27FC236}">
              <a16:creationId xmlns:a16="http://schemas.microsoft.com/office/drawing/2014/main" id="{04DAD745-757A-4FDE-B8F8-A71163D9BEEC}"/>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73" name="テキスト ボックス 172">
          <a:extLst>
            <a:ext uri="{FF2B5EF4-FFF2-40B4-BE49-F238E27FC236}">
              <a16:creationId xmlns:a16="http://schemas.microsoft.com/office/drawing/2014/main" id="{34C7B22F-3476-4C83-8DB9-6AA25A8EE35D}"/>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74" name="直線コネクタ 173">
          <a:extLst>
            <a:ext uri="{FF2B5EF4-FFF2-40B4-BE49-F238E27FC236}">
              <a16:creationId xmlns:a16="http://schemas.microsoft.com/office/drawing/2014/main" id="{9C371D1C-093A-4DA1-B141-8C194250D62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75" name="テキスト ボックス 174">
          <a:extLst>
            <a:ext uri="{FF2B5EF4-FFF2-40B4-BE49-F238E27FC236}">
              <a16:creationId xmlns:a16="http://schemas.microsoft.com/office/drawing/2014/main" id="{7B798412-5015-44E1-8F03-3C5BEF736A4E}"/>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76" name="直線コネクタ 175">
          <a:extLst>
            <a:ext uri="{FF2B5EF4-FFF2-40B4-BE49-F238E27FC236}">
              <a16:creationId xmlns:a16="http://schemas.microsoft.com/office/drawing/2014/main" id="{3975EDC6-4823-458F-925B-711F77B1AFE8}"/>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77" name="テキスト ボックス 176">
          <a:extLst>
            <a:ext uri="{FF2B5EF4-FFF2-40B4-BE49-F238E27FC236}">
              <a16:creationId xmlns:a16="http://schemas.microsoft.com/office/drawing/2014/main" id="{5F32AD8B-619E-499E-9BBA-7772B6B44552}"/>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8" name="直線コネクタ 177">
          <a:extLst>
            <a:ext uri="{FF2B5EF4-FFF2-40B4-BE49-F238E27FC236}">
              <a16:creationId xmlns:a16="http://schemas.microsoft.com/office/drawing/2014/main" id="{8C1E3785-F2B9-4D59-9DBC-8F3B1C756DF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79" name="テキスト ボックス 178">
          <a:extLst>
            <a:ext uri="{FF2B5EF4-FFF2-40B4-BE49-F238E27FC236}">
              <a16:creationId xmlns:a16="http://schemas.microsoft.com/office/drawing/2014/main" id="{638C63F4-E9D2-4083-8F0D-BCB5F1F9DB42}"/>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0" name="【福祉施設】&#10;有形固定資産減価償却率グラフ枠">
          <a:extLst>
            <a:ext uri="{FF2B5EF4-FFF2-40B4-BE49-F238E27FC236}">
              <a16:creationId xmlns:a16="http://schemas.microsoft.com/office/drawing/2014/main" id="{DE7A90B9-1FD0-4714-A366-72F2B8D60E7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113537</xdr:rowOff>
    </xdr:from>
    <xdr:to>
      <xdr:col>24</xdr:col>
      <xdr:colOff>62865</xdr:colOff>
      <xdr:row>86</xdr:row>
      <xdr:rowOff>38100</xdr:rowOff>
    </xdr:to>
    <xdr:cxnSp macro="">
      <xdr:nvCxnSpPr>
        <xdr:cNvPr id="181" name="直線コネクタ 180">
          <a:extLst>
            <a:ext uri="{FF2B5EF4-FFF2-40B4-BE49-F238E27FC236}">
              <a16:creationId xmlns:a16="http://schemas.microsoft.com/office/drawing/2014/main" id="{A224DC49-B9C8-438C-98F2-20AA00BCA08E}"/>
            </a:ext>
          </a:extLst>
        </xdr:cNvPr>
        <xdr:cNvCxnSpPr/>
      </xdr:nvCxnSpPr>
      <xdr:spPr>
        <a:xfrm flipV="1">
          <a:off x="4634865" y="13315187"/>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182" name="【福祉施設】&#10;有形固定資産減価償却率最小値テキスト">
          <a:extLst>
            <a:ext uri="{FF2B5EF4-FFF2-40B4-BE49-F238E27FC236}">
              <a16:creationId xmlns:a16="http://schemas.microsoft.com/office/drawing/2014/main" id="{E3DE88EC-09BF-4A14-B864-CDB89716A81F}"/>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183" name="直線コネクタ 182">
          <a:extLst>
            <a:ext uri="{FF2B5EF4-FFF2-40B4-BE49-F238E27FC236}">
              <a16:creationId xmlns:a16="http://schemas.microsoft.com/office/drawing/2014/main" id="{1B19116E-6347-4E3E-B76F-CC36C2324260}"/>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60214</xdr:rowOff>
    </xdr:from>
    <xdr:ext cx="405111" cy="259045"/>
    <xdr:sp macro="" textlink="">
      <xdr:nvSpPr>
        <xdr:cNvPr id="184" name="【福祉施設】&#10;有形固定資産減価償却率最大値テキスト">
          <a:extLst>
            <a:ext uri="{FF2B5EF4-FFF2-40B4-BE49-F238E27FC236}">
              <a16:creationId xmlns:a16="http://schemas.microsoft.com/office/drawing/2014/main" id="{EF8F5C0E-1012-4D7F-99CB-7070A1A1EF4C}"/>
            </a:ext>
          </a:extLst>
        </xdr:cNvPr>
        <xdr:cNvSpPr txBox="1"/>
      </xdr:nvSpPr>
      <xdr:spPr>
        <a:xfrm>
          <a:off x="4673600" y="13090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113537</xdr:rowOff>
    </xdr:from>
    <xdr:to>
      <xdr:col>24</xdr:col>
      <xdr:colOff>152400</xdr:colOff>
      <xdr:row>77</xdr:row>
      <xdr:rowOff>113537</xdr:rowOff>
    </xdr:to>
    <xdr:cxnSp macro="">
      <xdr:nvCxnSpPr>
        <xdr:cNvPr id="185" name="直線コネクタ 184">
          <a:extLst>
            <a:ext uri="{FF2B5EF4-FFF2-40B4-BE49-F238E27FC236}">
              <a16:creationId xmlns:a16="http://schemas.microsoft.com/office/drawing/2014/main" id="{363C9C8D-95E1-4F21-AE09-398CF42CBBA8}"/>
            </a:ext>
          </a:extLst>
        </xdr:cNvPr>
        <xdr:cNvCxnSpPr/>
      </xdr:nvCxnSpPr>
      <xdr:spPr>
        <a:xfrm>
          <a:off x="4546600" y="1331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117619</xdr:rowOff>
    </xdr:from>
    <xdr:ext cx="405111" cy="259045"/>
    <xdr:sp macro="" textlink="">
      <xdr:nvSpPr>
        <xdr:cNvPr id="186" name="【福祉施設】&#10;有形固定資産減価償却率平均値テキスト">
          <a:extLst>
            <a:ext uri="{FF2B5EF4-FFF2-40B4-BE49-F238E27FC236}">
              <a16:creationId xmlns:a16="http://schemas.microsoft.com/office/drawing/2014/main" id="{C6303C19-CD51-4002-A985-14E35CE629B1}"/>
            </a:ext>
          </a:extLst>
        </xdr:cNvPr>
        <xdr:cNvSpPr txBox="1"/>
      </xdr:nvSpPr>
      <xdr:spPr>
        <a:xfrm>
          <a:off x="4673600" y="13833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94742</xdr:rowOff>
    </xdr:from>
    <xdr:to>
      <xdr:col>24</xdr:col>
      <xdr:colOff>114300</xdr:colOff>
      <xdr:row>82</xdr:row>
      <xdr:rowOff>24892</xdr:rowOff>
    </xdr:to>
    <xdr:sp macro="" textlink="">
      <xdr:nvSpPr>
        <xdr:cNvPr id="187" name="フローチャート: 判断 186">
          <a:extLst>
            <a:ext uri="{FF2B5EF4-FFF2-40B4-BE49-F238E27FC236}">
              <a16:creationId xmlns:a16="http://schemas.microsoft.com/office/drawing/2014/main" id="{9044A401-4CF6-4F96-961F-45F2A975EF42}"/>
            </a:ext>
          </a:extLst>
        </xdr:cNvPr>
        <xdr:cNvSpPr/>
      </xdr:nvSpPr>
      <xdr:spPr>
        <a:xfrm>
          <a:off x="4584700" y="1398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26163</xdr:rowOff>
    </xdr:from>
    <xdr:to>
      <xdr:col>20</xdr:col>
      <xdr:colOff>38100</xdr:colOff>
      <xdr:row>81</xdr:row>
      <xdr:rowOff>127763</xdr:rowOff>
    </xdr:to>
    <xdr:sp macro="" textlink="">
      <xdr:nvSpPr>
        <xdr:cNvPr id="188" name="フローチャート: 判断 187">
          <a:extLst>
            <a:ext uri="{FF2B5EF4-FFF2-40B4-BE49-F238E27FC236}">
              <a16:creationId xmlns:a16="http://schemas.microsoft.com/office/drawing/2014/main" id="{B4D8B7C7-52C2-44DC-B913-74CC64B14695}"/>
            </a:ext>
          </a:extLst>
        </xdr:cNvPr>
        <xdr:cNvSpPr/>
      </xdr:nvSpPr>
      <xdr:spPr>
        <a:xfrm>
          <a:off x="3746500" y="1391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90170</xdr:rowOff>
    </xdr:from>
    <xdr:to>
      <xdr:col>15</xdr:col>
      <xdr:colOff>101600</xdr:colOff>
      <xdr:row>81</xdr:row>
      <xdr:rowOff>20320</xdr:rowOff>
    </xdr:to>
    <xdr:sp macro="" textlink="">
      <xdr:nvSpPr>
        <xdr:cNvPr id="189" name="フローチャート: 判断 188">
          <a:extLst>
            <a:ext uri="{FF2B5EF4-FFF2-40B4-BE49-F238E27FC236}">
              <a16:creationId xmlns:a16="http://schemas.microsoft.com/office/drawing/2014/main" id="{688675DF-C7B0-4808-84E1-401D315176CF}"/>
            </a:ext>
          </a:extLst>
        </xdr:cNvPr>
        <xdr:cNvSpPr/>
      </xdr:nvSpPr>
      <xdr:spPr>
        <a:xfrm>
          <a:off x="2857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46737</xdr:rowOff>
    </xdr:from>
    <xdr:to>
      <xdr:col>10</xdr:col>
      <xdr:colOff>165100</xdr:colOff>
      <xdr:row>80</xdr:row>
      <xdr:rowOff>148337</xdr:rowOff>
    </xdr:to>
    <xdr:sp macro="" textlink="">
      <xdr:nvSpPr>
        <xdr:cNvPr id="190" name="フローチャート: 判断 189">
          <a:extLst>
            <a:ext uri="{FF2B5EF4-FFF2-40B4-BE49-F238E27FC236}">
              <a16:creationId xmlns:a16="http://schemas.microsoft.com/office/drawing/2014/main" id="{F82C7C3A-85C8-4656-BA95-F9248DF9692E}"/>
            </a:ext>
          </a:extLst>
        </xdr:cNvPr>
        <xdr:cNvSpPr/>
      </xdr:nvSpPr>
      <xdr:spPr>
        <a:xfrm>
          <a:off x="1968500" y="1376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170180</xdr:rowOff>
    </xdr:from>
    <xdr:to>
      <xdr:col>6</xdr:col>
      <xdr:colOff>38100</xdr:colOff>
      <xdr:row>80</xdr:row>
      <xdr:rowOff>100330</xdr:rowOff>
    </xdr:to>
    <xdr:sp macro="" textlink="">
      <xdr:nvSpPr>
        <xdr:cNvPr id="191" name="フローチャート: 判断 190">
          <a:extLst>
            <a:ext uri="{FF2B5EF4-FFF2-40B4-BE49-F238E27FC236}">
              <a16:creationId xmlns:a16="http://schemas.microsoft.com/office/drawing/2014/main" id="{7AC50A4E-4D7D-42A8-8A92-62CF81F8D9A5}"/>
            </a:ext>
          </a:extLst>
        </xdr:cNvPr>
        <xdr:cNvSpPr/>
      </xdr:nvSpPr>
      <xdr:spPr>
        <a:xfrm>
          <a:off x="1079500" y="13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47BC1CA7-5452-42A0-97C0-4ADE6B27B84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8FCCCD79-AC6F-43B6-9C22-ACCAC4A10E5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964AC913-01B5-405A-8619-863E8D47C5C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CFEB0021-1670-48BD-B39B-644CF7AA4F2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433E54D6-13A5-4AD4-AEC3-076E1E9BF0D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69596</xdr:rowOff>
    </xdr:from>
    <xdr:to>
      <xdr:col>24</xdr:col>
      <xdr:colOff>114300</xdr:colOff>
      <xdr:row>83</xdr:row>
      <xdr:rowOff>171196</xdr:rowOff>
    </xdr:to>
    <xdr:sp macro="" textlink="">
      <xdr:nvSpPr>
        <xdr:cNvPr id="197" name="楕円 196">
          <a:extLst>
            <a:ext uri="{FF2B5EF4-FFF2-40B4-BE49-F238E27FC236}">
              <a16:creationId xmlns:a16="http://schemas.microsoft.com/office/drawing/2014/main" id="{42A8B4ED-7A28-4725-A16B-2D1F9B9E3817}"/>
            </a:ext>
          </a:extLst>
        </xdr:cNvPr>
        <xdr:cNvSpPr/>
      </xdr:nvSpPr>
      <xdr:spPr>
        <a:xfrm>
          <a:off x="4584700" y="1429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48023</xdr:rowOff>
    </xdr:from>
    <xdr:ext cx="405111" cy="259045"/>
    <xdr:sp macro="" textlink="">
      <xdr:nvSpPr>
        <xdr:cNvPr id="198" name="【福祉施設】&#10;有形固定資産減価償却率該当値テキスト">
          <a:extLst>
            <a:ext uri="{FF2B5EF4-FFF2-40B4-BE49-F238E27FC236}">
              <a16:creationId xmlns:a16="http://schemas.microsoft.com/office/drawing/2014/main" id="{3DBDD614-AC5A-4E82-B94D-6D11FA8A3189}"/>
            </a:ext>
          </a:extLst>
        </xdr:cNvPr>
        <xdr:cNvSpPr txBox="1"/>
      </xdr:nvSpPr>
      <xdr:spPr>
        <a:xfrm>
          <a:off x="4673600" y="1427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12446</xdr:rowOff>
    </xdr:from>
    <xdr:to>
      <xdr:col>20</xdr:col>
      <xdr:colOff>38100</xdr:colOff>
      <xdr:row>83</xdr:row>
      <xdr:rowOff>114046</xdr:rowOff>
    </xdr:to>
    <xdr:sp macro="" textlink="">
      <xdr:nvSpPr>
        <xdr:cNvPr id="199" name="楕円 198">
          <a:extLst>
            <a:ext uri="{FF2B5EF4-FFF2-40B4-BE49-F238E27FC236}">
              <a16:creationId xmlns:a16="http://schemas.microsoft.com/office/drawing/2014/main" id="{1E551DBC-5A8B-4235-9D36-E17BE9737A33}"/>
            </a:ext>
          </a:extLst>
        </xdr:cNvPr>
        <xdr:cNvSpPr/>
      </xdr:nvSpPr>
      <xdr:spPr>
        <a:xfrm>
          <a:off x="3746500" y="1424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63246</xdr:rowOff>
    </xdr:from>
    <xdr:to>
      <xdr:col>24</xdr:col>
      <xdr:colOff>63500</xdr:colOff>
      <xdr:row>83</xdr:row>
      <xdr:rowOff>120396</xdr:rowOff>
    </xdr:to>
    <xdr:cxnSp macro="">
      <xdr:nvCxnSpPr>
        <xdr:cNvPr id="200" name="直線コネクタ 199">
          <a:extLst>
            <a:ext uri="{FF2B5EF4-FFF2-40B4-BE49-F238E27FC236}">
              <a16:creationId xmlns:a16="http://schemas.microsoft.com/office/drawing/2014/main" id="{EF02A3BF-D7F8-4E8E-9500-73B405325047}"/>
            </a:ext>
          </a:extLst>
        </xdr:cNvPr>
        <xdr:cNvCxnSpPr/>
      </xdr:nvCxnSpPr>
      <xdr:spPr>
        <a:xfrm>
          <a:off x="3797300" y="1429359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101600</xdr:rowOff>
    </xdr:from>
    <xdr:to>
      <xdr:col>15</xdr:col>
      <xdr:colOff>101600</xdr:colOff>
      <xdr:row>83</xdr:row>
      <xdr:rowOff>31750</xdr:rowOff>
    </xdr:to>
    <xdr:sp macro="" textlink="">
      <xdr:nvSpPr>
        <xdr:cNvPr id="201" name="楕円 200">
          <a:extLst>
            <a:ext uri="{FF2B5EF4-FFF2-40B4-BE49-F238E27FC236}">
              <a16:creationId xmlns:a16="http://schemas.microsoft.com/office/drawing/2014/main" id="{E0D18F98-AE7D-493D-8E60-6D0CA3211118}"/>
            </a:ext>
          </a:extLst>
        </xdr:cNvPr>
        <xdr:cNvSpPr/>
      </xdr:nvSpPr>
      <xdr:spPr>
        <a:xfrm>
          <a:off x="2857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152400</xdr:rowOff>
    </xdr:from>
    <xdr:to>
      <xdr:col>19</xdr:col>
      <xdr:colOff>177800</xdr:colOff>
      <xdr:row>83</xdr:row>
      <xdr:rowOff>63246</xdr:rowOff>
    </xdr:to>
    <xdr:cxnSp macro="">
      <xdr:nvCxnSpPr>
        <xdr:cNvPr id="202" name="直線コネクタ 201">
          <a:extLst>
            <a:ext uri="{FF2B5EF4-FFF2-40B4-BE49-F238E27FC236}">
              <a16:creationId xmlns:a16="http://schemas.microsoft.com/office/drawing/2014/main" id="{DFDCED3F-0D48-4103-A46B-8579A7393A26}"/>
            </a:ext>
          </a:extLst>
        </xdr:cNvPr>
        <xdr:cNvCxnSpPr/>
      </xdr:nvCxnSpPr>
      <xdr:spPr>
        <a:xfrm>
          <a:off x="2908300" y="142113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101600</xdr:rowOff>
    </xdr:from>
    <xdr:to>
      <xdr:col>10</xdr:col>
      <xdr:colOff>165100</xdr:colOff>
      <xdr:row>83</xdr:row>
      <xdr:rowOff>31750</xdr:rowOff>
    </xdr:to>
    <xdr:sp macro="" textlink="">
      <xdr:nvSpPr>
        <xdr:cNvPr id="203" name="楕円 202">
          <a:extLst>
            <a:ext uri="{FF2B5EF4-FFF2-40B4-BE49-F238E27FC236}">
              <a16:creationId xmlns:a16="http://schemas.microsoft.com/office/drawing/2014/main" id="{30D7664C-4C40-4D71-B92F-8E08E85E461D}"/>
            </a:ext>
          </a:extLst>
        </xdr:cNvPr>
        <xdr:cNvSpPr/>
      </xdr:nvSpPr>
      <xdr:spPr>
        <a:xfrm>
          <a:off x="1968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152400</xdr:rowOff>
    </xdr:from>
    <xdr:to>
      <xdr:col>15</xdr:col>
      <xdr:colOff>50800</xdr:colOff>
      <xdr:row>82</xdr:row>
      <xdr:rowOff>152400</xdr:rowOff>
    </xdr:to>
    <xdr:cxnSp macro="">
      <xdr:nvCxnSpPr>
        <xdr:cNvPr id="204" name="直線コネクタ 203">
          <a:extLst>
            <a:ext uri="{FF2B5EF4-FFF2-40B4-BE49-F238E27FC236}">
              <a16:creationId xmlns:a16="http://schemas.microsoft.com/office/drawing/2014/main" id="{B9160342-A938-4CDB-A235-FDAAD626574B}"/>
            </a:ext>
          </a:extLst>
        </xdr:cNvPr>
        <xdr:cNvCxnSpPr/>
      </xdr:nvCxnSpPr>
      <xdr:spPr>
        <a:xfrm>
          <a:off x="2019300" y="1421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144290</xdr:rowOff>
    </xdr:from>
    <xdr:ext cx="405111" cy="259045"/>
    <xdr:sp macro="" textlink="">
      <xdr:nvSpPr>
        <xdr:cNvPr id="205" name="n_1aveValue【福祉施設】&#10;有形固定資産減価償却率">
          <a:extLst>
            <a:ext uri="{FF2B5EF4-FFF2-40B4-BE49-F238E27FC236}">
              <a16:creationId xmlns:a16="http://schemas.microsoft.com/office/drawing/2014/main" id="{D461267C-3B24-4CA7-BA35-18FE7720AA03}"/>
            </a:ext>
          </a:extLst>
        </xdr:cNvPr>
        <xdr:cNvSpPr txBox="1"/>
      </xdr:nvSpPr>
      <xdr:spPr>
        <a:xfrm>
          <a:off x="3582044" y="13688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36847</xdr:rowOff>
    </xdr:from>
    <xdr:ext cx="405111" cy="259045"/>
    <xdr:sp macro="" textlink="">
      <xdr:nvSpPr>
        <xdr:cNvPr id="206" name="n_2aveValue【福祉施設】&#10;有形固定資産減価償却率">
          <a:extLst>
            <a:ext uri="{FF2B5EF4-FFF2-40B4-BE49-F238E27FC236}">
              <a16:creationId xmlns:a16="http://schemas.microsoft.com/office/drawing/2014/main" id="{9C9FC4E3-0CEF-4726-8DF1-15AD9A3D0C0E}"/>
            </a:ext>
          </a:extLst>
        </xdr:cNvPr>
        <xdr:cNvSpPr txBox="1"/>
      </xdr:nvSpPr>
      <xdr:spPr>
        <a:xfrm>
          <a:off x="2705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164864</xdr:rowOff>
    </xdr:from>
    <xdr:ext cx="405111" cy="259045"/>
    <xdr:sp macro="" textlink="">
      <xdr:nvSpPr>
        <xdr:cNvPr id="207" name="n_3aveValue【福祉施設】&#10;有形固定資産減価償却率">
          <a:extLst>
            <a:ext uri="{FF2B5EF4-FFF2-40B4-BE49-F238E27FC236}">
              <a16:creationId xmlns:a16="http://schemas.microsoft.com/office/drawing/2014/main" id="{420625A1-1D78-4607-B2C5-82E9E3EED6E0}"/>
            </a:ext>
          </a:extLst>
        </xdr:cNvPr>
        <xdr:cNvSpPr txBox="1"/>
      </xdr:nvSpPr>
      <xdr:spPr>
        <a:xfrm>
          <a:off x="1816744" y="13537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116857</xdr:rowOff>
    </xdr:from>
    <xdr:ext cx="405111" cy="259045"/>
    <xdr:sp macro="" textlink="">
      <xdr:nvSpPr>
        <xdr:cNvPr id="208" name="n_4aveValue【福祉施設】&#10;有形固定資産減価償却率">
          <a:extLst>
            <a:ext uri="{FF2B5EF4-FFF2-40B4-BE49-F238E27FC236}">
              <a16:creationId xmlns:a16="http://schemas.microsoft.com/office/drawing/2014/main" id="{6AAB8B2F-6057-4F92-BC65-96D6694017B0}"/>
            </a:ext>
          </a:extLst>
        </xdr:cNvPr>
        <xdr:cNvSpPr txBox="1"/>
      </xdr:nvSpPr>
      <xdr:spPr>
        <a:xfrm>
          <a:off x="9277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105173</xdr:rowOff>
    </xdr:from>
    <xdr:ext cx="405111" cy="259045"/>
    <xdr:sp macro="" textlink="">
      <xdr:nvSpPr>
        <xdr:cNvPr id="209" name="n_1mainValue【福祉施設】&#10;有形固定資産減価償却率">
          <a:extLst>
            <a:ext uri="{FF2B5EF4-FFF2-40B4-BE49-F238E27FC236}">
              <a16:creationId xmlns:a16="http://schemas.microsoft.com/office/drawing/2014/main" id="{AAB772C9-8CCF-4E99-8A10-F537AC7333F4}"/>
            </a:ext>
          </a:extLst>
        </xdr:cNvPr>
        <xdr:cNvSpPr txBox="1"/>
      </xdr:nvSpPr>
      <xdr:spPr>
        <a:xfrm>
          <a:off x="3582044" y="1433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22877</xdr:rowOff>
    </xdr:from>
    <xdr:ext cx="405111" cy="259045"/>
    <xdr:sp macro="" textlink="">
      <xdr:nvSpPr>
        <xdr:cNvPr id="210" name="n_2mainValue【福祉施設】&#10;有形固定資産減価償却率">
          <a:extLst>
            <a:ext uri="{FF2B5EF4-FFF2-40B4-BE49-F238E27FC236}">
              <a16:creationId xmlns:a16="http://schemas.microsoft.com/office/drawing/2014/main" id="{1228616B-323E-4A71-86FC-B4BBD550569B}"/>
            </a:ext>
          </a:extLst>
        </xdr:cNvPr>
        <xdr:cNvSpPr txBox="1"/>
      </xdr:nvSpPr>
      <xdr:spPr>
        <a:xfrm>
          <a:off x="2705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22877</xdr:rowOff>
    </xdr:from>
    <xdr:ext cx="405111" cy="259045"/>
    <xdr:sp macro="" textlink="">
      <xdr:nvSpPr>
        <xdr:cNvPr id="211" name="n_3mainValue【福祉施設】&#10;有形固定資産減価償却率">
          <a:extLst>
            <a:ext uri="{FF2B5EF4-FFF2-40B4-BE49-F238E27FC236}">
              <a16:creationId xmlns:a16="http://schemas.microsoft.com/office/drawing/2014/main" id="{37AEE819-F840-46F8-8C5F-2205B2B572CD}"/>
            </a:ext>
          </a:extLst>
        </xdr:cNvPr>
        <xdr:cNvSpPr txBox="1"/>
      </xdr:nvSpPr>
      <xdr:spPr>
        <a:xfrm>
          <a:off x="1816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2" name="正方形/長方形 211">
          <a:extLst>
            <a:ext uri="{FF2B5EF4-FFF2-40B4-BE49-F238E27FC236}">
              <a16:creationId xmlns:a16="http://schemas.microsoft.com/office/drawing/2014/main" id="{CD4ECEB5-A525-4C35-91A4-E61C909E387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3" name="正方形/長方形 212">
          <a:extLst>
            <a:ext uri="{FF2B5EF4-FFF2-40B4-BE49-F238E27FC236}">
              <a16:creationId xmlns:a16="http://schemas.microsoft.com/office/drawing/2014/main" id="{FAC2E0C3-6ECB-4EDA-BB52-E45988702D1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4" name="正方形/長方形 213">
          <a:extLst>
            <a:ext uri="{FF2B5EF4-FFF2-40B4-BE49-F238E27FC236}">
              <a16:creationId xmlns:a16="http://schemas.microsoft.com/office/drawing/2014/main" id="{8D81B56B-5101-4E92-98D5-90B9476E61F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5" name="正方形/長方形 214">
          <a:extLst>
            <a:ext uri="{FF2B5EF4-FFF2-40B4-BE49-F238E27FC236}">
              <a16:creationId xmlns:a16="http://schemas.microsoft.com/office/drawing/2014/main" id="{812E1F78-3094-43D5-B63B-2B8EBEDD6DC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6" name="正方形/長方形 215">
          <a:extLst>
            <a:ext uri="{FF2B5EF4-FFF2-40B4-BE49-F238E27FC236}">
              <a16:creationId xmlns:a16="http://schemas.microsoft.com/office/drawing/2014/main" id="{F204F985-E473-43C2-8906-A51B9587AF9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7" name="正方形/長方形 216">
          <a:extLst>
            <a:ext uri="{FF2B5EF4-FFF2-40B4-BE49-F238E27FC236}">
              <a16:creationId xmlns:a16="http://schemas.microsoft.com/office/drawing/2014/main" id="{F4D726FF-3600-4770-8894-2963DC37BCA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8" name="正方形/長方形 217">
          <a:extLst>
            <a:ext uri="{FF2B5EF4-FFF2-40B4-BE49-F238E27FC236}">
              <a16:creationId xmlns:a16="http://schemas.microsoft.com/office/drawing/2014/main" id="{F87EF7D6-516D-43CF-AFE0-E4FFC67A84A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9" name="正方形/長方形 218">
          <a:extLst>
            <a:ext uri="{FF2B5EF4-FFF2-40B4-BE49-F238E27FC236}">
              <a16:creationId xmlns:a16="http://schemas.microsoft.com/office/drawing/2014/main" id="{F405898F-2048-47EE-882C-2F741486160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0" name="テキスト ボックス 219">
          <a:extLst>
            <a:ext uri="{FF2B5EF4-FFF2-40B4-BE49-F238E27FC236}">
              <a16:creationId xmlns:a16="http://schemas.microsoft.com/office/drawing/2014/main" id="{6F184BC1-50EC-4A75-8FCE-C7FE48A6544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1" name="直線コネクタ 220">
          <a:extLst>
            <a:ext uri="{FF2B5EF4-FFF2-40B4-BE49-F238E27FC236}">
              <a16:creationId xmlns:a16="http://schemas.microsoft.com/office/drawing/2014/main" id="{34D654B5-8D09-45B4-B6A4-60D56448B5B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2" name="直線コネクタ 221">
          <a:extLst>
            <a:ext uri="{FF2B5EF4-FFF2-40B4-BE49-F238E27FC236}">
              <a16:creationId xmlns:a16="http://schemas.microsoft.com/office/drawing/2014/main" id="{76E2AACA-96F4-4C8E-8CC2-DD807B98930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3" name="テキスト ボックス 222">
          <a:extLst>
            <a:ext uri="{FF2B5EF4-FFF2-40B4-BE49-F238E27FC236}">
              <a16:creationId xmlns:a16="http://schemas.microsoft.com/office/drawing/2014/main" id="{52856E54-6449-4058-AFD1-45EAE0932605}"/>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4" name="直線コネクタ 223">
          <a:extLst>
            <a:ext uri="{FF2B5EF4-FFF2-40B4-BE49-F238E27FC236}">
              <a16:creationId xmlns:a16="http://schemas.microsoft.com/office/drawing/2014/main" id="{FA0FE25C-92E1-411A-9B64-7BF990B1FD5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5" name="テキスト ボックス 224">
          <a:extLst>
            <a:ext uri="{FF2B5EF4-FFF2-40B4-BE49-F238E27FC236}">
              <a16:creationId xmlns:a16="http://schemas.microsoft.com/office/drawing/2014/main" id="{7EB6F5C9-F794-451D-9138-8CD2DBFC1337}"/>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6" name="直線コネクタ 225">
          <a:extLst>
            <a:ext uri="{FF2B5EF4-FFF2-40B4-BE49-F238E27FC236}">
              <a16:creationId xmlns:a16="http://schemas.microsoft.com/office/drawing/2014/main" id="{CAF66F6A-BED4-438F-BD70-FABC6C2D282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7" name="テキスト ボックス 226">
          <a:extLst>
            <a:ext uri="{FF2B5EF4-FFF2-40B4-BE49-F238E27FC236}">
              <a16:creationId xmlns:a16="http://schemas.microsoft.com/office/drawing/2014/main" id="{C01228DA-3848-4809-9AF4-419DD836549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8" name="直線コネクタ 227">
          <a:extLst>
            <a:ext uri="{FF2B5EF4-FFF2-40B4-BE49-F238E27FC236}">
              <a16:creationId xmlns:a16="http://schemas.microsoft.com/office/drawing/2014/main" id="{421FC8B1-B8C8-4FF7-93BD-F4597843E15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9" name="テキスト ボックス 228">
          <a:extLst>
            <a:ext uri="{FF2B5EF4-FFF2-40B4-BE49-F238E27FC236}">
              <a16:creationId xmlns:a16="http://schemas.microsoft.com/office/drawing/2014/main" id="{72DA1D97-126B-4A62-8C94-01901633816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0" name="直線コネクタ 229">
          <a:extLst>
            <a:ext uri="{FF2B5EF4-FFF2-40B4-BE49-F238E27FC236}">
              <a16:creationId xmlns:a16="http://schemas.microsoft.com/office/drawing/2014/main" id="{56F04384-D547-40F9-8E75-1728DD0DA7A4}"/>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1" name="テキスト ボックス 230">
          <a:extLst>
            <a:ext uri="{FF2B5EF4-FFF2-40B4-BE49-F238E27FC236}">
              <a16:creationId xmlns:a16="http://schemas.microsoft.com/office/drawing/2014/main" id="{833BBF0E-CE11-4EA9-BB92-A4CAAF7DFC36}"/>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2" name="直線コネクタ 231">
          <a:extLst>
            <a:ext uri="{FF2B5EF4-FFF2-40B4-BE49-F238E27FC236}">
              <a16:creationId xmlns:a16="http://schemas.microsoft.com/office/drawing/2014/main" id="{06FBF7E7-0008-4B3E-B15A-2104213C41F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3" name="テキスト ボックス 232">
          <a:extLst>
            <a:ext uri="{FF2B5EF4-FFF2-40B4-BE49-F238E27FC236}">
              <a16:creationId xmlns:a16="http://schemas.microsoft.com/office/drawing/2014/main" id="{DDE5D22A-FD88-4A8C-BD20-130BAA0A03E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4" name="【福祉施設】&#10;一人当たり面積グラフ枠">
          <a:extLst>
            <a:ext uri="{FF2B5EF4-FFF2-40B4-BE49-F238E27FC236}">
              <a16:creationId xmlns:a16="http://schemas.microsoft.com/office/drawing/2014/main" id="{7DFE7149-FE5C-4053-919E-D09E423456F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100330</xdr:rowOff>
    </xdr:to>
    <xdr:cxnSp macro="">
      <xdr:nvCxnSpPr>
        <xdr:cNvPr id="235" name="直線コネクタ 234">
          <a:extLst>
            <a:ext uri="{FF2B5EF4-FFF2-40B4-BE49-F238E27FC236}">
              <a16:creationId xmlns:a16="http://schemas.microsoft.com/office/drawing/2014/main" id="{F6D75A9C-1002-4F4E-A9C7-22E0A00EFE9A}"/>
            </a:ext>
          </a:extLst>
        </xdr:cNvPr>
        <xdr:cNvCxnSpPr/>
      </xdr:nvCxnSpPr>
      <xdr:spPr>
        <a:xfrm flipV="1">
          <a:off x="10476865" y="13262611"/>
          <a:ext cx="0" cy="158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236" name="【福祉施設】&#10;一人当たり面積最小値テキスト">
          <a:extLst>
            <a:ext uri="{FF2B5EF4-FFF2-40B4-BE49-F238E27FC236}">
              <a16:creationId xmlns:a16="http://schemas.microsoft.com/office/drawing/2014/main" id="{7E237437-FE33-4853-A401-9F043C47DB27}"/>
            </a:ext>
          </a:extLst>
        </xdr:cNvPr>
        <xdr:cNvSpPr txBox="1"/>
      </xdr:nvSpPr>
      <xdr:spPr>
        <a:xfrm>
          <a:off x="10515600"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237" name="直線コネクタ 236">
          <a:extLst>
            <a:ext uri="{FF2B5EF4-FFF2-40B4-BE49-F238E27FC236}">
              <a16:creationId xmlns:a16="http://schemas.microsoft.com/office/drawing/2014/main" id="{F0707DC9-589F-4549-868A-CD9C4753174E}"/>
            </a:ext>
          </a:extLst>
        </xdr:cNvPr>
        <xdr:cNvCxnSpPr/>
      </xdr:nvCxnSpPr>
      <xdr:spPr>
        <a:xfrm>
          <a:off x="10388600" y="1484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238" name="【福祉施設】&#10;一人当たり面積最大値テキスト">
          <a:extLst>
            <a:ext uri="{FF2B5EF4-FFF2-40B4-BE49-F238E27FC236}">
              <a16:creationId xmlns:a16="http://schemas.microsoft.com/office/drawing/2014/main" id="{DDEB428D-0CFE-4643-B818-F441FA7E8154}"/>
            </a:ext>
          </a:extLst>
        </xdr:cNvPr>
        <xdr:cNvSpPr txBox="1"/>
      </xdr:nvSpPr>
      <xdr:spPr>
        <a:xfrm>
          <a:off x="10515600" y="130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239" name="直線コネクタ 238">
          <a:extLst>
            <a:ext uri="{FF2B5EF4-FFF2-40B4-BE49-F238E27FC236}">
              <a16:creationId xmlns:a16="http://schemas.microsoft.com/office/drawing/2014/main" id="{FAEE48C3-51DB-4C7D-A365-8572D6754729}"/>
            </a:ext>
          </a:extLst>
        </xdr:cNvPr>
        <xdr:cNvCxnSpPr/>
      </xdr:nvCxnSpPr>
      <xdr:spPr>
        <a:xfrm>
          <a:off x="10388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11447</xdr:rowOff>
    </xdr:from>
    <xdr:ext cx="469744" cy="259045"/>
    <xdr:sp macro="" textlink="">
      <xdr:nvSpPr>
        <xdr:cNvPr id="240" name="【福祉施設】&#10;一人当たり面積平均値テキスト">
          <a:extLst>
            <a:ext uri="{FF2B5EF4-FFF2-40B4-BE49-F238E27FC236}">
              <a16:creationId xmlns:a16="http://schemas.microsoft.com/office/drawing/2014/main" id="{0450D4D5-4276-4599-8987-BDC2D4CEB095}"/>
            </a:ext>
          </a:extLst>
        </xdr:cNvPr>
        <xdr:cNvSpPr txBox="1"/>
      </xdr:nvSpPr>
      <xdr:spPr>
        <a:xfrm>
          <a:off x="10515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160020</xdr:rowOff>
    </xdr:from>
    <xdr:to>
      <xdr:col>55</xdr:col>
      <xdr:colOff>50800</xdr:colOff>
      <xdr:row>85</xdr:row>
      <xdr:rowOff>90170</xdr:rowOff>
    </xdr:to>
    <xdr:sp macro="" textlink="">
      <xdr:nvSpPr>
        <xdr:cNvPr id="241" name="フローチャート: 判断 240">
          <a:extLst>
            <a:ext uri="{FF2B5EF4-FFF2-40B4-BE49-F238E27FC236}">
              <a16:creationId xmlns:a16="http://schemas.microsoft.com/office/drawing/2014/main" id="{BDA23B79-9393-469C-A30D-53E72F70D44B}"/>
            </a:ext>
          </a:extLst>
        </xdr:cNvPr>
        <xdr:cNvSpPr/>
      </xdr:nvSpPr>
      <xdr:spPr>
        <a:xfrm>
          <a:off x="10426700" y="145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143511</xdr:rowOff>
    </xdr:from>
    <xdr:to>
      <xdr:col>50</xdr:col>
      <xdr:colOff>165100</xdr:colOff>
      <xdr:row>85</xdr:row>
      <xdr:rowOff>73661</xdr:rowOff>
    </xdr:to>
    <xdr:sp macro="" textlink="">
      <xdr:nvSpPr>
        <xdr:cNvPr id="242" name="フローチャート: 判断 241">
          <a:extLst>
            <a:ext uri="{FF2B5EF4-FFF2-40B4-BE49-F238E27FC236}">
              <a16:creationId xmlns:a16="http://schemas.microsoft.com/office/drawing/2014/main" id="{B08DAA83-1036-44FC-A02A-FC9079609FDD}"/>
            </a:ext>
          </a:extLst>
        </xdr:cNvPr>
        <xdr:cNvSpPr/>
      </xdr:nvSpPr>
      <xdr:spPr>
        <a:xfrm>
          <a:off x="9588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162561</xdr:rowOff>
    </xdr:from>
    <xdr:to>
      <xdr:col>46</xdr:col>
      <xdr:colOff>38100</xdr:colOff>
      <xdr:row>85</xdr:row>
      <xdr:rowOff>92711</xdr:rowOff>
    </xdr:to>
    <xdr:sp macro="" textlink="">
      <xdr:nvSpPr>
        <xdr:cNvPr id="243" name="フローチャート: 判断 242">
          <a:extLst>
            <a:ext uri="{FF2B5EF4-FFF2-40B4-BE49-F238E27FC236}">
              <a16:creationId xmlns:a16="http://schemas.microsoft.com/office/drawing/2014/main" id="{813F0981-B574-41A5-B968-B29EE0BB6FA8}"/>
            </a:ext>
          </a:extLst>
        </xdr:cNvPr>
        <xdr:cNvSpPr/>
      </xdr:nvSpPr>
      <xdr:spPr>
        <a:xfrm>
          <a:off x="86995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xdr:rowOff>
    </xdr:from>
    <xdr:to>
      <xdr:col>41</xdr:col>
      <xdr:colOff>101600</xdr:colOff>
      <xdr:row>85</xdr:row>
      <xdr:rowOff>106680</xdr:rowOff>
    </xdr:to>
    <xdr:sp macro="" textlink="">
      <xdr:nvSpPr>
        <xdr:cNvPr id="244" name="フローチャート: 判断 243">
          <a:extLst>
            <a:ext uri="{FF2B5EF4-FFF2-40B4-BE49-F238E27FC236}">
              <a16:creationId xmlns:a16="http://schemas.microsoft.com/office/drawing/2014/main" id="{CB21F51C-F95E-4AFF-8C1B-BC06F4DAF2D7}"/>
            </a:ext>
          </a:extLst>
        </xdr:cNvPr>
        <xdr:cNvSpPr/>
      </xdr:nvSpPr>
      <xdr:spPr>
        <a:xfrm>
          <a:off x="78105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8889</xdr:rowOff>
    </xdr:from>
    <xdr:to>
      <xdr:col>36</xdr:col>
      <xdr:colOff>165100</xdr:colOff>
      <xdr:row>85</xdr:row>
      <xdr:rowOff>110489</xdr:rowOff>
    </xdr:to>
    <xdr:sp macro="" textlink="">
      <xdr:nvSpPr>
        <xdr:cNvPr id="245" name="フローチャート: 判断 244">
          <a:extLst>
            <a:ext uri="{FF2B5EF4-FFF2-40B4-BE49-F238E27FC236}">
              <a16:creationId xmlns:a16="http://schemas.microsoft.com/office/drawing/2014/main" id="{33C1C771-5C71-4385-8729-C46BEAEA916A}"/>
            </a:ext>
          </a:extLst>
        </xdr:cNvPr>
        <xdr:cNvSpPr/>
      </xdr:nvSpPr>
      <xdr:spPr>
        <a:xfrm>
          <a:off x="6921500" y="1458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5709D376-E665-4B9F-A4CA-A4CD0FD5ACA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A6FA0C8C-737F-4D18-B365-1AB90A9159F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ABD7A59B-CC44-4EA3-B59D-42DF36D2AAF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11DFE978-4466-4A06-87B0-807DDA81FF5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C0477F3B-42E9-49C6-A2EF-BB4984126EF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30480</xdr:rowOff>
    </xdr:from>
    <xdr:to>
      <xdr:col>55</xdr:col>
      <xdr:colOff>50800</xdr:colOff>
      <xdr:row>85</xdr:row>
      <xdr:rowOff>132080</xdr:rowOff>
    </xdr:to>
    <xdr:sp macro="" textlink="">
      <xdr:nvSpPr>
        <xdr:cNvPr id="251" name="楕円 250">
          <a:extLst>
            <a:ext uri="{FF2B5EF4-FFF2-40B4-BE49-F238E27FC236}">
              <a16:creationId xmlns:a16="http://schemas.microsoft.com/office/drawing/2014/main" id="{108B965A-8FEB-43AB-94D4-F26D20C0772A}"/>
            </a:ext>
          </a:extLst>
        </xdr:cNvPr>
        <xdr:cNvSpPr/>
      </xdr:nvSpPr>
      <xdr:spPr>
        <a:xfrm>
          <a:off x="10426700" y="1460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8907</xdr:rowOff>
    </xdr:from>
    <xdr:ext cx="469744" cy="259045"/>
    <xdr:sp macro="" textlink="">
      <xdr:nvSpPr>
        <xdr:cNvPr id="252" name="【福祉施設】&#10;一人当たり面積該当値テキスト">
          <a:extLst>
            <a:ext uri="{FF2B5EF4-FFF2-40B4-BE49-F238E27FC236}">
              <a16:creationId xmlns:a16="http://schemas.microsoft.com/office/drawing/2014/main" id="{DCAA0E30-42A8-4DAB-9F28-E36B39B9F272}"/>
            </a:ext>
          </a:extLst>
        </xdr:cNvPr>
        <xdr:cNvSpPr txBox="1"/>
      </xdr:nvSpPr>
      <xdr:spPr>
        <a:xfrm>
          <a:off x="10515600" y="1458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35561</xdr:rowOff>
    </xdr:from>
    <xdr:to>
      <xdr:col>50</xdr:col>
      <xdr:colOff>165100</xdr:colOff>
      <xdr:row>85</xdr:row>
      <xdr:rowOff>137161</xdr:rowOff>
    </xdr:to>
    <xdr:sp macro="" textlink="">
      <xdr:nvSpPr>
        <xdr:cNvPr id="253" name="楕円 252">
          <a:extLst>
            <a:ext uri="{FF2B5EF4-FFF2-40B4-BE49-F238E27FC236}">
              <a16:creationId xmlns:a16="http://schemas.microsoft.com/office/drawing/2014/main" id="{9FC30E27-6CEF-468B-9EB7-CFAB957A831C}"/>
            </a:ext>
          </a:extLst>
        </xdr:cNvPr>
        <xdr:cNvSpPr/>
      </xdr:nvSpPr>
      <xdr:spPr>
        <a:xfrm>
          <a:off x="9588500" y="1460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81280</xdr:rowOff>
    </xdr:from>
    <xdr:to>
      <xdr:col>55</xdr:col>
      <xdr:colOff>0</xdr:colOff>
      <xdr:row>85</xdr:row>
      <xdr:rowOff>86361</xdr:rowOff>
    </xdr:to>
    <xdr:cxnSp macro="">
      <xdr:nvCxnSpPr>
        <xdr:cNvPr id="254" name="直線コネクタ 253">
          <a:extLst>
            <a:ext uri="{FF2B5EF4-FFF2-40B4-BE49-F238E27FC236}">
              <a16:creationId xmlns:a16="http://schemas.microsoft.com/office/drawing/2014/main" id="{8AEC1CF9-AB2F-45F8-ACDF-C8894B7AFEC6}"/>
            </a:ext>
          </a:extLst>
        </xdr:cNvPr>
        <xdr:cNvCxnSpPr/>
      </xdr:nvCxnSpPr>
      <xdr:spPr>
        <a:xfrm flipV="1">
          <a:off x="9639300" y="14654530"/>
          <a:ext cx="8382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41911</xdr:rowOff>
    </xdr:from>
    <xdr:to>
      <xdr:col>46</xdr:col>
      <xdr:colOff>38100</xdr:colOff>
      <xdr:row>85</xdr:row>
      <xdr:rowOff>143511</xdr:rowOff>
    </xdr:to>
    <xdr:sp macro="" textlink="">
      <xdr:nvSpPr>
        <xdr:cNvPr id="255" name="楕円 254">
          <a:extLst>
            <a:ext uri="{FF2B5EF4-FFF2-40B4-BE49-F238E27FC236}">
              <a16:creationId xmlns:a16="http://schemas.microsoft.com/office/drawing/2014/main" id="{21FB6F4F-9655-4A58-A1AE-C094A383D480}"/>
            </a:ext>
          </a:extLst>
        </xdr:cNvPr>
        <xdr:cNvSpPr/>
      </xdr:nvSpPr>
      <xdr:spPr>
        <a:xfrm>
          <a:off x="8699500" y="1461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86361</xdr:rowOff>
    </xdr:from>
    <xdr:to>
      <xdr:col>50</xdr:col>
      <xdr:colOff>114300</xdr:colOff>
      <xdr:row>85</xdr:row>
      <xdr:rowOff>92711</xdr:rowOff>
    </xdr:to>
    <xdr:cxnSp macro="">
      <xdr:nvCxnSpPr>
        <xdr:cNvPr id="256" name="直線コネクタ 255">
          <a:extLst>
            <a:ext uri="{FF2B5EF4-FFF2-40B4-BE49-F238E27FC236}">
              <a16:creationId xmlns:a16="http://schemas.microsoft.com/office/drawing/2014/main" id="{FCB26FDC-1B31-4EEE-8D72-F2FFB670CFBE}"/>
            </a:ext>
          </a:extLst>
        </xdr:cNvPr>
        <xdr:cNvCxnSpPr/>
      </xdr:nvCxnSpPr>
      <xdr:spPr>
        <a:xfrm flipV="1">
          <a:off x="8750300" y="14659611"/>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45720</xdr:rowOff>
    </xdr:from>
    <xdr:to>
      <xdr:col>41</xdr:col>
      <xdr:colOff>101600</xdr:colOff>
      <xdr:row>85</xdr:row>
      <xdr:rowOff>147320</xdr:rowOff>
    </xdr:to>
    <xdr:sp macro="" textlink="">
      <xdr:nvSpPr>
        <xdr:cNvPr id="257" name="楕円 256">
          <a:extLst>
            <a:ext uri="{FF2B5EF4-FFF2-40B4-BE49-F238E27FC236}">
              <a16:creationId xmlns:a16="http://schemas.microsoft.com/office/drawing/2014/main" id="{6B25E79C-5190-4FA3-8A78-49E90F3F9448}"/>
            </a:ext>
          </a:extLst>
        </xdr:cNvPr>
        <xdr:cNvSpPr/>
      </xdr:nvSpPr>
      <xdr:spPr>
        <a:xfrm>
          <a:off x="7810500" y="1461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92711</xdr:rowOff>
    </xdr:from>
    <xdr:to>
      <xdr:col>45</xdr:col>
      <xdr:colOff>177800</xdr:colOff>
      <xdr:row>85</xdr:row>
      <xdr:rowOff>96520</xdr:rowOff>
    </xdr:to>
    <xdr:cxnSp macro="">
      <xdr:nvCxnSpPr>
        <xdr:cNvPr id="258" name="直線コネクタ 257">
          <a:extLst>
            <a:ext uri="{FF2B5EF4-FFF2-40B4-BE49-F238E27FC236}">
              <a16:creationId xmlns:a16="http://schemas.microsoft.com/office/drawing/2014/main" id="{05C30B88-6C3F-4808-9F01-E1CC2CA29311}"/>
            </a:ext>
          </a:extLst>
        </xdr:cNvPr>
        <xdr:cNvCxnSpPr/>
      </xdr:nvCxnSpPr>
      <xdr:spPr>
        <a:xfrm flipV="1">
          <a:off x="7861300" y="146659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90188</xdr:rowOff>
    </xdr:from>
    <xdr:ext cx="469744" cy="259045"/>
    <xdr:sp macro="" textlink="">
      <xdr:nvSpPr>
        <xdr:cNvPr id="259" name="n_1aveValue【福祉施設】&#10;一人当たり面積">
          <a:extLst>
            <a:ext uri="{FF2B5EF4-FFF2-40B4-BE49-F238E27FC236}">
              <a16:creationId xmlns:a16="http://schemas.microsoft.com/office/drawing/2014/main" id="{4FEDDBD3-3C9C-4EAD-9BC6-0149D855B0FC}"/>
            </a:ext>
          </a:extLst>
        </xdr:cNvPr>
        <xdr:cNvSpPr txBox="1"/>
      </xdr:nvSpPr>
      <xdr:spPr>
        <a:xfrm>
          <a:off x="93917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109238</xdr:rowOff>
    </xdr:from>
    <xdr:ext cx="469744" cy="259045"/>
    <xdr:sp macro="" textlink="">
      <xdr:nvSpPr>
        <xdr:cNvPr id="260" name="n_2aveValue【福祉施設】&#10;一人当たり面積">
          <a:extLst>
            <a:ext uri="{FF2B5EF4-FFF2-40B4-BE49-F238E27FC236}">
              <a16:creationId xmlns:a16="http://schemas.microsoft.com/office/drawing/2014/main" id="{55C2A6A5-1A1B-4483-84EB-6CAB3F0B50E0}"/>
            </a:ext>
          </a:extLst>
        </xdr:cNvPr>
        <xdr:cNvSpPr txBox="1"/>
      </xdr:nvSpPr>
      <xdr:spPr>
        <a:xfrm>
          <a:off x="8515427" y="1433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123207</xdr:rowOff>
    </xdr:from>
    <xdr:ext cx="469744" cy="259045"/>
    <xdr:sp macro="" textlink="">
      <xdr:nvSpPr>
        <xdr:cNvPr id="261" name="n_3aveValue【福祉施設】&#10;一人当たり面積">
          <a:extLst>
            <a:ext uri="{FF2B5EF4-FFF2-40B4-BE49-F238E27FC236}">
              <a16:creationId xmlns:a16="http://schemas.microsoft.com/office/drawing/2014/main" id="{A4F5050A-F070-4C68-ABBD-189A483036CA}"/>
            </a:ext>
          </a:extLst>
        </xdr:cNvPr>
        <xdr:cNvSpPr txBox="1"/>
      </xdr:nvSpPr>
      <xdr:spPr>
        <a:xfrm>
          <a:off x="7626427" y="1435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127016</xdr:rowOff>
    </xdr:from>
    <xdr:ext cx="469744" cy="259045"/>
    <xdr:sp macro="" textlink="">
      <xdr:nvSpPr>
        <xdr:cNvPr id="262" name="n_4aveValue【福祉施設】&#10;一人当たり面積">
          <a:extLst>
            <a:ext uri="{FF2B5EF4-FFF2-40B4-BE49-F238E27FC236}">
              <a16:creationId xmlns:a16="http://schemas.microsoft.com/office/drawing/2014/main" id="{681761DA-F9C0-4C87-A2EF-66FC3C366190}"/>
            </a:ext>
          </a:extLst>
        </xdr:cNvPr>
        <xdr:cNvSpPr txBox="1"/>
      </xdr:nvSpPr>
      <xdr:spPr>
        <a:xfrm>
          <a:off x="6737427" y="1435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128288</xdr:rowOff>
    </xdr:from>
    <xdr:ext cx="469744" cy="259045"/>
    <xdr:sp macro="" textlink="">
      <xdr:nvSpPr>
        <xdr:cNvPr id="263" name="n_1mainValue【福祉施設】&#10;一人当たり面積">
          <a:extLst>
            <a:ext uri="{FF2B5EF4-FFF2-40B4-BE49-F238E27FC236}">
              <a16:creationId xmlns:a16="http://schemas.microsoft.com/office/drawing/2014/main" id="{2B5C5F99-0167-4E3C-904A-93A9AE64C8A8}"/>
            </a:ext>
          </a:extLst>
        </xdr:cNvPr>
        <xdr:cNvSpPr txBox="1"/>
      </xdr:nvSpPr>
      <xdr:spPr>
        <a:xfrm>
          <a:off x="9391727" y="1470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134638</xdr:rowOff>
    </xdr:from>
    <xdr:ext cx="469744" cy="259045"/>
    <xdr:sp macro="" textlink="">
      <xdr:nvSpPr>
        <xdr:cNvPr id="264" name="n_2mainValue【福祉施設】&#10;一人当たり面積">
          <a:extLst>
            <a:ext uri="{FF2B5EF4-FFF2-40B4-BE49-F238E27FC236}">
              <a16:creationId xmlns:a16="http://schemas.microsoft.com/office/drawing/2014/main" id="{19D8E525-FD29-43CE-AF23-3F505C54DA73}"/>
            </a:ext>
          </a:extLst>
        </xdr:cNvPr>
        <xdr:cNvSpPr txBox="1"/>
      </xdr:nvSpPr>
      <xdr:spPr>
        <a:xfrm>
          <a:off x="8515427" y="1470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138447</xdr:rowOff>
    </xdr:from>
    <xdr:ext cx="469744" cy="259045"/>
    <xdr:sp macro="" textlink="">
      <xdr:nvSpPr>
        <xdr:cNvPr id="265" name="n_3mainValue【福祉施設】&#10;一人当たり面積">
          <a:extLst>
            <a:ext uri="{FF2B5EF4-FFF2-40B4-BE49-F238E27FC236}">
              <a16:creationId xmlns:a16="http://schemas.microsoft.com/office/drawing/2014/main" id="{CF086C96-A2F2-4396-93C6-E65D63BE36E4}"/>
            </a:ext>
          </a:extLst>
        </xdr:cNvPr>
        <xdr:cNvSpPr txBox="1"/>
      </xdr:nvSpPr>
      <xdr:spPr>
        <a:xfrm>
          <a:off x="7626427" y="1471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6" name="正方形/長方形 265">
          <a:extLst>
            <a:ext uri="{FF2B5EF4-FFF2-40B4-BE49-F238E27FC236}">
              <a16:creationId xmlns:a16="http://schemas.microsoft.com/office/drawing/2014/main" id="{09ABB6F4-30DD-4EC2-BFD3-FBEB0366EEE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7" name="正方形/長方形 266">
          <a:extLst>
            <a:ext uri="{FF2B5EF4-FFF2-40B4-BE49-F238E27FC236}">
              <a16:creationId xmlns:a16="http://schemas.microsoft.com/office/drawing/2014/main" id="{7590F8E6-8F38-4079-9DD9-948B5F135CC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8" name="正方形/長方形 267">
          <a:extLst>
            <a:ext uri="{FF2B5EF4-FFF2-40B4-BE49-F238E27FC236}">
              <a16:creationId xmlns:a16="http://schemas.microsoft.com/office/drawing/2014/main" id="{C2DB14A7-DC36-4B49-A772-6BC763A43D6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9" name="正方形/長方形 268">
          <a:extLst>
            <a:ext uri="{FF2B5EF4-FFF2-40B4-BE49-F238E27FC236}">
              <a16:creationId xmlns:a16="http://schemas.microsoft.com/office/drawing/2014/main" id="{EC1940C3-E472-4E56-9E58-B47E1DD5DD5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0" name="正方形/長方形 269">
          <a:extLst>
            <a:ext uri="{FF2B5EF4-FFF2-40B4-BE49-F238E27FC236}">
              <a16:creationId xmlns:a16="http://schemas.microsoft.com/office/drawing/2014/main" id="{E4565EAC-95D4-42FB-A5D1-6C11EAFCD6B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1" name="正方形/長方形 270">
          <a:extLst>
            <a:ext uri="{FF2B5EF4-FFF2-40B4-BE49-F238E27FC236}">
              <a16:creationId xmlns:a16="http://schemas.microsoft.com/office/drawing/2014/main" id="{76003BF7-838B-4DC9-A20E-42FE67A734C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2" name="正方形/長方形 271">
          <a:extLst>
            <a:ext uri="{FF2B5EF4-FFF2-40B4-BE49-F238E27FC236}">
              <a16:creationId xmlns:a16="http://schemas.microsoft.com/office/drawing/2014/main" id="{9ED65EA7-BDC5-4B64-81CF-1F91842E1B8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3" name="正方形/長方形 272">
          <a:extLst>
            <a:ext uri="{FF2B5EF4-FFF2-40B4-BE49-F238E27FC236}">
              <a16:creationId xmlns:a16="http://schemas.microsoft.com/office/drawing/2014/main" id="{9BE86179-FB7E-4A5C-822B-2117486C586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4" name="テキスト ボックス 273">
          <a:extLst>
            <a:ext uri="{FF2B5EF4-FFF2-40B4-BE49-F238E27FC236}">
              <a16:creationId xmlns:a16="http://schemas.microsoft.com/office/drawing/2014/main" id="{362C78E5-0975-4703-AA4C-143D74B7F71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5" name="直線コネクタ 274">
          <a:extLst>
            <a:ext uri="{FF2B5EF4-FFF2-40B4-BE49-F238E27FC236}">
              <a16:creationId xmlns:a16="http://schemas.microsoft.com/office/drawing/2014/main" id="{FDEDA613-2A32-4DC0-9D3C-700A9DA7907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6" name="テキスト ボックス 275">
          <a:extLst>
            <a:ext uri="{FF2B5EF4-FFF2-40B4-BE49-F238E27FC236}">
              <a16:creationId xmlns:a16="http://schemas.microsoft.com/office/drawing/2014/main" id="{5F659D8C-BF6C-4BD3-B83A-CF64C06D53BE}"/>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77" name="直線コネクタ 276">
          <a:extLst>
            <a:ext uri="{FF2B5EF4-FFF2-40B4-BE49-F238E27FC236}">
              <a16:creationId xmlns:a16="http://schemas.microsoft.com/office/drawing/2014/main" id="{D3D29EBF-E6F5-436D-B62C-D427375CA3A9}"/>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78" name="テキスト ボックス 277">
          <a:extLst>
            <a:ext uri="{FF2B5EF4-FFF2-40B4-BE49-F238E27FC236}">
              <a16:creationId xmlns:a16="http://schemas.microsoft.com/office/drawing/2014/main" id="{A733298B-FBA4-4010-A8CD-86D46EA33E39}"/>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79" name="直線コネクタ 278">
          <a:extLst>
            <a:ext uri="{FF2B5EF4-FFF2-40B4-BE49-F238E27FC236}">
              <a16:creationId xmlns:a16="http://schemas.microsoft.com/office/drawing/2014/main" id="{EFC48775-BCE3-4046-B216-603838F5BF8A}"/>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80" name="テキスト ボックス 279">
          <a:extLst>
            <a:ext uri="{FF2B5EF4-FFF2-40B4-BE49-F238E27FC236}">
              <a16:creationId xmlns:a16="http://schemas.microsoft.com/office/drawing/2014/main" id="{0F4D2EB1-9A39-4F12-B7FD-45C4E85F6A4F}"/>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81" name="直線コネクタ 280">
          <a:extLst>
            <a:ext uri="{FF2B5EF4-FFF2-40B4-BE49-F238E27FC236}">
              <a16:creationId xmlns:a16="http://schemas.microsoft.com/office/drawing/2014/main" id="{1A9A61C7-3A66-46AE-B297-6519CC1FE489}"/>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82" name="テキスト ボックス 281">
          <a:extLst>
            <a:ext uri="{FF2B5EF4-FFF2-40B4-BE49-F238E27FC236}">
              <a16:creationId xmlns:a16="http://schemas.microsoft.com/office/drawing/2014/main" id="{8DD9DE9F-6FA4-4964-A222-3FD55C0A5893}"/>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83" name="直線コネクタ 282">
          <a:extLst>
            <a:ext uri="{FF2B5EF4-FFF2-40B4-BE49-F238E27FC236}">
              <a16:creationId xmlns:a16="http://schemas.microsoft.com/office/drawing/2014/main" id="{9B3B7DEE-213A-480C-BCA6-18C192A14CB2}"/>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84" name="テキスト ボックス 283">
          <a:extLst>
            <a:ext uri="{FF2B5EF4-FFF2-40B4-BE49-F238E27FC236}">
              <a16:creationId xmlns:a16="http://schemas.microsoft.com/office/drawing/2014/main" id="{981C30DC-9FC6-493E-B04C-AA4158EB68D3}"/>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85" name="直線コネクタ 284">
          <a:extLst>
            <a:ext uri="{FF2B5EF4-FFF2-40B4-BE49-F238E27FC236}">
              <a16:creationId xmlns:a16="http://schemas.microsoft.com/office/drawing/2014/main" id="{D2BEDDB4-4A6F-4D18-A79E-4807DBD74707}"/>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86" name="テキスト ボックス 285">
          <a:extLst>
            <a:ext uri="{FF2B5EF4-FFF2-40B4-BE49-F238E27FC236}">
              <a16:creationId xmlns:a16="http://schemas.microsoft.com/office/drawing/2014/main" id="{B19390BB-7D37-49C4-9E66-24D81A686A02}"/>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7" name="直線コネクタ 286">
          <a:extLst>
            <a:ext uri="{FF2B5EF4-FFF2-40B4-BE49-F238E27FC236}">
              <a16:creationId xmlns:a16="http://schemas.microsoft.com/office/drawing/2014/main" id="{318992A9-43DA-40C0-926C-122D7AA019D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88" name="テキスト ボックス 287">
          <a:extLst>
            <a:ext uri="{FF2B5EF4-FFF2-40B4-BE49-F238E27FC236}">
              <a16:creationId xmlns:a16="http://schemas.microsoft.com/office/drawing/2014/main" id="{A6C5550B-9645-4B8F-9F3A-AAE147A722F5}"/>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9" name="【市民会館】&#10;有形固定資産減価償却率グラフ枠">
          <a:extLst>
            <a:ext uri="{FF2B5EF4-FFF2-40B4-BE49-F238E27FC236}">
              <a16:creationId xmlns:a16="http://schemas.microsoft.com/office/drawing/2014/main" id="{515575AC-7D4B-454C-83DA-322641BC213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15239</xdr:rowOff>
    </xdr:from>
    <xdr:to>
      <xdr:col>24</xdr:col>
      <xdr:colOff>62865</xdr:colOff>
      <xdr:row>108</xdr:row>
      <xdr:rowOff>142875</xdr:rowOff>
    </xdr:to>
    <xdr:cxnSp macro="">
      <xdr:nvCxnSpPr>
        <xdr:cNvPr id="290" name="直線コネクタ 289">
          <a:extLst>
            <a:ext uri="{FF2B5EF4-FFF2-40B4-BE49-F238E27FC236}">
              <a16:creationId xmlns:a16="http://schemas.microsoft.com/office/drawing/2014/main" id="{9924C7E5-2B24-42CB-A2E6-4B1EDB1CC9E7}"/>
            </a:ext>
          </a:extLst>
        </xdr:cNvPr>
        <xdr:cNvCxnSpPr/>
      </xdr:nvCxnSpPr>
      <xdr:spPr>
        <a:xfrm flipV="1">
          <a:off x="4634865" y="17160239"/>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146702</xdr:rowOff>
    </xdr:from>
    <xdr:ext cx="405111" cy="259045"/>
    <xdr:sp macro="" textlink="">
      <xdr:nvSpPr>
        <xdr:cNvPr id="291" name="【市民会館】&#10;有形固定資産減価償却率最小値テキスト">
          <a:extLst>
            <a:ext uri="{FF2B5EF4-FFF2-40B4-BE49-F238E27FC236}">
              <a16:creationId xmlns:a16="http://schemas.microsoft.com/office/drawing/2014/main" id="{9B961EDA-111D-49EB-B710-EF2702047D95}"/>
            </a:ext>
          </a:extLst>
        </xdr:cNvPr>
        <xdr:cNvSpPr txBox="1"/>
      </xdr:nvSpPr>
      <xdr:spPr>
        <a:xfrm>
          <a:off x="4673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142875</xdr:rowOff>
    </xdr:from>
    <xdr:to>
      <xdr:col>24</xdr:col>
      <xdr:colOff>152400</xdr:colOff>
      <xdr:row>108</xdr:row>
      <xdr:rowOff>142875</xdr:rowOff>
    </xdr:to>
    <xdr:cxnSp macro="">
      <xdr:nvCxnSpPr>
        <xdr:cNvPr id="292" name="直線コネクタ 291">
          <a:extLst>
            <a:ext uri="{FF2B5EF4-FFF2-40B4-BE49-F238E27FC236}">
              <a16:creationId xmlns:a16="http://schemas.microsoft.com/office/drawing/2014/main" id="{CF6A0E89-A8E0-4394-A248-A245976A541D}"/>
            </a:ext>
          </a:extLst>
        </xdr:cNvPr>
        <xdr:cNvCxnSpPr/>
      </xdr:nvCxnSpPr>
      <xdr:spPr>
        <a:xfrm>
          <a:off x="4546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133366</xdr:rowOff>
    </xdr:from>
    <xdr:ext cx="405111" cy="259045"/>
    <xdr:sp macro="" textlink="">
      <xdr:nvSpPr>
        <xdr:cNvPr id="293" name="【市民会館】&#10;有形固定資産減価償却率最大値テキスト">
          <a:extLst>
            <a:ext uri="{FF2B5EF4-FFF2-40B4-BE49-F238E27FC236}">
              <a16:creationId xmlns:a16="http://schemas.microsoft.com/office/drawing/2014/main" id="{4E278D59-D491-4473-A234-C1E2D9F09F79}"/>
            </a:ext>
          </a:extLst>
        </xdr:cNvPr>
        <xdr:cNvSpPr txBox="1"/>
      </xdr:nvSpPr>
      <xdr:spPr>
        <a:xfrm>
          <a:off x="4673600" y="1693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15239</xdr:rowOff>
    </xdr:from>
    <xdr:to>
      <xdr:col>24</xdr:col>
      <xdr:colOff>152400</xdr:colOff>
      <xdr:row>100</xdr:row>
      <xdr:rowOff>15239</xdr:rowOff>
    </xdr:to>
    <xdr:cxnSp macro="">
      <xdr:nvCxnSpPr>
        <xdr:cNvPr id="294" name="直線コネクタ 293">
          <a:extLst>
            <a:ext uri="{FF2B5EF4-FFF2-40B4-BE49-F238E27FC236}">
              <a16:creationId xmlns:a16="http://schemas.microsoft.com/office/drawing/2014/main" id="{A76C7E61-9104-4E32-8502-921E3B90EA2C}"/>
            </a:ext>
          </a:extLst>
        </xdr:cNvPr>
        <xdr:cNvCxnSpPr/>
      </xdr:nvCxnSpPr>
      <xdr:spPr>
        <a:xfrm>
          <a:off x="4546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30497</xdr:rowOff>
    </xdr:from>
    <xdr:ext cx="405111" cy="259045"/>
    <xdr:sp macro="" textlink="">
      <xdr:nvSpPr>
        <xdr:cNvPr id="295" name="【市民会館】&#10;有形固定資産減価償却率平均値テキスト">
          <a:extLst>
            <a:ext uri="{FF2B5EF4-FFF2-40B4-BE49-F238E27FC236}">
              <a16:creationId xmlns:a16="http://schemas.microsoft.com/office/drawing/2014/main" id="{8A0258CB-4C34-4025-9398-683ACA1487D7}"/>
            </a:ext>
          </a:extLst>
        </xdr:cNvPr>
        <xdr:cNvSpPr txBox="1"/>
      </xdr:nvSpPr>
      <xdr:spPr>
        <a:xfrm>
          <a:off x="4673600" y="1786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52070</xdr:rowOff>
    </xdr:from>
    <xdr:to>
      <xdr:col>24</xdr:col>
      <xdr:colOff>114300</xdr:colOff>
      <xdr:row>104</xdr:row>
      <xdr:rowOff>153670</xdr:rowOff>
    </xdr:to>
    <xdr:sp macro="" textlink="">
      <xdr:nvSpPr>
        <xdr:cNvPr id="296" name="フローチャート: 判断 295">
          <a:extLst>
            <a:ext uri="{FF2B5EF4-FFF2-40B4-BE49-F238E27FC236}">
              <a16:creationId xmlns:a16="http://schemas.microsoft.com/office/drawing/2014/main" id="{5C7F28B5-D6D1-44F2-8A5E-89BA7B6FB369}"/>
            </a:ext>
          </a:extLst>
        </xdr:cNvPr>
        <xdr:cNvSpPr/>
      </xdr:nvSpPr>
      <xdr:spPr>
        <a:xfrm>
          <a:off x="4584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17780</xdr:rowOff>
    </xdr:from>
    <xdr:to>
      <xdr:col>20</xdr:col>
      <xdr:colOff>38100</xdr:colOff>
      <xdr:row>104</xdr:row>
      <xdr:rowOff>119380</xdr:rowOff>
    </xdr:to>
    <xdr:sp macro="" textlink="">
      <xdr:nvSpPr>
        <xdr:cNvPr id="297" name="フローチャート: 判断 296">
          <a:extLst>
            <a:ext uri="{FF2B5EF4-FFF2-40B4-BE49-F238E27FC236}">
              <a16:creationId xmlns:a16="http://schemas.microsoft.com/office/drawing/2014/main" id="{BE625949-13DA-48AA-9443-C5273BE38501}"/>
            </a:ext>
          </a:extLst>
        </xdr:cNvPr>
        <xdr:cNvSpPr/>
      </xdr:nvSpPr>
      <xdr:spPr>
        <a:xfrm>
          <a:off x="3746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143511</xdr:rowOff>
    </xdr:from>
    <xdr:to>
      <xdr:col>15</xdr:col>
      <xdr:colOff>101600</xdr:colOff>
      <xdr:row>104</xdr:row>
      <xdr:rowOff>73661</xdr:rowOff>
    </xdr:to>
    <xdr:sp macro="" textlink="">
      <xdr:nvSpPr>
        <xdr:cNvPr id="298" name="フローチャート: 判断 297">
          <a:extLst>
            <a:ext uri="{FF2B5EF4-FFF2-40B4-BE49-F238E27FC236}">
              <a16:creationId xmlns:a16="http://schemas.microsoft.com/office/drawing/2014/main" id="{6CC6ABE9-7D29-4347-883C-44435C490742}"/>
            </a:ext>
          </a:extLst>
        </xdr:cNvPr>
        <xdr:cNvSpPr/>
      </xdr:nvSpPr>
      <xdr:spPr>
        <a:xfrm>
          <a:off x="2857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141605</xdr:rowOff>
    </xdr:from>
    <xdr:to>
      <xdr:col>10</xdr:col>
      <xdr:colOff>165100</xdr:colOff>
      <xdr:row>104</xdr:row>
      <xdr:rowOff>71755</xdr:rowOff>
    </xdr:to>
    <xdr:sp macro="" textlink="">
      <xdr:nvSpPr>
        <xdr:cNvPr id="299" name="フローチャート: 判断 298">
          <a:extLst>
            <a:ext uri="{FF2B5EF4-FFF2-40B4-BE49-F238E27FC236}">
              <a16:creationId xmlns:a16="http://schemas.microsoft.com/office/drawing/2014/main" id="{D746CB62-5617-46A3-8AC0-2FD8E8202F27}"/>
            </a:ext>
          </a:extLst>
        </xdr:cNvPr>
        <xdr:cNvSpPr/>
      </xdr:nvSpPr>
      <xdr:spPr>
        <a:xfrm>
          <a:off x="1968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92075</xdr:rowOff>
    </xdr:from>
    <xdr:to>
      <xdr:col>6</xdr:col>
      <xdr:colOff>38100</xdr:colOff>
      <xdr:row>104</xdr:row>
      <xdr:rowOff>22225</xdr:rowOff>
    </xdr:to>
    <xdr:sp macro="" textlink="">
      <xdr:nvSpPr>
        <xdr:cNvPr id="300" name="フローチャート: 判断 299">
          <a:extLst>
            <a:ext uri="{FF2B5EF4-FFF2-40B4-BE49-F238E27FC236}">
              <a16:creationId xmlns:a16="http://schemas.microsoft.com/office/drawing/2014/main" id="{676A56B0-E826-404F-95EF-CD368630D0BC}"/>
            </a:ext>
          </a:extLst>
        </xdr:cNvPr>
        <xdr:cNvSpPr/>
      </xdr:nvSpPr>
      <xdr:spPr>
        <a:xfrm>
          <a:off x="1079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1" name="テキスト ボックス 300">
          <a:extLst>
            <a:ext uri="{FF2B5EF4-FFF2-40B4-BE49-F238E27FC236}">
              <a16:creationId xmlns:a16="http://schemas.microsoft.com/office/drawing/2014/main" id="{11008079-9D71-47CD-9A2D-9D2BEAEFCD6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2" name="テキスト ボックス 301">
          <a:extLst>
            <a:ext uri="{FF2B5EF4-FFF2-40B4-BE49-F238E27FC236}">
              <a16:creationId xmlns:a16="http://schemas.microsoft.com/office/drawing/2014/main" id="{1207619F-1C02-4D4A-89D9-B7CD1D22E5A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3" name="テキスト ボックス 302">
          <a:extLst>
            <a:ext uri="{FF2B5EF4-FFF2-40B4-BE49-F238E27FC236}">
              <a16:creationId xmlns:a16="http://schemas.microsoft.com/office/drawing/2014/main" id="{E3D75EC5-6EB3-44EB-86F5-1841205EE51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4" name="テキスト ボックス 303">
          <a:extLst>
            <a:ext uri="{FF2B5EF4-FFF2-40B4-BE49-F238E27FC236}">
              <a16:creationId xmlns:a16="http://schemas.microsoft.com/office/drawing/2014/main" id="{695A0CD9-556D-4396-B495-AA039A11DD7E}"/>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5" name="テキスト ボックス 304">
          <a:extLst>
            <a:ext uri="{FF2B5EF4-FFF2-40B4-BE49-F238E27FC236}">
              <a16:creationId xmlns:a16="http://schemas.microsoft.com/office/drawing/2014/main" id="{D7E8939C-5660-40DB-87EA-6D1E431C839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143511</xdr:rowOff>
    </xdr:from>
    <xdr:to>
      <xdr:col>24</xdr:col>
      <xdr:colOff>114300</xdr:colOff>
      <xdr:row>104</xdr:row>
      <xdr:rowOff>73661</xdr:rowOff>
    </xdr:to>
    <xdr:sp macro="" textlink="">
      <xdr:nvSpPr>
        <xdr:cNvPr id="306" name="楕円 305">
          <a:extLst>
            <a:ext uri="{FF2B5EF4-FFF2-40B4-BE49-F238E27FC236}">
              <a16:creationId xmlns:a16="http://schemas.microsoft.com/office/drawing/2014/main" id="{E2E8EC62-866D-45A3-A1F6-C300F70EBB4C}"/>
            </a:ext>
          </a:extLst>
        </xdr:cNvPr>
        <xdr:cNvSpPr/>
      </xdr:nvSpPr>
      <xdr:spPr>
        <a:xfrm>
          <a:off x="45847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166388</xdr:rowOff>
    </xdr:from>
    <xdr:ext cx="405111" cy="259045"/>
    <xdr:sp macro="" textlink="">
      <xdr:nvSpPr>
        <xdr:cNvPr id="307" name="【市民会館】&#10;有形固定資産減価償却率該当値テキスト">
          <a:extLst>
            <a:ext uri="{FF2B5EF4-FFF2-40B4-BE49-F238E27FC236}">
              <a16:creationId xmlns:a16="http://schemas.microsoft.com/office/drawing/2014/main" id="{15FA5E58-5FCF-4C92-9D01-F73878C4D1B0}"/>
            </a:ext>
          </a:extLst>
        </xdr:cNvPr>
        <xdr:cNvSpPr txBox="1"/>
      </xdr:nvSpPr>
      <xdr:spPr>
        <a:xfrm>
          <a:off x="4673600"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95886</xdr:rowOff>
    </xdr:from>
    <xdr:to>
      <xdr:col>20</xdr:col>
      <xdr:colOff>38100</xdr:colOff>
      <xdr:row>104</xdr:row>
      <xdr:rowOff>26036</xdr:rowOff>
    </xdr:to>
    <xdr:sp macro="" textlink="">
      <xdr:nvSpPr>
        <xdr:cNvPr id="308" name="楕円 307">
          <a:extLst>
            <a:ext uri="{FF2B5EF4-FFF2-40B4-BE49-F238E27FC236}">
              <a16:creationId xmlns:a16="http://schemas.microsoft.com/office/drawing/2014/main" id="{7FF3FE31-7526-4556-B65C-77C8BEA4488A}"/>
            </a:ext>
          </a:extLst>
        </xdr:cNvPr>
        <xdr:cNvSpPr/>
      </xdr:nvSpPr>
      <xdr:spPr>
        <a:xfrm>
          <a:off x="3746500" y="177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146686</xdr:rowOff>
    </xdr:from>
    <xdr:to>
      <xdr:col>24</xdr:col>
      <xdr:colOff>63500</xdr:colOff>
      <xdr:row>104</xdr:row>
      <xdr:rowOff>22861</xdr:rowOff>
    </xdr:to>
    <xdr:cxnSp macro="">
      <xdr:nvCxnSpPr>
        <xdr:cNvPr id="309" name="直線コネクタ 308">
          <a:extLst>
            <a:ext uri="{FF2B5EF4-FFF2-40B4-BE49-F238E27FC236}">
              <a16:creationId xmlns:a16="http://schemas.microsoft.com/office/drawing/2014/main" id="{A005D5B9-49EC-483E-8BF3-7A7F91AD60DF}"/>
            </a:ext>
          </a:extLst>
        </xdr:cNvPr>
        <xdr:cNvCxnSpPr/>
      </xdr:nvCxnSpPr>
      <xdr:spPr>
        <a:xfrm>
          <a:off x="3797300" y="17806036"/>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52070</xdr:rowOff>
    </xdr:from>
    <xdr:to>
      <xdr:col>15</xdr:col>
      <xdr:colOff>101600</xdr:colOff>
      <xdr:row>103</xdr:row>
      <xdr:rowOff>153670</xdr:rowOff>
    </xdr:to>
    <xdr:sp macro="" textlink="">
      <xdr:nvSpPr>
        <xdr:cNvPr id="310" name="楕円 309">
          <a:extLst>
            <a:ext uri="{FF2B5EF4-FFF2-40B4-BE49-F238E27FC236}">
              <a16:creationId xmlns:a16="http://schemas.microsoft.com/office/drawing/2014/main" id="{8F7CE258-C2CE-4C1B-9DB6-6F265BB12370}"/>
            </a:ext>
          </a:extLst>
        </xdr:cNvPr>
        <xdr:cNvSpPr/>
      </xdr:nvSpPr>
      <xdr:spPr>
        <a:xfrm>
          <a:off x="2857500" y="177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102870</xdr:rowOff>
    </xdr:from>
    <xdr:to>
      <xdr:col>19</xdr:col>
      <xdr:colOff>177800</xdr:colOff>
      <xdr:row>103</xdr:row>
      <xdr:rowOff>146686</xdr:rowOff>
    </xdr:to>
    <xdr:cxnSp macro="">
      <xdr:nvCxnSpPr>
        <xdr:cNvPr id="311" name="直線コネクタ 310">
          <a:extLst>
            <a:ext uri="{FF2B5EF4-FFF2-40B4-BE49-F238E27FC236}">
              <a16:creationId xmlns:a16="http://schemas.microsoft.com/office/drawing/2014/main" id="{8F59C205-5D44-4CC8-9FE6-27F9421EBBE3}"/>
            </a:ext>
          </a:extLst>
        </xdr:cNvPr>
        <xdr:cNvCxnSpPr/>
      </xdr:nvCxnSpPr>
      <xdr:spPr>
        <a:xfrm>
          <a:off x="2908300" y="1776222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312" name="楕円 311">
          <a:extLst>
            <a:ext uri="{FF2B5EF4-FFF2-40B4-BE49-F238E27FC236}">
              <a16:creationId xmlns:a16="http://schemas.microsoft.com/office/drawing/2014/main" id="{7BEEDCBB-B1D1-4E04-AF00-7A274F70679B}"/>
            </a:ext>
          </a:extLst>
        </xdr:cNvPr>
        <xdr:cNvSpPr/>
      </xdr:nvSpPr>
      <xdr:spPr>
        <a:xfrm>
          <a:off x="1968500" y="177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102870</xdr:rowOff>
    </xdr:from>
    <xdr:to>
      <xdr:col>15</xdr:col>
      <xdr:colOff>50800</xdr:colOff>
      <xdr:row>103</xdr:row>
      <xdr:rowOff>102870</xdr:rowOff>
    </xdr:to>
    <xdr:cxnSp macro="">
      <xdr:nvCxnSpPr>
        <xdr:cNvPr id="313" name="直線コネクタ 312">
          <a:extLst>
            <a:ext uri="{FF2B5EF4-FFF2-40B4-BE49-F238E27FC236}">
              <a16:creationId xmlns:a16="http://schemas.microsoft.com/office/drawing/2014/main" id="{A4EA7910-9BE5-4556-BC09-AB4D1B935168}"/>
            </a:ext>
          </a:extLst>
        </xdr:cNvPr>
        <xdr:cNvCxnSpPr/>
      </xdr:nvCxnSpPr>
      <xdr:spPr>
        <a:xfrm>
          <a:off x="2019300" y="17762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110507</xdr:rowOff>
    </xdr:from>
    <xdr:ext cx="405111" cy="259045"/>
    <xdr:sp macro="" textlink="">
      <xdr:nvSpPr>
        <xdr:cNvPr id="314" name="n_1aveValue【市民会館】&#10;有形固定資産減価償却率">
          <a:extLst>
            <a:ext uri="{FF2B5EF4-FFF2-40B4-BE49-F238E27FC236}">
              <a16:creationId xmlns:a16="http://schemas.microsoft.com/office/drawing/2014/main" id="{A0B31164-7770-4B0D-86E1-B1A4BAFD20DE}"/>
            </a:ext>
          </a:extLst>
        </xdr:cNvPr>
        <xdr:cNvSpPr txBox="1"/>
      </xdr:nvSpPr>
      <xdr:spPr>
        <a:xfrm>
          <a:off x="35820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64788</xdr:rowOff>
    </xdr:from>
    <xdr:ext cx="405111" cy="259045"/>
    <xdr:sp macro="" textlink="">
      <xdr:nvSpPr>
        <xdr:cNvPr id="315" name="n_2aveValue【市民会館】&#10;有形固定資産減価償却率">
          <a:extLst>
            <a:ext uri="{FF2B5EF4-FFF2-40B4-BE49-F238E27FC236}">
              <a16:creationId xmlns:a16="http://schemas.microsoft.com/office/drawing/2014/main" id="{EC8F9BEF-FB81-46F2-8BBC-C49110C0DE8A}"/>
            </a:ext>
          </a:extLst>
        </xdr:cNvPr>
        <xdr:cNvSpPr txBox="1"/>
      </xdr:nvSpPr>
      <xdr:spPr>
        <a:xfrm>
          <a:off x="2705744"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62882</xdr:rowOff>
    </xdr:from>
    <xdr:ext cx="405111" cy="259045"/>
    <xdr:sp macro="" textlink="">
      <xdr:nvSpPr>
        <xdr:cNvPr id="316" name="n_3aveValue【市民会館】&#10;有形固定資産減価償却率">
          <a:extLst>
            <a:ext uri="{FF2B5EF4-FFF2-40B4-BE49-F238E27FC236}">
              <a16:creationId xmlns:a16="http://schemas.microsoft.com/office/drawing/2014/main" id="{4B88B375-A486-4042-880E-0479D898BAE9}"/>
            </a:ext>
          </a:extLst>
        </xdr:cNvPr>
        <xdr:cNvSpPr txBox="1"/>
      </xdr:nvSpPr>
      <xdr:spPr>
        <a:xfrm>
          <a:off x="1816744" y="1789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38752</xdr:rowOff>
    </xdr:from>
    <xdr:ext cx="405111" cy="259045"/>
    <xdr:sp macro="" textlink="">
      <xdr:nvSpPr>
        <xdr:cNvPr id="317" name="n_4aveValue【市民会館】&#10;有形固定資産減価償却率">
          <a:extLst>
            <a:ext uri="{FF2B5EF4-FFF2-40B4-BE49-F238E27FC236}">
              <a16:creationId xmlns:a16="http://schemas.microsoft.com/office/drawing/2014/main" id="{A892FE02-068F-4649-8F93-F9489B7C45D0}"/>
            </a:ext>
          </a:extLst>
        </xdr:cNvPr>
        <xdr:cNvSpPr txBox="1"/>
      </xdr:nvSpPr>
      <xdr:spPr>
        <a:xfrm>
          <a:off x="927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42563</xdr:rowOff>
    </xdr:from>
    <xdr:ext cx="405111" cy="259045"/>
    <xdr:sp macro="" textlink="">
      <xdr:nvSpPr>
        <xdr:cNvPr id="318" name="n_1mainValue【市民会館】&#10;有形固定資産減価償却率">
          <a:extLst>
            <a:ext uri="{FF2B5EF4-FFF2-40B4-BE49-F238E27FC236}">
              <a16:creationId xmlns:a16="http://schemas.microsoft.com/office/drawing/2014/main" id="{70F7D06B-FBFC-4DE9-815F-D74CFFCF821B}"/>
            </a:ext>
          </a:extLst>
        </xdr:cNvPr>
        <xdr:cNvSpPr txBox="1"/>
      </xdr:nvSpPr>
      <xdr:spPr>
        <a:xfrm>
          <a:off x="35820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170197</xdr:rowOff>
    </xdr:from>
    <xdr:ext cx="405111" cy="259045"/>
    <xdr:sp macro="" textlink="">
      <xdr:nvSpPr>
        <xdr:cNvPr id="319" name="n_2mainValue【市民会館】&#10;有形固定資産減価償却率">
          <a:extLst>
            <a:ext uri="{FF2B5EF4-FFF2-40B4-BE49-F238E27FC236}">
              <a16:creationId xmlns:a16="http://schemas.microsoft.com/office/drawing/2014/main" id="{0B1083B7-6019-4207-8669-FE6542FAF5DF}"/>
            </a:ext>
          </a:extLst>
        </xdr:cNvPr>
        <xdr:cNvSpPr txBox="1"/>
      </xdr:nvSpPr>
      <xdr:spPr>
        <a:xfrm>
          <a:off x="2705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320" name="n_3mainValue【市民会館】&#10;有形固定資産減価償却率">
          <a:extLst>
            <a:ext uri="{FF2B5EF4-FFF2-40B4-BE49-F238E27FC236}">
              <a16:creationId xmlns:a16="http://schemas.microsoft.com/office/drawing/2014/main" id="{7738AE31-324C-4DC1-9A1A-2D6F917AE2A9}"/>
            </a:ext>
          </a:extLst>
        </xdr:cNvPr>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1" name="正方形/長方形 320">
          <a:extLst>
            <a:ext uri="{FF2B5EF4-FFF2-40B4-BE49-F238E27FC236}">
              <a16:creationId xmlns:a16="http://schemas.microsoft.com/office/drawing/2014/main" id="{B166AADA-80AB-41BB-950B-990F624EDFB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2" name="正方形/長方形 321">
          <a:extLst>
            <a:ext uri="{FF2B5EF4-FFF2-40B4-BE49-F238E27FC236}">
              <a16:creationId xmlns:a16="http://schemas.microsoft.com/office/drawing/2014/main" id="{D8A15AED-3BE9-4EB0-BC6E-C430261632A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3" name="正方形/長方形 322">
          <a:extLst>
            <a:ext uri="{FF2B5EF4-FFF2-40B4-BE49-F238E27FC236}">
              <a16:creationId xmlns:a16="http://schemas.microsoft.com/office/drawing/2014/main" id="{E18203E3-F2F9-4C78-96F4-CBADC094B96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4" name="正方形/長方形 323">
          <a:extLst>
            <a:ext uri="{FF2B5EF4-FFF2-40B4-BE49-F238E27FC236}">
              <a16:creationId xmlns:a16="http://schemas.microsoft.com/office/drawing/2014/main" id="{85903AA3-E72B-44EA-9C8E-EFB22A8928E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5" name="正方形/長方形 324">
          <a:extLst>
            <a:ext uri="{FF2B5EF4-FFF2-40B4-BE49-F238E27FC236}">
              <a16:creationId xmlns:a16="http://schemas.microsoft.com/office/drawing/2014/main" id="{B8D530A9-B07F-4A2D-AB23-B04ACAE042F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6" name="正方形/長方形 325">
          <a:extLst>
            <a:ext uri="{FF2B5EF4-FFF2-40B4-BE49-F238E27FC236}">
              <a16:creationId xmlns:a16="http://schemas.microsoft.com/office/drawing/2014/main" id="{FEF2D192-B286-46AC-ABB7-7DDFA62CFB2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7" name="正方形/長方形 326">
          <a:extLst>
            <a:ext uri="{FF2B5EF4-FFF2-40B4-BE49-F238E27FC236}">
              <a16:creationId xmlns:a16="http://schemas.microsoft.com/office/drawing/2014/main" id="{6C70A080-A6A4-410F-B74F-493EBBADAAE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8" name="正方形/長方形 327">
          <a:extLst>
            <a:ext uri="{FF2B5EF4-FFF2-40B4-BE49-F238E27FC236}">
              <a16:creationId xmlns:a16="http://schemas.microsoft.com/office/drawing/2014/main" id="{ECA0FE6D-18BD-4438-9735-A030EADA167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9" name="テキスト ボックス 328">
          <a:extLst>
            <a:ext uri="{FF2B5EF4-FFF2-40B4-BE49-F238E27FC236}">
              <a16:creationId xmlns:a16="http://schemas.microsoft.com/office/drawing/2014/main" id="{57A1AB2B-0F18-46D9-93FD-0BF76ABC798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0" name="直線コネクタ 329">
          <a:extLst>
            <a:ext uri="{FF2B5EF4-FFF2-40B4-BE49-F238E27FC236}">
              <a16:creationId xmlns:a16="http://schemas.microsoft.com/office/drawing/2014/main" id="{B792D87A-9C81-4996-B3D2-8DCC7B15AAA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31" name="直線コネクタ 330">
          <a:extLst>
            <a:ext uri="{FF2B5EF4-FFF2-40B4-BE49-F238E27FC236}">
              <a16:creationId xmlns:a16="http://schemas.microsoft.com/office/drawing/2014/main" id="{EECF187D-A78D-4928-BCA2-F27892B1A8A3}"/>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32" name="テキスト ボックス 331">
          <a:extLst>
            <a:ext uri="{FF2B5EF4-FFF2-40B4-BE49-F238E27FC236}">
              <a16:creationId xmlns:a16="http://schemas.microsoft.com/office/drawing/2014/main" id="{57D0C067-BE07-4E6D-9FA8-B0CDA51F265A}"/>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33" name="直線コネクタ 332">
          <a:extLst>
            <a:ext uri="{FF2B5EF4-FFF2-40B4-BE49-F238E27FC236}">
              <a16:creationId xmlns:a16="http://schemas.microsoft.com/office/drawing/2014/main" id="{4BD6E59A-7A40-4D5C-9E69-3E7B3F4C88A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34" name="テキスト ボックス 333">
          <a:extLst>
            <a:ext uri="{FF2B5EF4-FFF2-40B4-BE49-F238E27FC236}">
              <a16:creationId xmlns:a16="http://schemas.microsoft.com/office/drawing/2014/main" id="{9851F989-FBF5-4BFE-A8D9-9ED080957EA3}"/>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35" name="直線コネクタ 334">
          <a:extLst>
            <a:ext uri="{FF2B5EF4-FFF2-40B4-BE49-F238E27FC236}">
              <a16:creationId xmlns:a16="http://schemas.microsoft.com/office/drawing/2014/main" id="{2698F029-3E14-4CE0-BCE0-1BF0489E1CF7}"/>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36" name="テキスト ボックス 335">
          <a:extLst>
            <a:ext uri="{FF2B5EF4-FFF2-40B4-BE49-F238E27FC236}">
              <a16:creationId xmlns:a16="http://schemas.microsoft.com/office/drawing/2014/main" id="{228356B2-FB34-4998-A07D-BE037FC49AFA}"/>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37" name="直線コネクタ 336">
          <a:extLst>
            <a:ext uri="{FF2B5EF4-FFF2-40B4-BE49-F238E27FC236}">
              <a16:creationId xmlns:a16="http://schemas.microsoft.com/office/drawing/2014/main" id="{14727A1D-D2BF-4343-82E0-5D5A6831F123}"/>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38" name="テキスト ボックス 337">
          <a:extLst>
            <a:ext uri="{FF2B5EF4-FFF2-40B4-BE49-F238E27FC236}">
              <a16:creationId xmlns:a16="http://schemas.microsoft.com/office/drawing/2014/main" id="{D59AD23F-F4F0-406B-894F-16BCEE9D4391}"/>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39" name="直線コネクタ 338">
          <a:extLst>
            <a:ext uri="{FF2B5EF4-FFF2-40B4-BE49-F238E27FC236}">
              <a16:creationId xmlns:a16="http://schemas.microsoft.com/office/drawing/2014/main" id="{6DDA8E12-E6A7-44AD-A79C-71D690A61B79}"/>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40" name="テキスト ボックス 339">
          <a:extLst>
            <a:ext uri="{FF2B5EF4-FFF2-40B4-BE49-F238E27FC236}">
              <a16:creationId xmlns:a16="http://schemas.microsoft.com/office/drawing/2014/main" id="{C5590CBF-9299-4B33-91A8-FB9E4584C2C1}"/>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41" name="直線コネクタ 340">
          <a:extLst>
            <a:ext uri="{FF2B5EF4-FFF2-40B4-BE49-F238E27FC236}">
              <a16:creationId xmlns:a16="http://schemas.microsoft.com/office/drawing/2014/main" id="{FFCACAEA-30F1-4511-8BD9-C06353502673}"/>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42" name="テキスト ボックス 341">
          <a:extLst>
            <a:ext uri="{FF2B5EF4-FFF2-40B4-BE49-F238E27FC236}">
              <a16:creationId xmlns:a16="http://schemas.microsoft.com/office/drawing/2014/main" id="{A1EE1DFE-96BD-4DC4-9D04-AEE8A575F04C}"/>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3" name="直線コネクタ 342">
          <a:extLst>
            <a:ext uri="{FF2B5EF4-FFF2-40B4-BE49-F238E27FC236}">
              <a16:creationId xmlns:a16="http://schemas.microsoft.com/office/drawing/2014/main" id="{71999C1B-76E7-4B83-8F87-3D143499297F}"/>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4" name="テキスト ボックス 343">
          <a:extLst>
            <a:ext uri="{FF2B5EF4-FFF2-40B4-BE49-F238E27FC236}">
              <a16:creationId xmlns:a16="http://schemas.microsoft.com/office/drawing/2014/main" id="{AEAEDCFD-5A64-4D1B-96E4-411A93B197B9}"/>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5" name="【市民会館】&#10;一人当たり面積グラフ枠">
          <a:extLst>
            <a:ext uri="{FF2B5EF4-FFF2-40B4-BE49-F238E27FC236}">
              <a16:creationId xmlns:a16="http://schemas.microsoft.com/office/drawing/2014/main" id="{4B4BB723-F905-4641-82C1-5107898F407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162742</xdr:rowOff>
    </xdr:from>
    <xdr:to>
      <xdr:col>54</xdr:col>
      <xdr:colOff>189865</xdr:colOff>
      <xdr:row>109</xdr:row>
      <xdr:rowOff>1088</xdr:rowOff>
    </xdr:to>
    <xdr:cxnSp macro="">
      <xdr:nvCxnSpPr>
        <xdr:cNvPr id="346" name="直線コネクタ 345">
          <a:extLst>
            <a:ext uri="{FF2B5EF4-FFF2-40B4-BE49-F238E27FC236}">
              <a16:creationId xmlns:a16="http://schemas.microsoft.com/office/drawing/2014/main" id="{473B2AD0-1E7D-4006-BA1A-C6408B1D1712}"/>
            </a:ext>
          </a:extLst>
        </xdr:cNvPr>
        <xdr:cNvCxnSpPr/>
      </xdr:nvCxnSpPr>
      <xdr:spPr>
        <a:xfrm flipV="1">
          <a:off x="10476865" y="17307742"/>
          <a:ext cx="0" cy="138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4915</xdr:rowOff>
    </xdr:from>
    <xdr:ext cx="469744" cy="259045"/>
    <xdr:sp macro="" textlink="">
      <xdr:nvSpPr>
        <xdr:cNvPr id="347" name="【市民会館】&#10;一人当たり面積最小値テキスト">
          <a:extLst>
            <a:ext uri="{FF2B5EF4-FFF2-40B4-BE49-F238E27FC236}">
              <a16:creationId xmlns:a16="http://schemas.microsoft.com/office/drawing/2014/main" id="{23638290-C278-4972-B9AE-A73F3757E653}"/>
            </a:ext>
          </a:extLst>
        </xdr:cNvPr>
        <xdr:cNvSpPr txBox="1"/>
      </xdr:nvSpPr>
      <xdr:spPr>
        <a:xfrm>
          <a:off x="10515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1088</xdr:rowOff>
    </xdr:from>
    <xdr:to>
      <xdr:col>55</xdr:col>
      <xdr:colOff>88900</xdr:colOff>
      <xdr:row>109</xdr:row>
      <xdr:rowOff>1088</xdr:rowOff>
    </xdr:to>
    <xdr:cxnSp macro="">
      <xdr:nvCxnSpPr>
        <xdr:cNvPr id="348" name="直線コネクタ 347">
          <a:extLst>
            <a:ext uri="{FF2B5EF4-FFF2-40B4-BE49-F238E27FC236}">
              <a16:creationId xmlns:a16="http://schemas.microsoft.com/office/drawing/2014/main" id="{36052E61-40F3-471F-A02C-08897FBDD792}"/>
            </a:ext>
          </a:extLst>
        </xdr:cNvPr>
        <xdr:cNvCxnSpPr/>
      </xdr:nvCxnSpPr>
      <xdr:spPr>
        <a:xfrm>
          <a:off x="10388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109419</xdr:rowOff>
    </xdr:from>
    <xdr:ext cx="469744" cy="259045"/>
    <xdr:sp macro="" textlink="">
      <xdr:nvSpPr>
        <xdr:cNvPr id="349" name="【市民会館】&#10;一人当たり面積最大値テキスト">
          <a:extLst>
            <a:ext uri="{FF2B5EF4-FFF2-40B4-BE49-F238E27FC236}">
              <a16:creationId xmlns:a16="http://schemas.microsoft.com/office/drawing/2014/main" id="{052666DA-E5D9-40BD-9BA8-C774FBAC531D}"/>
            </a:ext>
          </a:extLst>
        </xdr:cNvPr>
        <xdr:cNvSpPr txBox="1"/>
      </xdr:nvSpPr>
      <xdr:spPr>
        <a:xfrm>
          <a:off x="10515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162742</xdr:rowOff>
    </xdr:from>
    <xdr:to>
      <xdr:col>55</xdr:col>
      <xdr:colOff>88900</xdr:colOff>
      <xdr:row>100</xdr:row>
      <xdr:rowOff>162742</xdr:rowOff>
    </xdr:to>
    <xdr:cxnSp macro="">
      <xdr:nvCxnSpPr>
        <xdr:cNvPr id="350" name="直線コネクタ 349">
          <a:extLst>
            <a:ext uri="{FF2B5EF4-FFF2-40B4-BE49-F238E27FC236}">
              <a16:creationId xmlns:a16="http://schemas.microsoft.com/office/drawing/2014/main" id="{7E0D4156-42A4-4D72-8E59-156A80EBE240}"/>
            </a:ext>
          </a:extLst>
        </xdr:cNvPr>
        <xdr:cNvCxnSpPr/>
      </xdr:nvCxnSpPr>
      <xdr:spPr>
        <a:xfrm>
          <a:off x="10388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59345</xdr:rowOff>
    </xdr:from>
    <xdr:ext cx="469744" cy="259045"/>
    <xdr:sp macro="" textlink="">
      <xdr:nvSpPr>
        <xdr:cNvPr id="351" name="【市民会館】&#10;一人当たり面積平均値テキスト">
          <a:extLst>
            <a:ext uri="{FF2B5EF4-FFF2-40B4-BE49-F238E27FC236}">
              <a16:creationId xmlns:a16="http://schemas.microsoft.com/office/drawing/2014/main" id="{BB57234B-BAFE-4351-9C39-AF934DA3FCBE}"/>
            </a:ext>
          </a:extLst>
        </xdr:cNvPr>
        <xdr:cNvSpPr txBox="1"/>
      </xdr:nvSpPr>
      <xdr:spPr>
        <a:xfrm>
          <a:off x="10515600" y="18233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80918</xdr:rowOff>
    </xdr:from>
    <xdr:to>
      <xdr:col>55</xdr:col>
      <xdr:colOff>50800</xdr:colOff>
      <xdr:row>107</xdr:row>
      <xdr:rowOff>11068</xdr:rowOff>
    </xdr:to>
    <xdr:sp macro="" textlink="">
      <xdr:nvSpPr>
        <xdr:cNvPr id="352" name="フローチャート: 判断 351">
          <a:extLst>
            <a:ext uri="{FF2B5EF4-FFF2-40B4-BE49-F238E27FC236}">
              <a16:creationId xmlns:a16="http://schemas.microsoft.com/office/drawing/2014/main" id="{3D4C3C07-1845-40C2-AF04-0FE4A8A3F615}"/>
            </a:ext>
          </a:extLst>
        </xdr:cNvPr>
        <xdr:cNvSpPr/>
      </xdr:nvSpPr>
      <xdr:spPr>
        <a:xfrm>
          <a:off x="10426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92348</xdr:rowOff>
    </xdr:from>
    <xdr:to>
      <xdr:col>50</xdr:col>
      <xdr:colOff>165100</xdr:colOff>
      <xdr:row>107</xdr:row>
      <xdr:rowOff>22498</xdr:rowOff>
    </xdr:to>
    <xdr:sp macro="" textlink="">
      <xdr:nvSpPr>
        <xdr:cNvPr id="353" name="フローチャート: 判断 352">
          <a:extLst>
            <a:ext uri="{FF2B5EF4-FFF2-40B4-BE49-F238E27FC236}">
              <a16:creationId xmlns:a16="http://schemas.microsoft.com/office/drawing/2014/main" id="{0A6C026F-EC94-4C06-898A-FA97021E29F6}"/>
            </a:ext>
          </a:extLst>
        </xdr:cNvPr>
        <xdr:cNvSpPr/>
      </xdr:nvSpPr>
      <xdr:spPr>
        <a:xfrm>
          <a:off x="9588500" y="1826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354" name="フローチャート: 判断 353">
          <a:extLst>
            <a:ext uri="{FF2B5EF4-FFF2-40B4-BE49-F238E27FC236}">
              <a16:creationId xmlns:a16="http://schemas.microsoft.com/office/drawing/2014/main" id="{AA73F778-FD13-4948-8F2C-8EA0F0398657}"/>
            </a:ext>
          </a:extLst>
        </xdr:cNvPr>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100512</xdr:rowOff>
    </xdr:from>
    <xdr:to>
      <xdr:col>41</xdr:col>
      <xdr:colOff>101600</xdr:colOff>
      <xdr:row>107</xdr:row>
      <xdr:rowOff>30662</xdr:rowOff>
    </xdr:to>
    <xdr:sp macro="" textlink="">
      <xdr:nvSpPr>
        <xdr:cNvPr id="355" name="フローチャート: 判断 354">
          <a:extLst>
            <a:ext uri="{FF2B5EF4-FFF2-40B4-BE49-F238E27FC236}">
              <a16:creationId xmlns:a16="http://schemas.microsoft.com/office/drawing/2014/main" id="{4125D716-F105-45E1-9C70-525471D9F3F5}"/>
            </a:ext>
          </a:extLst>
        </xdr:cNvPr>
        <xdr:cNvSpPr/>
      </xdr:nvSpPr>
      <xdr:spPr>
        <a:xfrm>
          <a:off x="7810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356" name="フローチャート: 判断 355">
          <a:extLst>
            <a:ext uri="{FF2B5EF4-FFF2-40B4-BE49-F238E27FC236}">
              <a16:creationId xmlns:a16="http://schemas.microsoft.com/office/drawing/2014/main" id="{89A2051E-C47B-46FE-827B-8A75937B6818}"/>
            </a:ext>
          </a:extLst>
        </xdr:cNvPr>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05F00E00-6C17-43E4-9703-7580D7DA2DB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C6FC41AD-9EFD-45F4-8887-EA8E85A1E20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9D7F2EC8-9C02-4A66-8BD1-6A348474567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0" name="テキスト ボックス 359">
          <a:extLst>
            <a:ext uri="{FF2B5EF4-FFF2-40B4-BE49-F238E27FC236}">
              <a16:creationId xmlns:a16="http://schemas.microsoft.com/office/drawing/2014/main" id="{3C60D6DA-1529-4DFE-A7AF-5C31339D4B6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1" name="テキスト ボックス 360">
          <a:extLst>
            <a:ext uri="{FF2B5EF4-FFF2-40B4-BE49-F238E27FC236}">
              <a16:creationId xmlns:a16="http://schemas.microsoft.com/office/drawing/2014/main" id="{48A70EF4-B7B0-469B-9EB3-DD84C496B04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33564</xdr:rowOff>
    </xdr:from>
    <xdr:to>
      <xdr:col>55</xdr:col>
      <xdr:colOff>50800</xdr:colOff>
      <xdr:row>104</xdr:row>
      <xdr:rowOff>135164</xdr:rowOff>
    </xdr:to>
    <xdr:sp macro="" textlink="">
      <xdr:nvSpPr>
        <xdr:cNvPr id="362" name="楕円 361">
          <a:extLst>
            <a:ext uri="{FF2B5EF4-FFF2-40B4-BE49-F238E27FC236}">
              <a16:creationId xmlns:a16="http://schemas.microsoft.com/office/drawing/2014/main" id="{391DCE61-5FB9-4C33-AD83-FC43840836C9}"/>
            </a:ext>
          </a:extLst>
        </xdr:cNvPr>
        <xdr:cNvSpPr/>
      </xdr:nvSpPr>
      <xdr:spPr>
        <a:xfrm>
          <a:off x="10426700" y="178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56441</xdr:rowOff>
    </xdr:from>
    <xdr:ext cx="469744" cy="259045"/>
    <xdr:sp macro="" textlink="">
      <xdr:nvSpPr>
        <xdr:cNvPr id="363" name="【市民会館】&#10;一人当たり面積該当値テキスト">
          <a:extLst>
            <a:ext uri="{FF2B5EF4-FFF2-40B4-BE49-F238E27FC236}">
              <a16:creationId xmlns:a16="http://schemas.microsoft.com/office/drawing/2014/main" id="{D3500EB7-2232-4AB8-9030-9040A69564A5}"/>
            </a:ext>
          </a:extLst>
        </xdr:cNvPr>
        <xdr:cNvSpPr txBox="1"/>
      </xdr:nvSpPr>
      <xdr:spPr>
        <a:xfrm>
          <a:off x="10515600" y="1771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54792</xdr:rowOff>
    </xdr:from>
    <xdr:to>
      <xdr:col>50</xdr:col>
      <xdr:colOff>165100</xdr:colOff>
      <xdr:row>104</xdr:row>
      <xdr:rowOff>156392</xdr:rowOff>
    </xdr:to>
    <xdr:sp macro="" textlink="">
      <xdr:nvSpPr>
        <xdr:cNvPr id="364" name="楕円 363">
          <a:extLst>
            <a:ext uri="{FF2B5EF4-FFF2-40B4-BE49-F238E27FC236}">
              <a16:creationId xmlns:a16="http://schemas.microsoft.com/office/drawing/2014/main" id="{A9C46603-FD45-4408-A1D3-99276C577EBD}"/>
            </a:ext>
          </a:extLst>
        </xdr:cNvPr>
        <xdr:cNvSpPr/>
      </xdr:nvSpPr>
      <xdr:spPr>
        <a:xfrm>
          <a:off x="95885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84364</xdr:rowOff>
    </xdr:from>
    <xdr:to>
      <xdr:col>55</xdr:col>
      <xdr:colOff>0</xdr:colOff>
      <xdr:row>104</xdr:row>
      <xdr:rowOff>105592</xdr:rowOff>
    </xdr:to>
    <xdr:cxnSp macro="">
      <xdr:nvCxnSpPr>
        <xdr:cNvPr id="365" name="直線コネクタ 364">
          <a:extLst>
            <a:ext uri="{FF2B5EF4-FFF2-40B4-BE49-F238E27FC236}">
              <a16:creationId xmlns:a16="http://schemas.microsoft.com/office/drawing/2014/main" id="{D55F0DBA-195C-4A06-98B9-5B42C689F61E}"/>
            </a:ext>
          </a:extLst>
        </xdr:cNvPr>
        <xdr:cNvCxnSpPr/>
      </xdr:nvCxnSpPr>
      <xdr:spPr>
        <a:xfrm flipV="1">
          <a:off x="9639300" y="17915164"/>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76019</xdr:rowOff>
    </xdr:from>
    <xdr:to>
      <xdr:col>46</xdr:col>
      <xdr:colOff>38100</xdr:colOff>
      <xdr:row>105</xdr:row>
      <xdr:rowOff>6169</xdr:rowOff>
    </xdr:to>
    <xdr:sp macro="" textlink="">
      <xdr:nvSpPr>
        <xdr:cNvPr id="366" name="楕円 365">
          <a:extLst>
            <a:ext uri="{FF2B5EF4-FFF2-40B4-BE49-F238E27FC236}">
              <a16:creationId xmlns:a16="http://schemas.microsoft.com/office/drawing/2014/main" id="{A78AF16D-A4CE-4170-9815-5BCDC5174C77}"/>
            </a:ext>
          </a:extLst>
        </xdr:cNvPr>
        <xdr:cNvSpPr/>
      </xdr:nvSpPr>
      <xdr:spPr>
        <a:xfrm>
          <a:off x="86995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105592</xdr:rowOff>
    </xdr:from>
    <xdr:to>
      <xdr:col>50</xdr:col>
      <xdr:colOff>114300</xdr:colOff>
      <xdr:row>104</xdr:row>
      <xdr:rowOff>126819</xdr:rowOff>
    </xdr:to>
    <xdr:cxnSp macro="">
      <xdr:nvCxnSpPr>
        <xdr:cNvPr id="367" name="直線コネクタ 366">
          <a:extLst>
            <a:ext uri="{FF2B5EF4-FFF2-40B4-BE49-F238E27FC236}">
              <a16:creationId xmlns:a16="http://schemas.microsoft.com/office/drawing/2014/main" id="{126BD6EC-97B5-4739-8BF9-397E661F9059}"/>
            </a:ext>
          </a:extLst>
        </xdr:cNvPr>
        <xdr:cNvCxnSpPr/>
      </xdr:nvCxnSpPr>
      <xdr:spPr>
        <a:xfrm flipV="1">
          <a:off x="8750300" y="17936392"/>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95613</xdr:rowOff>
    </xdr:from>
    <xdr:to>
      <xdr:col>41</xdr:col>
      <xdr:colOff>101600</xdr:colOff>
      <xdr:row>105</xdr:row>
      <xdr:rowOff>25763</xdr:rowOff>
    </xdr:to>
    <xdr:sp macro="" textlink="">
      <xdr:nvSpPr>
        <xdr:cNvPr id="368" name="楕円 367">
          <a:extLst>
            <a:ext uri="{FF2B5EF4-FFF2-40B4-BE49-F238E27FC236}">
              <a16:creationId xmlns:a16="http://schemas.microsoft.com/office/drawing/2014/main" id="{0FE4711B-04FF-4E5D-A84F-88114DC63A7D}"/>
            </a:ext>
          </a:extLst>
        </xdr:cNvPr>
        <xdr:cNvSpPr/>
      </xdr:nvSpPr>
      <xdr:spPr>
        <a:xfrm>
          <a:off x="7810500" y="179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126819</xdr:rowOff>
    </xdr:from>
    <xdr:to>
      <xdr:col>45</xdr:col>
      <xdr:colOff>177800</xdr:colOff>
      <xdr:row>104</xdr:row>
      <xdr:rowOff>146413</xdr:rowOff>
    </xdr:to>
    <xdr:cxnSp macro="">
      <xdr:nvCxnSpPr>
        <xdr:cNvPr id="369" name="直線コネクタ 368">
          <a:extLst>
            <a:ext uri="{FF2B5EF4-FFF2-40B4-BE49-F238E27FC236}">
              <a16:creationId xmlns:a16="http://schemas.microsoft.com/office/drawing/2014/main" id="{D1D46F98-4389-4054-9760-22F6C5F812FC}"/>
            </a:ext>
          </a:extLst>
        </xdr:cNvPr>
        <xdr:cNvCxnSpPr/>
      </xdr:nvCxnSpPr>
      <xdr:spPr>
        <a:xfrm flipV="1">
          <a:off x="7861300" y="1795761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13625</xdr:rowOff>
    </xdr:from>
    <xdr:ext cx="469744" cy="259045"/>
    <xdr:sp macro="" textlink="">
      <xdr:nvSpPr>
        <xdr:cNvPr id="370" name="n_1aveValue【市民会館】&#10;一人当たり面積">
          <a:extLst>
            <a:ext uri="{FF2B5EF4-FFF2-40B4-BE49-F238E27FC236}">
              <a16:creationId xmlns:a16="http://schemas.microsoft.com/office/drawing/2014/main" id="{87A74AC4-E709-4E18-B74C-859618E27F8F}"/>
            </a:ext>
          </a:extLst>
        </xdr:cNvPr>
        <xdr:cNvSpPr txBox="1"/>
      </xdr:nvSpPr>
      <xdr:spPr>
        <a:xfrm>
          <a:off x="9391727" y="1835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170378</xdr:rowOff>
    </xdr:from>
    <xdr:ext cx="469744" cy="259045"/>
    <xdr:sp macro="" textlink="">
      <xdr:nvSpPr>
        <xdr:cNvPr id="371" name="n_2aveValue【市民会館】&#10;一人当たり面積">
          <a:extLst>
            <a:ext uri="{FF2B5EF4-FFF2-40B4-BE49-F238E27FC236}">
              <a16:creationId xmlns:a16="http://schemas.microsoft.com/office/drawing/2014/main" id="{D973DC4B-3AEF-48E3-A574-28EB55246EE5}"/>
            </a:ext>
          </a:extLst>
        </xdr:cNvPr>
        <xdr:cNvSpPr txBox="1"/>
      </xdr:nvSpPr>
      <xdr:spPr>
        <a:xfrm>
          <a:off x="8515427" y="1834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21789</xdr:rowOff>
    </xdr:from>
    <xdr:ext cx="469744" cy="259045"/>
    <xdr:sp macro="" textlink="">
      <xdr:nvSpPr>
        <xdr:cNvPr id="372" name="n_3aveValue【市民会館】&#10;一人当たり面積">
          <a:extLst>
            <a:ext uri="{FF2B5EF4-FFF2-40B4-BE49-F238E27FC236}">
              <a16:creationId xmlns:a16="http://schemas.microsoft.com/office/drawing/2014/main" id="{4C1223C6-3868-402A-8E65-A80BB884A564}"/>
            </a:ext>
          </a:extLst>
        </xdr:cNvPr>
        <xdr:cNvSpPr txBox="1"/>
      </xdr:nvSpPr>
      <xdr:spPr>
        <a:xfrm>
          <a:off x="76264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154957</xdr:rowOff>
    </xdr:from>
    <xdr:ext cx="469744" cy="259045"/>
    <xdr:sp macro="" textlink="">
      <xdr:nvSpPr>
        <xdr:cNvPr id="373" name="n_4aveValue【市民会館】&#10;一人当たり面積">
          <a:extLst>
            <a:ext uri="{FF2B5EF4-FFF2-40B4-BE49-F238E27FC236}">
              <a16:creationId xmlns:a16="http://schemas.microsoft.com/office/drawing/2014/main" id="{B0FAD7A9-54DC-4318-86E7-ADE56ABCB8C3}"/>
            </a:ext>
          </a:extLst>
        </xdr:cNvPr>
        <xdr:cNvSpPr txBox="1"/>
      </xdr:nvSpPr>
      <xdr:spPr>
        <a:xfrm>
          <a:off x="6737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1469</xdr:rowOff>
    </xdr:from>
    <xdr:ext cx="469744" cy="259045"/>
    <xdr:sp macro="" textlink="">
      <xdr:nvSpPr>
        <xdr:cNvPr id="374" name="n_1mainValue【市民会館】&#10;一人当たり面積">
          <a:extLst>
            <a:ext uri="{FF2B5EF4-FFF2-40B4-BE49-F238E27FC236}">
              <a16:creationId xmlns:a16="http://schemas.microsoft.com/office/drawing/2014/main" id="{CDFCFAE3-B5AD-454A-BE6A-26FD73862C39}"/>
            </a:ext>
          </a:extLst>
        </xdr:cNvPr>
        <xdr:cNvSpPr txBox="1"/>
      </xdr:nvSpPr>
      <xdr:spPr>
        <a:xfrm>
          <a:off x="9391727" y="1766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22696</xdr:rowOff>
    </xdr:from>
    <xdr:ext cx="469744" cy="259045"/>
    <xdr:sp macro="" textlink="">
      <xdr:nvSpPr>
        <xdr:cNvPr id="375" name="n_2mainValue【市民会館】&#10;一人当たり面積">
          <a:extLst>
            <a:ext uri="{FF2B5EF4-FFF2-40B4-BE49-F238E27FC236}">
              <a16:creationId xmlns:a16="http://schemas.microsoft.com/office/drawing/2014/main" id="{A755765F-3E80-4A0F-AC45-3E4DD87BCB89}"/>
            </a:ext>
          </a:extLst>
        </xdr:cNvPr>
        <xdr:cNvSpPr txBox="1"/>
      </xdr:nvSpPr>
      <xdr:spPr>
        <a:xfrm>
          <a:off x="8515427" y="1768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42290</xdr:rowOff>
    </xdr:from>
    <xdr:ext cx="469744" cy="259045"/>
    <xdr:sp macro="" textlink="">
      <xdr:nvSpPr>
        <xdr:cNvPr id="376" name="n_3mainValue【市民会館】&#10;一人当たり面積">
          <a:extLst>
            <a:ext uri="{FF2B5EF4-FFF2-40B4-BE49-F238E27FC236}">
              <a16:creationId xmlns:a16="http://schemas.microsoft.com/office/drawing/2014/main" id="{1BCDA532-7429-4F96-9A77-D4C8359C9A5E}"/>
            </a:ext>
          </a:extLst>
        </xdr:cNvPr>
        <xdr:cNvSpPr txBox="1"/>
      </xdr:nvSpPr>
      <xdr:spPr>
        <a:xfrm>
          <a:off x="7626427" y="1770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a:extLst>
            <a:ext uri="{FF2B5EF4-FFF2-40B4-BE49-F238E27FC236}">
              <a16:creationId xmlns:a16="http://schemas.microsoft.com/office/drawing/2014/main" id="{60B4BDE3-AB18-4CEC-B070-261B5788E17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a:extLst>
            <a:ext uri="{FF2B5EF4-FFF2-40B4-BE49-F238E27FC236}">
              <a16:creationId xmlns:a16="http://schemas.microsoft.com/office/drawing/2014/main" id="{699A0BE5-D1F4-4E63-98C3-4BCAE33D15E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a:extLst>
            <a:ext uri="{FF2B5EF4-FFF2-40B4-BE49-F238E27FC236}">
              <a16:creationId xmlns:a16="http://schemas.microsoft.com/office/drawing/2014/main" id="{EC077FF9-0CFC-4294-AF30-432764E128C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a:extLst>
            <a:ext uri="{FF2B5EF4-FFF2-40B4-BE49-F238E27FC236}">
              <a16:creationId xmlns:a16="http://schemas.microsoft.com/office/drawing/2014/main" id="{CF7A973B-B707-40F7-9EEC-B48DDDF1B39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a:extLst>
            <a:ext uri="{FF2B5EF4-FFF2-40B4-BE49-F238E27FC236}">
              <a16:creationId xmlns:a16="http://schemas.microsoft.com/office/drawing/2014/main" id="{539BEEFC-F323-4C79-9410-DFE0F5E4ED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a:extLst>
            <a:ext uri="{FF2B5EF4-FFF2-40B4-BE49-F238E27FC236}">
              <a16:creationId xmlns:a16="http://schemas.microsoft.com/office/drawing/2014/main" id="{2931C8BB-D490-4B52-B87B-74657BFE07E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a:extLst>
            <a:ext uri="{FF2B5EF4-FFF2-40B4-BE49-F238E27FC236}">
              <a16:creationId xmlns:a16="http://schemas.microsoft.com/office/drawing/2014/main" id="{EE584F89-A4B6-4778-AC53-7AB0A78E598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a:extLst>
            <a:ext uri="{FF2B5EF4-FFF2-40B4-BE49-F238E27FC236}">
              <a16:creationId xmlns:a16="http://schemas.microsoft.com/office/drawing/2014/main" id="{8D1AD94D-F829-4D50-B269-8563836B0215}"/>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85" name="正方形/長方形 384">
          <a:extLst>
            <a:ext uri="{FF2B5EF4-FFF2-40B4-BE49-F238E27FC236}">
              <a16:creationId xmlns:a16="http://schemas.microsoft.com/office/drawing/2014/main" id="{4DFA3C03-DFBC-49D7-8146-7D1611A9C83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6" name="正方形/長方形 385">
          <a:extLst>
            <a:ext uri="{FF2B5EF4-FFF2-40B4-BE49-F238E27FC236}">
              <a16:creationId xmlns:a16="http://schemas.microsoft.com/office/drawing/2014/main" id="{CB58CFBD-CECA-4FB6-9619-DB2C7763B60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7" name="正方形/長方形 386">
          <a:extLst>
            <a:ext uri="{FF2B5EF4-FFF2-40B4-BE49-F238E27FC236}">
              <a16:creationId xmlns:a16="http://schemas.microsoft.com/office/drawing/2014/main" id="{8FC4284A-BA78-4BBE-A35C-F23C950637C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8" name="正方形/長方形 387">
          <a:extLst>
            <a:ext uri="{FF2B5EF4-FFF2-40B4-BE49-F238E27FC236}">
              <a16:creationId xmlns:a16="http://schemas.microsoft.com/office/drawing/2014/main" id="{1AF179F6-2BE6-4C01-915E-F7C6FD4C880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9" name="正方形/長方形 388">
          <a:extLst>
            <a:ext uri="{FF2B5EF4-FFF2-40B4-BE49-F238E27FC236}">
              <a16:creationId xmlns:a16="http://schemas.microsoft.com/office/drawing/2014/main" id="{9C6DCD5C-EAB5-4E4E-A6D3-C0C8487EE5F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0" name="正方形/長方形 389">
          <a:extLst>
            <a:ext uri="{FF2B5EF4-FFF2-40B4-BE49-F238E27FC236}">
              <a16:creationId xmlns:a16="http://schemas.microsoft.com/office/drawing/2014/main" id="{114AD3B8-5505-4CE5-8171-AB86774C207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1" name="正方形/長方形 390">
          <a:extLst>
            <a:ext uri="{FF2B5EF4-FFF2-40B4-BE49-F238E27FC236}">
              <a16:creationId xmlns:a16="http://schemas.microsoft.com/office/drawing/2014/main" id="{D15D42DA-CE5E-4382-B620-AD0B1E448A9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2" name="正方形/長方形 391">
          <a:extLst>
            <a:ext uri="{FF2B5EF4-FFF2-40B4-BE49-F238E27FC236}">
              <a16:creationId xmlns:a16="http://schemas.microsoft.com/office/drawing/2014/main" id="{66D7C43A-BFDF-494B-91AF-F84D5FE24DD3}"/>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93" name="正方形/長方形 392">
          <a:extLst>
            <a:ext uri="{FF2B5EF4-FFF2-40B4-BE49-F238E27FC236}">
              <a16:creationId xmlns:a16="http://schemas.microsoft.com/office/drawing/2014/main" id="{127A3643-CDFB-4ABA-BD02-AF472A0AFDA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4" name="正方形/長方形 393">
          <a:extLst>
            <a:ext uri="{FF2B5EF4-FFF2-40B4-BE49-F238E27FC236}">
              <a16:creationId xmlns:a16="http://schemas.microsoft.com/office/drawing/2014/main" id="{371C068B-FD97-48C0-8711-13495EE864E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5" name="正方形/長方形 394">
          <a:extLst>
            <a:ext uri="{FF2B5EF4-FFF2-40B4-BE49-F238E27FC236}">
              <a16:creationId xmlns:a16="http://schemas.microsoft.com/office/drawing/2014/main" id="{77FE6D4C-F184-4A46-BA3F-96993068873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6" name="正方形/長方形 395">
          <a:extLst>
            <a:ext uri="{FF2B5EF4-FFF2-40B4-BE49-F238E27FC236}">
              <a16:creationId xmlns:a16="http://schemas.microsoft.com/office/drawing/2014/main" id="{6A7EAB3B-631A-415E-A945-329F5415D19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7" name="正方形/長方形 396">
          <a:extLst>
            <a:ext uri="{FF2B5EF4-FFF2-40B4-BE49-F238E27FC236}">
              <a16:creationId xmlns:a16="http://schemas.microsoft.com/office/drawing/2014/main" id="{7DAA59FB-F461-43A8-9140-0CFB0D23AB0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8" name="正方形/長方形 397">
          <a:extLst>
            <a:ext uri="{FF2B5EF4-FFF2-40B4-BE49-F238E27FC236}">
              <a16:creationId xmlns:a16="http://schemas.microsoft.com/office/drawing/2014/main" id="{4D4F85BA-AC40-47F4-B10A-A1876FD9127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9" name="正方形/長方形 398">
          <a:extLst>
            <a:ext uri="{FF2B5EF4-FFF2-40B4-BE49-F238E27FC236}">
              <a16:creationId xmlns:a16="http://schemas.microsoft.com/office/drawing/2014/main" id="{D89113C9-B487-4E4C-8DE3-7FCC3466790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0" name="正方形/長方形 399">
          <a:extLst>
            <a:ext uri="{FF2B5EF4-FFF2-40B4-BE49-F238E27FC236}">
              <a16:creationId xmlns:a16="http://schemas.microsoft.com/office/drawing/2014/main" id="{D112E501-863F-4AFA-9FDC-DC8A026E7DC4}"/>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01" name="正方形/長方形 400">
          <a:extLst>
            <a:ext uri="{FF2B5EF4-FFF2-40B4-BE49-F238E27FC236}">
              <a16:creationId xmlns:a16="http://schemas.microsoft.com/office/drawing/2014/main" id="{8AE7967A-59D8-449D-9E16-FFD55A8B948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2" name="正方形/長方形 401">
          <a:extLst>
            <a:ext uri="{FF2B5EF4-FFF2-40B4-BE49-F238E27FC236}">
              <a16:creationId xmlns:a16="http://schemas.microsoft.com/office/drawing/2014/main" id="{114DEAF3-95F4-4613-AC1A-7CECD3E84FA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3" name="正方形/長方形 402">
          <a:extLst>
            <a:ext uri="{FF2B5EF4-FFF2-40B4-BE49-F238E27FC236}">
              <a16:creationId xmlns:a16="http://schemas.microsoft.com/office/drawing/2014/main" id="{C57F996C-D011-45CA-B0A3-B376AD1AE87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4" name="正方形/長方形 403">
          <a:extLst>
            <a:ext uri="{FF2B5EF4-FFF2-40B4-BE49-F238E27FC236}">
              <a16:creationId xmlns:a16="http://schemas.microsoft.com/office/drawing/2014/main" id="{F8F6CE3D-8757-4110-A2B9-56C32C01AC6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5" name="正方形/長方形 404">
          <a:extLst>
            <a:ext uri="{FF2B5EF4-FFF2-40B4-BE49-F238E27FC236}">
              <a16:creationId xmlns:a16="http://schemas.microsoft.com/office/drawing/2014/main" id="{C3F25EA4-DD01-4902-8449-BBC8AD5C717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6" name="正方形/長方形 405">
          <a:extLst>
            <a:ext uri="{FF2B5EF4-FFF2-40B4-BE49-F238E27FC236}">
              <a16:creationId xmlns:a16="http://schemas.microsoft.com/office/drawing/2014/main" id="{371F99E5-EFAD-4D60-AD72-9DDB01FACFE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7" name="正方形/長方形 406">
          <a:extLst>
            <a:ext uri="{FF2B5EF4-FFF2-40B4-BE49-F238E27FC236}">
              <a16:creationId xmlns:a16="http://schemas.microsoft.com/office/drawing/2014/main" id="{56F63FC7-099F-469A-AA5B-C31A4F976AA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8" name="正方形/長方形 407">
          <a:extLst>
            <a:ext uri="{FF2B5EF4-FFF2-40B4-BE49-F238E27FC236}">
              <a16:creationId xmlns:a16="http://schemas.microsoft.com/office/drawing/2014/main" id="{26C4E0E5-2CDA-4DF5-9C98-09D05061FEBF}"/>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09" name="正方形/長方形 408">
          <a:extLst>
            <a:ext uri="{FF2B5EF4-FFF2-40B4-BE49-F238E27FC236}">
              <a16:creationId xmlns:a16="http://schemas.microsoft.com/office/drawing/2014/main" id="{62E854C4-3A41-45B7-A386-43792F66C18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0" name="正方形/長方形 409">
          <a:extLst>
            <a:ext uri="{FF2B5EF4-FFF2-40B4-BE49-F238E27FC236}">
              <a16:creationId xmlns:a16="http://schemas.microsoft.com/office/drawing/2014/main" id="{C73943E0-BBA3-4A01-96E0-4C140B08B61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1" name="正方形/長方形 410">
          <a:extLst>
            <a:ext uri="{FF2B5EF4-FFF2-40B4-BE49-F238E27FC236}">
              <a16:creationId xmlns:a16="http://schemas.microsoft.com/office/drawing/2014/main" id="{3B64967F-6B92-4433-821F-D6E2DABE137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2" name="正方形/長方形 411">
          <a:extLst>
            <a:ext uri="{FF2B5EF4-FFF2-40B4-BE49-F238E27FC236}">
              <a16:creationId xmlns:a16="http://schemas.microsoft.com/office/drawing/2014/main" id="{358D581B-BA56-422F-BC8D-D10BC794E2E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3" name="正方形/長方形 412">
          <a:extLst>
            <a:ext uri="{FF2B5EF4-FFF2-40B4-BE49-F238E27FC236}">
              <a16:creationId xmlns:a16="http://schemas.microsoft.com/office/drawing/2014/main" id="{589A2B7F-9894-4042-9656-5335B76AF54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4" name="正方形/長方形 413">
          <a:extLst>
            <a:ext uri="{FF2B5EF4-FFF2-40B4-BE49-F238E27FC236}">
              <a16:creationId xmlns:a16="http://schemas.microsoft.com/office/drawing/2014/main" id="{1E2C1E2B-7CB8-4621-86B0-B6B2A21271E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5" name="正方形/長方形 414">
          <a:extLst>
            <a:ext uri="{FF2B5EF4-FFF2-40B4-BE49-F238E27FC236}">
              <a16:creationId xmlns:a16="http://schemas.microsoft.com/office/drawing/2014/main" id="{267A7C4B-E51F-4A38-9A35-2E7DB5331DA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6" name="正方形/長方形 415">
          <a:extLst>
            <a:ext uri="{FF2B5EF4-FFF2-40B4-BE49-F238E27FC236}">
              <a16:creationId xmlns:a16="http://schemas.microsoft.com/office/drawing/2014/main" id="{1A29314C-BABF-484E-9BF6-01972986C017}"/>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17" name="正方形/長方形 416">
          <a:extLst>
            <a:ext uri="{FF2B5EF4-FFF2-40B4-BE49-F238E27FC236}">
              <a16:creationId xmlns:a16="http://schemas.microsoft.com/office/drawing/2014/main" id="{E2E7E9BB-1C3C-41A8-BF28-4E1415D0FF1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18" name="正方形/長方形 417">
          <a:extLst>
            <a:ext uri="{FF2B5EF4-FFF2-40B4-BE49-F238E27FC236}">
              <a16:creationId xmlns:a16="http://schemas.microsoft.com/office/drawing/2014/main" id="{76037F17-7DB7-4827-8672-86CAFDDD4F9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19" name="正方形/長方形 418">
          <a:extLst>
            <a:ext uri="{FF2B5EF4-FFF2-40B4-BE49-F238E27FC236}">
              <a16:creationId xmlns:a16="http://schemas.microsoft.com/office/drawing/2014/main" id="{0634C8E6-F98E-4BDA-A90B-B7B8E3792A4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20" name="正方形/長方形 419">
          <a:extLst>
            <a:ext uri="{FF2B5EF4-FFF2-40B4-BE49-F238E27FC236}">
              <a16:creationId xmlns:a16="http://schemas.microsoft.com/office/drawing/2014/main" id="{6A7CC491-4E94-4886-AB2B-162C08A40EB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21" name="正方形/長方形 420">
          <a:extLst>
            <a:ext uri="{FF2B5EF4-FFF2-40B4-BE49-F238E27FC236}">
              <a16:creationId xmlns:a16="http://schemas.microsoft.com/office/drawing/2014/main" id="{966F55BB-D2B1-49D8-9A6F-1E673C15C22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22" name="正方形/長方形 421">
          <a:extLst>
            <a:ext uri="{FF2B5EF4-FFF2-40B4-BE49-F238E27FC236}">
              <a16:creationId xmlns:a16="http://schemas.microsoft.com/office/drawing/2014/main" id="{8F33A02E-4305-4275-A072-5A80164F340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23" name="正方形/長方形 422">
          <a:extLst>
            <a:ext uri="{FF2B5EF4-FFF2-40B4-BE49-F238E27FC236}">
              <a16:creationId xmlns:a16="http://schemas.microsoft.com/office/drawing/2014/main" id="{05E9A78E-C5EF-47A9-A707-D43046E1233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24" name="正方形/長方形 423">
          <a:extLst>
            <a:ext uri="{FF2B5EF4-FFF2-40B4-BE49-F238E27FC236}">
              <a16:creationId xmlns:a16="http://schemas.microsoft.com/office/drawing/2014/main" id="{AC5E6331-3B2F-4480-95BC-22E3F69F6D25}"/>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25" name="正方形/長方形 424">
          <a:extLst>
            <a:ext uri="{FF2B5EF4-FFF2-40B4-BE49-F238E27FC236}">
              <a16:creationId xmlns:a16="http://schemas.microsoft.com/office/drawing/2014/main" id="{F427D210-A2CD-4D62-A988-9491B988E9D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26" name="正方形/長方形 425">
          <a:extLst>
            <a:ext uri="{FF2B5EF4-FFF2-40B4-BE49-F238E27FC236}">
              <a16:creationId xmlns:a16="http://schemas.microsoft.com/office/drawing/2014/main" id="{02487BB4-A0DD-440E-B436-364C846C3B5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27" name="正方形/長方形 426">
          <a:extLst>
            <a:ext uri="{FF2B5EF4-FFF2-40B4-BE49-F238E27FC236}">
              <a16:creationId xmlns:a16="http://schemas.microsoft.com/office/drawing/2014/main" id="{B3B1768A-8259-4EF6-A145-829CCA7F2AF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28" name="正方形/長方形 427">
          <a:extLst>
            <a:ext uri="{FF2B5EF4-FFF2-40B4-BE49-F238E27FC236}">
              <a16:creationId xmlns:a16="http://schemas.microsoft.com/office/drawing/2014/main" id="{5452498A-BCF4-49D2-BF0C-B1798756201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29" name="正方形/長方形 428">
          <a:extLst>
            <a:ext uri="{FF2B5EF4-FFF2-40B4-BE49-F238E27FC236}">
              <a16:creationId xmlns:a16="http://schemas.microsoft.com/office/drawing/2014/main" id="{7FAD15CC-83D8-47AF-8AF7-DB5C13D2EFB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0" name="正方形/長方形 429">
          <a:extLst>
            <a:ext uri="{FF2B5EF4-FFF2-40B4-BE49-F238E27FC236}">
              <a16:creationId xmlns:a16="http://schemas.microsoft.com/office/drawing/2014/main" id="{156936D4-8692-407D-B373-48A9DDCD277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1" name="正方形/長方形 430">
          <a:extLst>
            <a:ext uri="{FF2B5EF4-FFF2-40B4-BE49-F238E27FC236}">
              <a16:creationId xmlns:a16="http://schemas.microsoft.com/office/drawing/2014/main" id="{4626DF2F-A2E0-4653-AD23-EC63092A330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2" name="正方形/長方形 431">
          <a:extLst>
            <a:ext uri="{FF2B5EF4-FFF2-40B4-BE49-F238E27FC236}">
              <a16:creationId xmlns:a16="http://schemas.microsoft.com/office/drawing/2014/main" id="{91946E0E-00C2-4B35-8C26-DBE6F9732A6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33" name="テキスト ボックス 432">
          <a:extLst>
            <a:ext uri="{FF2B5EF4-FFF2-40B4-BE49-F238E27FC236}">
              <a16:creationId xmlns:a16="http://schemas.microsoft.com/office/drawing/2014/main" id="{DE3286C8-6C23-4BC8-9935-C05F898F068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34" name="直線コネクタ 433">
          <a:extLst>
            <a:ext uri="{FF2B5EF4-FFF2-40B4-BE49-F238E27FC236}">
              <a16:creationId xmlns:a16="http://schemas.microsoft.com/office/drawing/2014/main" id="{C3F27285-40D7-4EDB-8F46-3B434633513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35" name="テキスト ボックス 434">
          <a:extLst>
            <a:ext uri="{FF2B5EF4-FFF2-40B4-BE49-F238E27FC236}">
              <a16:creationId xmlns:a16="http://schemas.microsoft.com/office/drawing/2014/main" id="{E43C523B-9603-4DD9-B194-B84F443C606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36" name="直線コネクタ 435">
          <a:extLst>
            <a:ext uri="{FF2B5EF4-FFF2-40B4-BE49-F238E27FC236}">
              <a16:creationId xmlns:a16="http://schemas.microsoft.com/office/drawing/2014/main" id="{12E87ECA-DA01-4A10-A3C3-8DBA23E68C6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37" name="テキスト ボックス 436">
          <a:extLst>
            <a:ext uri="{FF2B5EF4-FFF2-40B4-BE49-F238E27FC236}">
              <a16:creationId xmlns:a16="http://schemas.microsoft.com/office/drawing/2014/main" id="{11A725E9-98CB-4438-AA8B-78913604292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38" name="直線コネクタ 437">
          <a:extLst>
            <a:ext uri="{FF2B5EF4-FFF2-40B4-BE49-F238E27FC236}">
              <a16:creationId xmlns:a16="http://schemas.microsoft.com/office/drawing/2014/main" id="{EFC028C3-450A-4C2F-B430-17EFDCB84C7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39" name="テキスト ボックス 438">
          <a:extLst>
            <a:ext uri="{FF2B5EF4-FFF2-40B4-BE49-F238E27FC236}">
              <a16:creationId xmlns:a16="http://schemas.microsoft.com/office/drawing/2014/main" id="{BC748275-6D46-4E34-B5FD-D3732A2C7EB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40" name="直線コネクタ 439">
          <a:extLst>
            <a:ext uri="{FF2B5EF4-FFF2-40B4-BE49-F238E27FC236}">
              <a16:creationId xmlns:a16="http://schemas.microsoft.com/office/drawing/2014/main" id="{7E474811-088B-48FF-971F-C9A4A19EFF4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41" name="テキスト ボックス 440">
          <a:extLst>
            <a:ext uri="{FF2B5EF4-FFF2-40B4-BE49-F238E27FC236}">
              <a16:creationId xmlns:a16="http://schemas.microsoft.com/office/drawing/2014/main" id="{DB3E01D9-64E5-4572-A34F-7150BE9352B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42" name="直線コネクタ 441">
          <a:extLst>
            <a:ext uri="{FF2B5EF4-FFF2-40B4-BE49-F238E27FC236}">
              <a16:creationId xmlns:a16="http://schemas.microsoft.com/office/drawing/2014/main" id="{4406A3E1-957B-4C5C-A29B-0B5DB5D0AFC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43" name="テキスト ボックス 442">
          <a:extLst>
            <a:ext uri="{FF2B5EF4-FFF2-40B4-BE49-F238E27FC236}">
              <a16:creationId xmlns:a16="http://schemas.microsoft.com/office/drawing/2014/main" id="{072E223C-25AD-4B83-B55A-9B0D25A55C7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44" name="直線コネクタ 443">
          <a:extLst>
            <a:ext uri="{FF2B5EF4-FFF2-40B4-BE49-F238E27FC236}">
              <a16:creationId xmlns:a16="http://schemas.microsoft.com/office/drawing/2014/main" id="{513E452E-129E-40FB-B012-7D2737B1026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45" name="テキスト ボックス 444">
          <a:extLst>
            <a:ext uri="{FF2B5EF4-FFF2-40B4-BE49-F238E27FC236}">
              <a16:creationId xmlns:a16="http://schemas.microsoft.com/office/drawing/2014/main" id="{86E5924F-F8A0-4290-A256-439D9AFACF0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46" name="直線コネクタ 445">
          <a:extLst>
            <a:ext uri="{FF2B5EF4-FFF2-40B4-BE49-F238E27FC236}">
              <a16:creationId xmlns:a16="http://schemas.microsoft.com/office/drawing/2014/main" id="{298342D0-B047-48F1-8648-A5EE0F0C957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47" name="テキスト ボックス 446">
          <a:extLst>
            <a:ext uri="{FF2B5EF4-FFF2-40B4-BE49-F238E27FC236}">
              <a16:creationId xmlns:a16="http://schemas.microsoft.com/office/drawing/2014/main" id="{44D38EF5-DD2D-458C-BB16-357FE580ABE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48" name="直線コネクタ 447">
          <a:extLst>
            <a:ext uri="{FF2B5EF4-FFF2-40B4-BE49-F238E27FC236}">
              <a16:creationId xmlns:a16="http://schemas.microsoft.com/office/drawing/2014/main" id="{1890E2C7-F70A-4BF3-B0B7-F213B4474AC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9" name="【庁舎】&#10;有形固定資産減価償却率グラフ枠">
          <a:extLst>
            <a:ext uri="{FF2B5EF4-FFF2-40B4-BE49-F238E27FC236}">
              <a16:creationId xmlns:a16="http://schemas.microsoft.com/office/drawing/2014/main" id="{AB394155-0FDF-452F-AD19-F0B217CE921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17418</xdr:rowOff>
    </xdr:to>
    <xdr:cxnSp macro="">
      <xdr:nvCxnSpPr>
        <xdr:cNvPr id="450" name="直線コネクタ 449">
          <a:extLst>
            <a:ext uri="{FF2B5EF4-FFF2-40B4-BE49-F238E27FC236}">
              <a16:creationId xmlns:a16="http://schemas.microsoft.com/office/drawing/2014/main" id="{4B0D2127-094D-4331-881A-F5DBE1F2D8C5}"/>
            </a:ext>
          </a:extLst>
        </xdr:cNvPr>
        <xdr:cNvCxnSpPr/>
      </xdr:nvCxnSpPr>
      <xdr:spPr>
        <a:xfrm flipV="1">
          <a:off x="16318864" y="17090571"/>
          <a:ext cx="0" cy="161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451" name="【庁舎】&#10;有形固定資産減価償却率最小値テキスト">
          <a:extLst>
            <a:ext uri="{FF2B5EF4-FFF2-40B4-BE49-F238E27FC236}">
              <a16:creationId xmlns:a16="http://schemas.microsoft.com/office/drawing/2014/main" id="{38946EE5-A4FF-4D38-8B3D-9DAC40CD90CC}"/>
            </a:ext>
          </a:extLst>
        </xdr:cNvPr>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452" name="直線コネクタ 451">
          <a:extLst>
            <a:ext uri="{FF2B5EF4-FFF2-40B4-BE49-F238E27FC236}">
              <a16:creationId xmlns:a16="http://schemas.microsoft.com/office/drawing/2014/main" id="{2FE7C003-850C-455E-B45F-4CE74ECE0152}"/>
            </a:ext>
          </a:extLst>
        </xdr:cNvPr>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453" name="【庁舎】&#10;有形固定資産減価償却率最大値テキスト">
          <a:extLst>
            <a:ext uri="{FF2B5EF4-FFF2-40B4-BE49-F238E27FC236}">
              <a16:creationId xmlns:a16="http://schemas.microsoft.com/office/drawing/2014/main" id="{732425FF-F10A-4212-B419-D3022871D272}"/>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54" name="直線コネクタ 453">
          <a:extLst>
            <a:ext uri="{FF2B5EF4-FFF2-40B4-BE49-F238E27FC236}">
              <a16:creationId xmlns:a16="http://schemas.microsoft.com/office/drawing/2014/main" id="{3669D0C1-F6AF-451C-B046-E4BCEADDCCB1}"/>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46282</xdr:rowOff>
    </xdr:from>
    <xdr:ext cx="405111" cy="259045"/>
    <xdr:sp macro="" textlink="">
      <xdr:nvSpPr>
        <xdr:cNvPr id="455" name="【庁舎】&#10;有形固定資産減価償却率平均値テキスト">
          <a:extLst>
            <a:ext uri="{FF2B5EF4-FFF2-40B4-BE49-F238E27FC236}">
              <a16:creationId xmlns:a16="http://schemas.microsoft.com/office/drawing/2014/main" id="{3E839C65-EEFA-4666-A33F-AE4D98E073D1}"/>
            </a:ext>
          </a:extLst>
        </xdr:cNvPr>
        <xdr:cNvSpPr txBox="1"/>
      </xdr:nvSpPr>
      <xdr:spPr>
        <a:xfrm>
          <a:off x="163576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456" name="フローチャート: 判断 455">
          <a:extLst>
            <a:ext uri="{FF2B5EF4-FFF2-40B4-BE49-F238E27FC236}">
              <a16:creationId xmlns:a16="http://schemas.microsoft.com/office/drawing/2014/main" id="{4F60EAA2-E544-4769-90B3-4129FD114ABA}"/>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457" name="フローチャート: 判断 456">
          <a:extLst>
            <a:ext uri="{FF2B5EF4-FFF2-40B4-BE49-F238E27FC236}">
              <a16:creationId xmlns:a16="http://schemas.microsoft.com/office/drawing/2014/main" id="{7388583D-E09C-4CCB-9410-6CD6FC840F6F}"/>
            </a:ext>
          </a:extLst>
        </xdr:cNvPr>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84182</xdr:rowOff>
    </xdr:from>
    <xdr:to>
      <xdr:col>76</xdr:col>
      <xdr:colOff>165100</xdr:colOff>
      <xdr:row>105</xdr:row>
      <xdr:rowOff>14332</xdr:rowOff>
    </xdr:to>
    <xdr:sp macro="" textlink="">
      <xdr:nvSpPr>
        <xdr:cNvPr id="458" name="フローチャート: 判断 457">
          <a:extLst>
            <a:ext uri="{FF2B5EF4-FFF2-40B4-BE49-F238E27FC236}">
              <a16:creationId xmlns:a16="http://schemas.microsoft.com/office/drawing/2014/main" id="{96750299-8380-48E6-897A-891586042CF1}"/>
            </a:ext>
          </a:extLst>
        </xdr:cNvPr>
        <xdr:cNvSpPr/>
      </xdr:nvSpPr>
      <xdr:spPr>
        <a:xfrm>
          <a:off x="14541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72752</xdr:rowOff>
    </xdr:from>
    <xdr:to>
      <xdr:col>72</xdr:col>
      <xdr:colOff>38100</xdr:colOff>
      <xdr:row>105</xdr:row>
      <xdr:rowOff>2902</xdr:rowOff>
    </xdr:to>
    <xdr:sp macro="" textlink="">
      <xdr:nvSpPr>
        <xdr:cNvPr id="459" name="フローチャート: 判断 458">
          <a:extLst>
            <a:ext uri="{FF2B5EF4-FFF2-40B4-BE49-F238E27FC236}">
              <a16:creationId xmlns:a16="http://schemas.microsoft.com/office/drawing/2014/main" id="{530EB048-6A31-45FC-8B54-B9A58328F10B}"/>
            </a:ext>
          </a:extLst>
        </xdr:cNvPr>
        <xdr:cNvSpPr/>
      </xdr:nvSpPr>
      <xdr:spPr>
        <a:xfrm>
          <a:off x="13652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97245</xdr:rowOff>
    </xdr:from>
    <xdr:to>
      <xdr:col>67</xdr:col>
      <xdr:colOff>101600</xdr:colOff>
      <xdr:row>105</xdr:row>
      <xdr:rowOff>27395</xdr:rowOff>
    </xdr:to>
    <xdr:sp macro="" textlink="">
      <xdr:nvSpPr>
        <xdr:cNvPr id="460" name="フローチャート: 判断 459">
          <a:extLst>
            <a:ext uri="{FF2B5EF4-FFF2-40B4-BE49-F238E27FC236}">
              <a16:creationId xmlns:a16="http://schemas.microsoft.com/office/drawing/2014/main" id="{AA4B8004-9831-40CC-B1B1-CD85AD2D398B}"/>
            </a:ext>
          </a:extLst>
        </xdr:cNvPr>
        <xdr:cNvSpPr/>
      </xdr:nvSpPr>
      <xdr:spPr>
        <a:xfrm>
          <a:off x="12763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909E9593-E199-4EA7-A98F-58922D4D16F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1021235C-0675-427B-8804-1240D5954A2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AD0DBC90-FE92-42FC-9335-20E468052A7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1B25A762-FB59-4EA7-AB41-BDF6D17B7FB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D184FE3E-0870-41C1-8348-6000A4F87D5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149498</xdr:rowOff>
    </xdr:from>
    <xdr:to>
      <xdr:col>85</xdr:col>
      <xdr:colOff>177800</xdr:colOff>
      <xdr:row>101</xdr:row>
      <xdr:rowOff>79648</xdr:rowOff>
    </xdr:to>
    <xdr:sp macro="" textlink="">
      <xdr:nvSpPr>
        <xdr:cNvPr id="466" name="楕円 465">
          <a:extLst>
            <a:ext uri="{FF2B5EF4-FFF2-40B4-BE49-F238E27FC236}">
              <a16:creationId xmlns:a16="http://schemas.microsoft.com/office/drawing/2014/main" id="{1808816C-9C4F-49A6-ADF6-7CA1A861DF65}"/>
            </a:ext>
          </a:extLst>
        </xdr:cNvPr>
        <xdr:cNvSpPr/>
      </xdr:nvSpPr>
      <xdr:spPr>
        <a:xfrm>
          <a:off x="16268700" y="1729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925</xdr:rowOff>
    </xdr:from>
    <xdr:ext cx="405111" cy="259045"/>
    <xdr:sp macro="" textlink="">
      <xdr:nvSpPr>
        <xdr:cNvPr id="467" name="【庁舎】&#10;有形固定資産減価償却率該当値テキスト">
          <a:extLst>
            <a:ext uri="{FF2B5EF4-FFF2-40B4-BE49-F238E27FC236}">
              <a16:creationId xmlns:a16="http://schemas.microsoft.com/office/drawing/2014/main" id="{3DDC30E4-FB1D-43B1-B6F1-447841E39159}"/>
            </a:ext>
          </a:extLst>
        </xdr:cNvPr>
        <xdr:cNvSpPr txBox="1"/>
      </xdr:nvSpPr>
      <xdr:spPr>
        <a:xfrm>
          <a:off x="16357600" y="1714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105411</xdr:rowOff>
    </xdr:from>
    <xdr:to>
      <xdr:col>81</xdr:col>
      <xdr:colOff>101600</xdr:colOff>
      <xdr:row>101</xdr:row>
      <xdr:rowOff>35561</xdr:rowOff>
    </xdr:to>
    <xdr:sp macro="" textlink="">
      <xdr:nvSpPr>
        <xdr:cNvPr id="468" name="楕円 467">
          <a:extLst>
            <a:ext uri="{FF2B5EF4-FFF2-40B4-BE49-F238E27FC236}">
              <a16:creationId xmlns:a16="http://schemas.microsoft.com/office/drawing/2014/main" id="{EA7D368E-7CE6-44CC-AFD9-81567F7EEB8B}"/>
            </a:ext>
          </a:extLst>
        </xdr:cNvPr>
        <xdr:cNvSpPr/>
      </xdr:nvSpPr>
      <xdr:spPr>
        <a:xfrm>
          <a:off x="15430500" y="172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156211</xdr:rowOff>
    </xdr:from>
    <xdr:to>
      <xdr:col>85</xdr:col>
      <xdr:colOff>127000</xdr:colOff>
      <xdr:row>101</xdr:row>
      <xdr:rowOff>28848</xdr:rowOff>
    </xdr:to>
    <xdr:cxnSp macro="">
      <xdr:nvCxnSpPr>
        <xdr:cNvPr id="469" name="直線コネクタ 468">
          <a:extLst>
            <a:ext uri="{FF2B5EF4-FFF2-40B4-BE49-F238E27FC236}">
              <a16:creationId xmlns:a16="http://schemas.microsoft.com/office/drawing/2014/main" id="{BCFB405D-AF12-4BBC-98C9-7258DBA89BA9}"/>
            </a:ext>
          </a:extLst>
        </xdr:cNvPr>
        <xdr:cNvCxnSpPr/>
      </xdr:nvCxnSpPr>
      <xdr:spPr>
        <a:xfrm>
          <a:off x="15481300" y="17301211"/>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61323</xdr:rowOff>
    </xdr:from>
    <xdr:to>
      <xdr:col>76</xdr:col>
      <xdr:colOff>165100</xdr:colOff>
      <xdr:row>100</xdr:row>
      <xdr:rowOff>162923</xdr:rowOff>
    </xdr:to>
    <xdr:sp macro="" textlink="">
      <xdr:nvSpPr>
        <xdr:cNvPr id="470" name="楕円 469">
          <a:extLst>
            <a:ext uri="{FF2B5EF4-FFF2-40B4-BE49-F238E27FC236}">
              <a16:creationId xmlns:a16="http://schemas.microsoft.com/office/drawing/2014/main" id="{9F6908BC-56F6-445D-A487-71860FCCE623}"/>
            </a:ext>
          </a:extLst>
        </xdr:cNvPr>
        <xdr:cNvSpPr/>
      </xdr:nvSpPr>
      <xdr:spPr>
        <a:xfrm>
          <a:off x="14541500" y="172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112123</xdr:rowOff>
    </xdr:from>
    <xdr:to>
      <xdr:col>81</xdr:col>
      <xdr:colOff>50800</xdr:colOff>
      <xdr:row>100</xdr:row>
      <xdr:rowOff>156211</xdr:rowOff>
    </xdr:to>
    <xdr:cxnSp macro="">
      <xdr:nvCxnSpPr>
        <xdr:cNvPr id="471" name="直線コネクタ 470">
          <a:extLst>
            <a:ext uri="{FF2B5EF4-FFF2-40B4-BE49-F238E27FC236}">
              <a16:creationId xmlns:a16="http://schemas.microsoft.com/office/drawing/2014/main" id="{25019B95-7CFE-4E63-8C76-292C1C81C1B7}"/>
            </a:ext>
          </a:extLst>
        </xdr:cNvPr>
        <xdr:cNvCxnSpPr/>
      </xdr:nvCxnSpPr>
      <xdr:spPr>
        <a:xfrm>
          <a:off x="14592300" y="17257123"/>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61323</xdr:rowOff>
    </xdr:from>
    <xdr:to>
      <xdr:col>72</xdr:col>
      <xdr:colOff>38100</xdr:colOff>
      <xdr:row>100</xdr:row>
      <xdr:rowOff>162923</xdr:rowOff>
    </xdr:to>
    <xdr:sp macro="" textlink="">
      <xdr:nvSpPr>
        <xdr:cNvPr id="472" name="楕円 471">
          <a:extLst>
            <a:ext uri="{FF2B5EF4-FFF2-40B4-BE49-F238E27FC236}">
              <a16:creationId xmlns:a16="http://schemas.microsoft.com/office/drawing/2014/main" id="{CAF4B5E5-698B-493D-A225-76462A5D7ADF}"/>
            </a:ext>
          </a:extLst>
        </xdr:cNvPr>
        <xdr:cNvSpPr/>
      </xdr:nvSpPr>
      <xdr:spPr>
        <a:xfrm>
          <a:off x="13652500" y="172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112123</xdr:rowOff>
    </xdr:from>
    <xdr:to>
      <xdr:col>76</xdr:col>
      <xdr:colOff>114300</xdr:colOff>
      <xdr:row>100</xdr:row>
      <xdr:rowOff>112123</xdr:rowOff>
    </xdr:to>
    <xdr:cxnSp macro="">
      <xdr:nvCxnSpPr>
        <xdr:cNvPr id="473" name="直線コネクタ 472">
          <a:extLst>
            <a:ext uri="{FF2B5EF4-FFF2-40B4-BE49-F238E27FC236}">
              <a16:creationId xmlns:a16="http://schemas.microsoft.com/office/drawing/2014/main" id="{38223B02-C853-4E07-AB56-B359682DABAC}"/>
            </a:ext>
          </a:extLst>
        </xdr:cNvPr>
        <xdr:cNvCxnSpPr/>
      </xdr:nvCxnSpPr>
      <xdr:spPr>
        <a:xfrm>
          <a:off x="13703300" y="172571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20156</xdr:rowOff>
    </xdr:from>
    <xdr:ext cx="405111" cy="259045"/>
    <xdr:sp macro="" textlink="">
      <xdr:nvSpPr>
        <xdr:cNvPr id="474" name="n_1aveValue【庁舎】&#10;有形固定資産減価償却率">
          <a:extLst>
            <a:ext uri="{FF2B5EF4-FFF2-40B4-BE49-F238E27FC236}">
              <a16:creationId xmlns:a16="http://schemas.microsoft.com/office/drawing/2014/main" id="{08A7994E-D9EA-4F9A-A9B6-87FDED3D7CE6}"/>
            </a:ext>
          </a:extLst>
        </xdr:cNvPr>
        <xdr:cNvSpPr txBox="1"/>
      </xdr:nvSpPr>
      <xdr:spPr>
        <a:xfrm>
          <a:off x="152660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5459</xdr:rowOff>
    </xdr:from>
    <xdr:ext cx="405111" cy="259045"/>
    <xdr:sp macro="" textlink="">
      <xdr:nvSpPr>
        <xdr:cNvPr id="475" name="n_2aveValue【庁舎】&#10;有形固定資産減価償却率">
          <a:extLst>
            <a:ext uri="{FF2B5EF4-FFF2-40B4-BE49-F238E27FC236}">
              <a16:creationId xmlns:a16="http://schemas.microsoft.com/office/drawing/2014/main" id="{6C13CA07-8954-4A55-832B-CBC4337CC97F}"/>
            </a:ext>
          </a:extLst>
        </xdr:cNvPr>
        <xdr:cNvSpPr txBox="1"/>
      </xdr:nvSpPr>
      <xdr:spPr>
        <a:xfrm>
          <a:off x="14389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165479</xdr:rowOff>
    </xdr:from>
    <xdr:ext cx="405111" cy="259045"/>
    <xdr:sp macro="" textlink="">
      <xdr:nvSpPr>
        <xdr:cNvPr id="476" name="n_3aveValue【庁舎】&#10;有形固定資産減価償却率">
          <a:extLst>
            <a:ext uri="{FF2B5EF4-FFF2-40B4-BE49-F238E27FC236}">
              <a16:creationId xmlns:a16="http://schemas.microsoft.com/office/drawing/2014/main" id="{F9CD44FC-40AA-47C8-BA6A-80FC54000AB5}"/>
            </a:ext>
          </a:extLst>
        </xdr:cNvPr>
        <xdr:cNvSpPr txBox="1"/>
      </xdr:nvSpPr>
      <xdr:spPr>
        <a:xfrm>
          <a:off x="13500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43922</xdr:rowOff>
    </xdr:from>
    <xdr:ext cx="405111" cy="259045"/>
    <xdr:sp macro="" textlink="">
      <xdr:nvSpPr>
        <xdr:cNvPr id="477" name="n_4aveValue【庁舎】&#10;有形固定資産減価償却率">
          <a:extLst>
            <a:ext uri="{FF2B5EF4-FFF2-40B4-BE49-F238E27FC236}">
              <a16:creationId xmlns:a16="http://schemas.microsoft.com/office/drawing/2014/main" id="{6B7952E8-FC5D-40CC-8DE9-EE70985606CD}"/>
            </a:ext>
          </a:extLst>
        </xdr:cNvPr>
        <xdr:cNvSpPr txBox="1"/>
      </xdr:nvSpPr>
      <xdr:spPr>
        <a:xfrm>
          <a:off x="12611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52088</xdr:rowOff>
    </xdr:from>
    <xdr:ext cx="405111" cy="259045"/>
    <xdr:sp macro="" textlink="">
      <xdr:nvSpPr>
        <xdr:cNvPr id="478" name="n_1mainValue【庁舎】&#10;有形固定資産減価償却率">
          <a:extLst>
            <a:ext uri="{FF2B5EF4-FFF2-40B4-BE49-F238E27FC236}">
              <a16:creationId xmlns:a16="http://schemas.microsoft.com/office/drawing/2014/main" id="{9134765F-6BDB-462F-98AC-8DC8FF92F99B}"/>
            </a:ext>
          </a:extLst>
        </xdr:cNvPr>
        <xdr:cNvSpPr txBox="1"/>
      </xdr:nvSpPr>
      <xdr:spPr>
        <a:xfrm>
          <a:off x="15266044" y="1702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8000</xdr:rowOff>
    </xdr:from>
    <xdr:ext cx="405111" cy="259045"/>
    <xdr:sp macro="" textlink="">
      <xdr:nvSpPr>
        <xdr:cNvPr id="479" name="n_2mainValue【庁舎】&#10;有形固定資産減価償却率">
          <a:extLst>
            <a:ext uri="{FF2B5EF4-FFF2-40B4-BE49-F238E27FC236}">
              <a16:creationId xmlns:a16="http://schemas.microsoft.com/office/drawing/2014/main" id="{C72EC918-F32E-407F-A383-99DAB380E8B6}"/>
            </a:ext>
          </a:extLst>
        </xdr:cNvPr>
        <xdr:cNvSpPr txBox="1"/>
      </xdr:nvSpPr>
      <xdr:spPr>
        <a:xfrm>
          <a:off x="14389744" y="1698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8000</xdr:rowOff>
    </xdr:from>
    <xdr:ext cx="405111" cy="259045"/>
    <xdr:sp macro="" textlink="">
      <xdr:nvSpPr>
        <xdr:cNvPr id="480" name="n_3mainValue【庁舎】&#10;有形固定資産減価償却率">
          <a:extLst>
            <a:ext uri="{FF2B5EF4-FFF2-40B4-BE49-F238E27FC236}">
              <a16:creationId xmlns:a16="http://schemas.microsoft.com/office/drawing/2014/main" id="{4E069AFA-2558-4D43-B77C-B755C0ECAF25}"/>
            </a:ext>
          </a:extLst>
        </xdr:cNvPr>
        <xdr:cNvSpPr txBox="1"/>
      </xdr:nvSpPr>
      <xdr:spPr>
        <a:xfrm>
          <a:off x="13500744" y="1698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1" name="正方形/長方形 480">
          <a:extLst>
            <a:ext uri="{FF2B5EF4-FFF2-40B4-BE49-F238E27FC236}">
              <a16:creationId xmlns:a16="http://schemas.microsoft.com/office/drawing/2014/main" id="{EE8C4366-97E4-407C-AAF4-465902B2AB8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2" name="正方形/長方形 481">
          <a:extLst>
            <a:ext uri="{FF2B5EF4-FFF2-40B4-BE49-F238E27FC236}">
              <a16:creationId xmlns:a16="http://schemas.microsoft.com/office/drawing/2014/main" id="{B5A84082-CBE6-4558-AE51-DC2370CD62C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3" name="正方形/長方形 482">
          <a:extLst>
            <a:ext uri="{FF2B5EF4-FFF2-40B4-BE49-F238E27FC236}">
              <a16:creationId xmlns:a16="http://schemas.microsoft.com/office/drawing/2014/main" id="{6A9896D5-B1F1-4814-869C-E30B4A3959F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4" name="正方形/長方形 483">
          <a:extLst>
            <a:ext uri="{FF2B5EF4-FFF2-40B4-BE49-F238E27FC236}">
              <a16:creationId xmlns:a16="http://schemas.microsoft.com/office/drawing/2014/main" id="{5680630F-E23F-4B94-896D-CA3D88929BF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5" name="正方形/長方形 484">
          <a:extLst>
            <a:ext uri="{FF2B5EF4-FFF2-40B4-BE49-F238E27FC236}">
              <a16:creationId xmlns:a16="http://schemas.microsoft.com/office/drawing/2014/main" id="{4B9A84C6-CD15-49F2-9B21-F617AD5D377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6" name="正方形/長方形 485">
          <a:extLst>
            <a:ext uri="{FF2B5EF4-FFF2-40B4-BE49-F238E27FC236}">
              <a16:creationId xmlns:a16="http://schemas.microsoft.com/office/drawing/2014/main" id="{95397945-5EE1-46ED-A034-E73C6452621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7" name="正方形/長方形 486">
          <a:extLst>
            <a:ext uri="{FF2B5EF4-FFF2-40B4-BE49-F238E27FC236}">
              <a16:creationId xmlns:a16="http://schemas.microsoft.com/office/drawing/2014/main" id="{FCB478C4-9830-44AD-A6E0-5346854E4AC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8" name="正方形/長方形 487">
          <a:extLst>
            <a:ext uri="{FF2B5EF4-FFF2-40B4-BE49-F238E27FC236}">
              <a16:creationId xmlns:a16="http://schemas.microsoft.com/office/drawing/2014/main" id="{6ADD5554-9FE1-40A8-BFDC-3C4CE8DB1E7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9" name="テキスト ボックス 488">
          <a:extLst>
            <a:ext uri="{FF2B5EF4-FFF2-40B4-BE49-F238E27FC236}">
              <a16:creationId xmlns:a16="http://schemas.microsoft.com/office/drawing/2014/main" id="{7E687D5D-40BD-484F-97E3-79032829E3D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0" name="直線コネクタ 489">
          <a:extLst>
            <a:ext uri="{FF2B5EF4-FFF2-40B4-BE49-F238E27FC236}">
              <a16:creationId xmlns:a16="http://schemas.microsoft.com/office/drawing/2014/main" id="{0A5D9647-0699-47F0-A278-383BC689C8C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91" name="直線コネクタ 490">
          <a:extLst>
            <a:ext uri="{FF2B5EF4-FFF2-40B4-BE49-F238E27FC236}">
              <a16:creationId xmlns:a16="http://schemas.microsoft.com/office/drawing/2014/main" id="{B0851836-022D-4508-90AA-98CDCF49DC1A}"/>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92" name="テキスト ボックス 491">
          <a:extLst>
            <a:ext uri="{FF2B5EF4-FFF2-40B4-BE49-F238E27FC236}">
              <a16:creationId xmlns:a16="http://schemas.microsoft.com/office/drawing/2014/main" id="{310E42F1-ED7F-40E3-AA04-B6906CC6CD64}"/>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93" name="直線コネクタ 492">
          <a:extLst>
            <a:ext uri="{FF2B5EF4-FFF2-40B4-BE49-F238E27FC236}">
              <a16:creationId xmlns:a16="http://schemas.microsoft.com/office/drawing/2014/main" id="{419C72C4-08C6-43E6-AC1E-511E6E8E6E2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94" name="テキスト ボックス 493">
          <a:extLst>
            <a:ext uri="{FF2B5EF4-FFF2-40B4-BE49-F238E27FC236}">
              <a16:creationId xmlns:a16="http://schemas.microsoft.com/office/drawing/2014/main" id="{DD36A32F-3C33-4039-8455-7116DDB8C346}"/>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95" name="直線コネクタ 494">
          <a:extLst>
            <a:ext uri="{FF2B5EF4-FFF2-40B4-BE49-F238E27FC236}">
              <a16:creationId xmlns:a16="http://schemas.microsoft.com/office/drawing/2014/main" id="{CD8A441D-F8A2-479E-830E-2E90B2EF78C1}"/>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96" name="テキスト ボックス 495">
          <a:extLst>
            <a:ext uri="{FF2B5EF4-FFF2-40B4-BE49-F238E27FC236}">
              <a16:creationId xmlns:a16="http://schemas.microsoft.com/office/drawing/2014/main" id="{3D10B24F-B338-47D8-8F22-1E348EED8AB8}"/>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97" name="直線コネクタ 496">
          <a:extLst>
            <a:ext uri="{FF2B5EF4-FFF2-40B4-BE49-F238E27FC236}">
              <a16:creationId xmlns:a16="http://schemas.microsoft.com/office/drawing/2014/main" id="{8B379C68-189E-4E51-BC0C-535EF002C11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98" name="テキスト ボックス 497">
          <a:extLst>
            <a:ext uri="{FF2B5EF4-FFF2-40B4-BE49-F238E27FC236}">
              <a16:creationId xmlns:a16="http://schemas.microsoft.com/office/drawing/2014/main" id="{FB94757C-6E40-446B-AC63-2EC47969E51C}"/>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99" name="直線コネクタ 498">
          <a:extLst>
            <a:ext uri="{FF2B5EF4-FFF2-40B4-BE49-F238E27FC236}">
              <a16:creationId xmlns:a16="http://schemas.microsoft.com/office/drawing/2014/main" id="{F0279806-83EE-430A-8B52-95FA2507F44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0" name="テキスト ボックス 499">
          <a:extLst>
            <a:ext uri="{FF2B5EF4-FFF2-40B4-BE49-F238E27FC236}">
              <a16:creationId xmlns:a16="http://schemas.microsoft.com/office/drawing/2014/main" id="{1B14F0DD-F73B-48AB-9646-DEBB946EF6C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1" name="【庁舎】&#10;一人当たり面積グラフ枠">
          <a:extLst>
            <a:ext uri="{FF2B5EF4-FFF2-40B4-BE49-F238E27FC236}">
              <a16:creationId xmlns:a16="http://schemas.microsoft.com/office/drawing/2014/main" id="{46B96BAE-D366-4FCF-A2E7-4020A580E8F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149809</xdr:rowOff>
    </xdr:from>
    <xdr:to>
      <xdr:col>116</xdr:col>
      <xdr:colOff>62864</xdr:colOff>
      <xdr:row>108</xdr:row>
      <xdr:rowOff>9449</xdr:rowOff>
    </xdr:to>
    <xdr:cxnSp macro="">
      <xdr:nvCxnSpPr>
        <xdr:cNvPr id="502" name="直線コネクタ 501">
          <a:extLst>
            <a:ext uri="{FF2B5EF4-FFF2-40B4-BE49-F238E27FC236}">
              <a16:creationId xmlns:a16="http://schemas.microsoft.com/office/drawing/2014/main" id="{62112A81-816B-424A-9B58-EF815DEDD403}"/>
            </a:ext>
          </a:extLst>
        </xdr:cNvPr>
        <xdr:cNvCxnSpPr/>
      </xdr:nvCxnSpPr>
      <xdr:spPr>
        <a:xfrm flipV="1">
          <a:off x="22160864" y="17466259"/>
          <a:ext cx="0" cy="1059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13276</xdr:rowOff>
    </xdr:from>
    <xdr:ext cx="469744" cy="259045"/>
    <xdr:sp macro="" textlink="">
      <xdr:nvSpPr>
        <xdr:cNvPr id="503" name="【庁舎】&#10;一人当たり面積最小値テキスト">
          <a:extLst>
            <a:ext uri="{FF2B5EF4-FFF2-40B4-BE49-F238E27FC236}">
              <a16:creationId xmlns:a16="http://schemas.microsoft.com/office/drawing/2014/main" id="{D2472EA0-AA7B-4CC4-A14A-701B4921B0D3}"/>
            </a:ext>
          </a:extLst>
        </xdr:cNvPr>
        <xdr:cNvSpPr txBox="1"/>
      </xdr:nvSpPr>
      <xdr:spPr>
        <a:xfrm>
          <a:off x="22199600" y="1852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9449</xdr:rowOff>
    </xdr:from>
    <xdr:to>
      <xdr:col>116</xdr:col>
      <xdr:colOff>152400</xdr:colOff>
      <xdr:row>108</xdr:row>
      <xdr:rowOff>9449</xdr:rowOff>
    </xdr:to>
    <xdr:cxnSp macro="">
      <xdr:nvCxnSpPr>
        <xdr:cNvPr id="504" name="直線コネクタ 503">
          <a:extLst>
            <a:ext uri="{FF2B5EF4-FFF2-40B4-BE49-F238E27FC236}">
              <a16:creationId xmlns:a16="http://schemas.microsoft.com/office/drawing/2014/main" id="{A0732FE8-A84E-4C3A-95CB-C02365D563F7}"/>
            </a:ext>
          </a:extLst>
        </xdr:cNvPr>
        <xdr:cNvCxnSpPr/>
      </xdr:nvCxnSpPr>
      <xdr:spPr>
        <a:xfrm>
          <a:off x="22072600" y="1852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96486</xdr:rowOff>
    </xdr:from>
    <xdr:ext cx="469744" cy="259045"/>
    <xdr:sp macro="" textlink="">
      <xdr:nvSpPr>
        <xdr:cNvPr id="505" name="【庁舎】&#10;一人当たり面積最大値テキスト">
          <a:extLst>
            <a:ext uri="{FF2B5EF4-FFF2-40B4-BE49-F238E27FC236}">
              <a16:creationId xmlns:a16="http://schemas.microsoft.com/office/drawing/2014/main" id="{5E059F82-2D5E-4757-A142-56A6E79F9A3C}"/>
            </a:ext>
          </a:extLst>
        </xdr:cNvPr>
        <xdr:cNvSpPr txBox="1"/>
      </xdr:nvSpPr>
      <xdr:spPr>
        <a:xfrm>
          <a:off x="22199600" y="1724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149809</xdr:rowOff>
    </xdr:from>
    <xdr:to>
      <xdr:col>116</xdr:col>
      <xdr:colOff>152400</xdr:colOff>
      <xdr:row>101</xdr:row>
      <xdr:rowOff>149809</xdr:rowOff>
    </xdr:to>
    <xdr:cxnSp macro="">
      <xdr:nvCxnSpPr>
        <xdr:cNvPr id="506" name="直線コネクタ 505">
          <a:extLst>
            <a:ext uri="{FF2B5EF4-FFF2-40B4-BE49-F238E27FC236}">
              <a16:creationId xmlns:a16="http://schemas.microsoft.com/office/drawing/2014/main" id="{B5B38960-C259-4D42-BCEC-ADAFF7C13ED9}"/>
            </a:ext>
          </a:extLst>
        </xdr:cNvPr>
        <xdr:cNvCxnSpPr/>
      </xdr:nvCxnSpPr>
      <xdr:spPr>
        <a:xfrm>
          <a:off x="22072600" y="1746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10329</xdr:rowOff>
    </xdr:from>
    <xdr:ext cx="469744" cy="259045"/>
    <xdr:sp macro="" textlink="">
      <xdr:nvSpPr>
        <xdr:cNvPr id="507" name="【庁舎】&#10;一人当たり面積平均値テキスト">
          <a:extLst>
            <a:ext uri="{FF2B5EF4-FFF2-40B4-BE49-F238E27FC236}">
              <a16:creationId xmlns:a16="http://schemas.microsoft.com/office/drawing/2014/main" id="{819823A3-A4C8-4D8E-944D-BDF1017953CB}"/>
            </a:ext>
          </a:extLst>
        </xdr:cNvPr>
        <xdr:cNvSpPr txBox="1"/>
      </xdr:nvSpPr>
      <xdr:spPr>
        <a:xfrm>
          <a:off x="22199600" y="18184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158902</xdr:rowOff>
    </xdr:from>
    <xdr:to>
      <xdr:col>116</xdr:col>
      <xdr:colOff>114300</xdr:colOff>
      <xdr:row>107</xdr:row>
      <xdr:rowOff>89052</xdr:rowOff>
    </xdr:to>
    <xdr:sp macro="" textlink="">
      <xdr:nvSpPr>
        <xdr:cNvPr id="508" name="フローチャート: 判断 507">
          <a:extLst>
            <a:ext uri="{FF2B5EF4-FFF2-40B4-BE49-F238E27FC236}">
              <a16:creationId xmlns:a16="http://schemas.microsoft.com/office/drawing/2014/main" id="{B199D803-D976-4385-A988-E403C2D96D5D}"/>
            </a:ext>
          </a:extLst>
        </xdr:cNvPr>
        <xdr:cNvSpPr/>
      </xdr:nvSpPr>
      <xdr:spPr>
        <a:xfrm>
          <a:off x="22110700" y="183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156617</xdr:rowOff>
    </xdr:from>
    <xdr:to>
      <xdr:col>112</xdr:col>
      <xdr:colOff>38100</xdr:colOff>
      <xdr:row>107</xdr:row>
      <xdr:rowOff>86767</xdr:rowOff>
    </xdr:to>
    <xdr:sp macro="" textlink="">
      <xdr:nvSpPr>
        <xdr:cNvPr id="509" name="フローチャート: 判断 508">
          <a:extLst>
            <a:ext uri="{FF2B5EF4-FFF2-40B4-BE49-F238E27FC236}">
              <a16:creationId xmlns:a16="http://schemas.microsoft.com/office/drawing/2014/main" id="{1DD7059C-AFBC-4B42-AF9B-E5682C98A75B}"/>
            </a:ext>
          </a:extLst>
        </xdr:cNvPr>
        <xdr:cNvSpPr/>
      </xdr:nvSpPr>
      <xdr:spPr>
        <a:xfrm>
          <a:off x="21272500" y="1833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151588</xdr:rowOff>
    </xdr:from>
    <xdr:to>
      <xdr:col>107</xdr:col>
      <xdr:colOff>101600</xdr:colOff>
      <xdr:row>107</xdr:row>
      <xdr:rowOff>81738</xdr:rowOff>
    </xdr:to>
    <xdr:sp macro="" textlink="">
      <xdr:nvSpPr>
        <xdr:cNvPr id="510" name="フローチャート: 判断 509">
          <a:extLst>
            <a:ext uri="{FF2B5EF4-FFF2-40B4-BE49-F238E27FC236}">
              <a16:creationId xmlns:a16="http://schemas.microsoft.com/office/drawing/2014/main" id="{481F9190-3F3D-4FC1-AF60-433CF9EB75F8}"/>
            </a:ext>
          </a:extLst>
        </xdr:cNvPr>
        <xdr:cNvSpPr/>
      </xdr:nvSpPr>
      <xdr:spPr>
        <a:xfrm>
          <a:off x="20383500" y="183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7113</xdr:rowOff>
    </xdr:from>
    <xdr:to>
      <xdr:col>102</xdr:col>
      <xdr:colOff>165100</xdr:colOff>
      <xdr:row>107</xdr:row>
      <xdr:rowOff>108713</xdr:rowOff>
    </xdr:to>
    <xdr:sp macro="" textlink="">
      <xdr:nvSpPr>
        <xdr:cNvPr id="511" name="フローチャート: 判断 510">
          <a:extLst>
            <a:ext uri="{FF2B5EF4-FFF2-40B4-BE49-F238E27FC236}">
              <a16:creationId xmlns:a16="http://schemas.microsoft.com/office/drawing/2014/main" id="{F62AE989-DFD8-4E80-878D-DF46546A69BC}"/>
            </a:ext>
          </a:extLst>
        </xdr:cNvPr>
        <xdr:cNvSpPr/>
      </xdr:nvSpPr>
      <xdr:spPr>
        <a:xfrm>
          <a:off x="19494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11685</xdr:rowOff>
    </xdr:from>
    <xdr:to>
      <xdr:col>98</xdr:col>
      <xdr:colOff>38100</xdr:colOff>
      <xdr:row>107</xdr:row>
      <xdr:rowOff>113285</xdr:rowOff>
    </xdr:to>
    <xdr:sp macro="" textlink="">
      <xdr:nvSpPr>
        <xdr:cNvPr id="512" name="フローチャート: 判断 511">
          <a:extLst>
            <a:ext uri="{FF2B5EF4-FFF2-40B4-BE49-F238E27FC236}">
              <a16:creationId xmlns:a16="http://schemas.microsoft.com/office/drawing/2014/main" id="{271C9C14-1DA5-4A24-930A-8DC4A0764E53}"/>
            </a:ext>
          </a:extLst>
        </xdr:cNvPr>
        <xdr:cNvSpPr/>
      </xdr:nvSpPr>
      <xdr:spPr>
        <a:xfrm>
          <a:off x="18605500" y="183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13" name="テキスト ボックス 512">
          <a:extLst>
            <a:ext uri="{FF2B5EF4-FFF2-40B4-BE49-F238E27FC236}">
              <a16:creationId xmlns:a16="http://schemas.microsoft.com/office/drawing/2014/main" id="{2C4A2443-D76A-4C6C-8BB2-F024D63882A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4" name="テキスト ボックス 513">
          <a:extLst>
            <a:ext uri="{FF2B5EF4-FFF2-40B4-BE49-F238E27FC236}">
              <a16:creationId xmlns:a16="http://schemas.microsoft.com/office/drawing/2014/main" id="{2532C257-AE57-4051-9EE7-3CE615793B2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5" name="テキスト ボックス 514">
          <a:extLst>
            <a:ext uri="{FF2B5EF4-FFF2-40B4-BE49-F238E27FC236}">
              <a16:creationId xmlns:a16="http://schemas.microsoft.com/office/drawing/2014/main" id="{C1CEC26F-C13D-468C-9DD9-4BE8510273A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6" name="テキスト ボックス 515">
          <a:extLst>
            <a:ext uri="{FF2B5EF4-FFF2-40B4-BE49-F238E27FC236}">
              <a16:creationId xmlns:a16="http://schemas.microsoft.com/office/drawing/2014/main" id="{97346FDC-1A8F-401D-B75E-F434EC77436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7" name="テキスト ボックス 516">
          <a:extLst>
            <a:ext uri="{FF2B5EF4-FFF2-40B4-BE49-F238E27FC236}">
              <a16:creationId xmlns:a16="http://schemas.microsoft.com/office/drawing/2014/main" id="{E9332DB5-AB7A-44DC-A5E9-5C7539BA977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169418</xdr:rowOff>
    </xdr:from>
    <xdr:to>
      <xdr:col>116</xdr:col>
      <xdr:colOff>114300</xdr:colOff>
      <xdr:row>107</xdr:row>
      <xdr:rowOff>99568</xdr:rowOff>
    </xdr:to>
    <xdr:sp macro="" textlink="">
      <xdr:nvSpPr>
        <xdr:cNvPr id="518" name="楕円 517">
          <a:extLst>
            <a:ext uri="{FF2B5EF4-FFF2-40B4-BE49-F238E27FC236}">
              <a16:creationId xmlns:a16="http://schemas.microsoft.com/office/drawing/2014/main" id="{EA90178A-A366-46EA-A4BB-6579CBE4DBF7}"/>
            </a:ext>
          </a:extLst>
        </xdr:cNvPr>
        <xdr:cNvSpPr/>
      </xdr:nvSpPr>
      <xdr:spPr>
        <a:xfrm>
          <a:off x="22110700" y="1834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147845</xdr:rowOff>
    </xdr:from>
    <xdr:ext cx="469744" cy="259045"/>
    <xdr:sp macro="" textlink="">
      <xdr:nvSpPr>
        <xdr:cNvPr id="519" name="【庁舎】&#10;一人当たり面積該当値テキスト">
          <a:extLst>
            <a:ext uri="{FF2B5EF4-FFF2-40B4-BE49-F238E27FC236}">
              <a16:creationId xmlns:a16="http://schemas.microsoft.com/office/drawing/2014/main" id="{A6CD528B-58F7-4B67-A9A9-F8F09570ADC6}"/>
            </a:ext>
          </a:extLst>
        </xdr:cNvPr>
        <xdr:cNvSpPr txBox="1"/>
      </xdr:nvSpPr>
      <xdr:spPr>
        <a:xfrm>
          <a:off x="22199600" y="1832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3454</xdr:rowOff>
    </xdr:from>
    <xdr:to>
      <xdr:col>112</xdr:col>
      <xdr:colOff>38100</xdr:colOff>
      <xdr:row>107</xdr:row>
      <xdr:rowOff>105054</xdr:rowOff>
    </xdr:to>
    <xdr:sp macro="" textlink="">
      <xdr:nvSpPr>
        <xdr:cNvPr id="520" name="楕円 519">
          <a:extLst>
            <a:ext uri="{FF2B5EF4-FFF2-40B4-BE49-F238E27FC236}">
              <a16:creationId xmlns:a16="http://schemas.microsoft.com/office/drawing/2014/main" id="{1CC56CB9-B0D8-471A-8FD6-1243CC24B8D3}"/>
            </a:ext>
          </a:extLst>
        </xdr:cNvPr>
        <xdr:cNvSpPr/>
      </xdr:nvSpPr>
      <xdr:spPr>
        <a:xfrm>
          <a:off x="21272500" y="1834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48768</xdr:rowOff>
    </xdr:from>
    <xdr:to>
      <xdr:col>116</xdr:col>
      <xdr:colOff>63500</xdr:colOff>
      <xdr:row>107</xdr:row>
      <xdr:rowOff>54254</xdr:rowOff>
    </xdr:to>
    <xdr:cxnSp macro="">
      <xdr:nvCxnSpPr>
        <xdr:cNvPr id="521" name="直線コネクタ 520">
          <a:extLst>
            <a:ext uri="{FF2B5EF4-FFF2-40B4-BE49-F238E27FC236}">
              <a16:creationId xmlns:a16="http://schemas.microsoft.com/office/drawing/2014/main" id="{648F76A7-DC0A-499D-AAA1-9F4794EF6EC1}"/>
            </a:ext>
          </a:extLst>
        </xdr:cNvPr>
        <xdr:cNvCxnSpPr/>
      </xdr:nvCxnSpPr>
      <xdr:spPr>
        <a:xfrm flipV="1">
          <a:off x="21323300" y="18393918"/>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8483</xdr:rowOff>
    </xdr:from>
    <xdr:to>
      <xdr:col>107</xdr:col>
      <xdr:colOff>101600</xdr:colOff>
      <xdr:row>107</xdr:row>
      <xdr:rowOff>110083</xdr:rowOff>
    </xdr:to>
    <xdr:sp macro="" textlink="">
      <xdr:nvSpPr>
        <xdr:cNvPr id="522" name="楕円 521">
          <a:extLst>
            <a:ext uri="{FF2B5EF4-FFF2-40B4-BE49-F238E27FC236}">
              <a16:creationId xmlns:a16="http://schemas.microsoft.com/office/drawing/2014/main" id="{BB3E5211-9427-421F-9296-D107D98F3620}"/>
            </a:ext>
          </a:extLst>
        </xdr:cNvPr>
        <xdr:cNvSpPr/>
      </xdr:nvSpPr>
      <xdr:spPr>
        <a:xfrm>
          <a:off x="20383500" y="1835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54254</xdr:rowOff>
    </xdr:from>
    <xdr:to>
      <xdr:col>111</xdr:col>
      <xdr:colOff>177800</xdr:colOff>
      <xdr:row>107</xdr:row>
      <xdr:rowOff>59283</xdr:rowOff>
    </xdr:to>
    <xdr:cxnSp macro="">
      <xdr:nvCxnSpPr>
        <xdr:cNvPr id="523" name="直線コネクタ 522">
          <a:extLst>
            <a:ext uri="{FF2B5EF4-FFF2-40B4-BE49-F238E27FC236}">
              <a16:creationId xmlns:a16="http://schemas.microsoft.com/office/drawing/2014/main" id="{C28E1211-333B-4C08-87EA-4FAADB3A4169}"/>
            </a:ext>
          </a:extLst>
        </xdr:cNvPr>
        <xdr:cNvCxnSpPr/>
      </xdr:nvCxnSpPr>
      <xdr:spPr>
        <a:xfrm flipV="1">
          <a:off x="20434300" y="18399404"/>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13055</xdr:rowOff>
    </xdr:from>
    <xdr:to>
      <xdr:col>102</xdr:col>
      <xdr:colOff>165100</xdr:colOff>
      <xdr:row>107</xdr:row>
      <xdr:rowOff>114655</xdr:rowOff>
    </xdr:to>
    <xdr:sp macro="" textlink="">
      <xdr:nvSpPr>
        <xdr:cNvPr id="524" name="楕円 523">
          <a:extLst>
            <a:ext uri="{FF2B5EF4-FFF2-40B4-BE49-F238E27FC236}">
              <a16:creationId xmlns:a16="http://schemas.microsoft.com/office/drawing/2014/main" id="{05C112F9-5A9A-447C-90BB-679C30DD4815}"/>
            </a:ext>
          </a:extLst>
        </xdr:cNvPr>
        <xdr:cNvSpPr/>
      </xdr:nvSpPr>
      <xdr:spPr>
        <a:xfrm>
          <a:off x="19494500" y="1835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59283</xdr:rowOff>
    </xdr:from>
    <xdr:to>
      <xdr:col>107</xdr:col>
      <xdr:colOff>50800</xdr:colOff>
      <xdr:row>107</xdr:row>
      <xdr:rowOff>63855</xdr:rowOff>
    </xdr:to>
    <xdr:cxnSp macro="">
      <xdr:nvCxnSpPr>
        <xdr:cNvPr id="525" name="直線コネクタ 524">
          <a:extLst>
            <a:ext uri="{FF2B5EF4-FFF2-40B4-BE49-F238E27FC236}">
              <a16:creationId xmlns:a16="http://schemas.microsoft.com/office/drawing/2014/main" id="{F4DECEE4-5598-43BD-9240-E48D5372A935}"/>
            </a:ext>
          </a:extLst>
        </xdr:cNvPr>
        <xdr:cNvCxnSpPr/>
      </xdr:nvCxnSpPr>
      <xdr:spPr>
        <a:xfrm flipV="1">
          <a:off x="19545300" y="1840443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103294</xdr:rowOff>
    </xdr:from>
    <xdr:ext cx="469744" cy="259045"/>
    <xdr:sp macro="" textlink="">
      <xdr:nvSpPr>
        <xdr:cNvPr id="526" name="n_1aveValue【庁舎】&#10;一人当たり面積">
          <a:extLst>
            <a:ext uri="{FF2B5EF4-FFF2-40B4-BE49-F238E27FC236}">
              <a16:creationId xmlns:a16="http://schemas.microsoft.com/office/drawing/2014/main" id="{5A9A0CDD-EAB4-4E89-8A9E-5E1B68C73432}"/>
            </a:ext>
          </a:extLst>
        </xdr:cNvPr>
        <xdr:cNvSpPr txBox="1"/>
      </xdr:nvSpPr>
      <xdr:spPr>
        <a:xfrm>
          <a:off x="21075727" y="1810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98265</xdr:rowOff>
    </xdr:from>
    <xdr:ext cx="469744" cy="259045"/>
    <xdr:sp macro="" textlink="">
      <xdr:nvSpPr>
        <xdr:cNvPr id="527" name="n_2aveValue【庁舎】&#10;一人当たり面積">
          <a:extLst>
            <a:ext uri="{FF2B5EF4-FFF2-40B4-BE49-F238E27FC236}">
              <a16:creationId xmlns:a16="http://schemas.microsoft.com/office/drawing/2014/main" id="{C41E5848-5DC8-465A-B022-A9C32BA9EAC5}"/>
            </a:ext>
          </a:extLst>
        </xdr:cNvPr>
        <xdr:cNvSpPr txBox="1"/>
      </xdr:nvSpPr>
      <xdr:spPr>
        <a:xfrm>
          <a:off x="20199427" y="1810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125240</xdr:rowOff>
    </xdr:from>
    <xdr:ext cx="469744" cy="259045"/>
    <xdr:sp macro="" textlink="">
      <xdr:nvSpPr>
        <xdr:cNvPr id="528" name="n_3aveValue【庁舎】&#10;一人当たり面積">
          <a:extLst>
            <a:ext uri="{FF2B5EF4-FFF2-40B4-BE49-F238E27FC236}">
              <a16:creationId xmlns:a16="http://schemas.microsoft.com/office/drawing/2014/main" id="{47DA2DF0-48CB-45EB-839E-2FBCD9D18855}"/>
            </a:ext>
          </a:extLst>
        </xdr:cNvPr>
        <xdr:cNvSpPr txBox="1"/>
      </xdr:nvSpPr>
      <xdr:spPr>
        <a:xfrm>
          <a:off x="193104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129812</xdr:rowOff>
    </xdr:from>
    <xdr:ext cx="469744" cy="259045"/>
    <xdr:sp macro="" textlink="">
      <xdr:nvSpPr>
        <xdr:cNvPr id="529" name="n_4aveValue【庁舎】&#10;一人当たり面積">
          <a:extLst>
            <a:ext uri="{FF2B5EF4-FFF2-40B4-BE49-F238E27FC236}">
              <a16:creationId xmlns:a16="http://schemas.microsoft.com/office/drawing/2014/main" id="{FCA5D25B-1DB7-4844-9468-BAAB22DCF3AA}"/>
            </a:ext>
          </a:extLst>
        </xdr:cNvPr>
        <xdr:cNvSpPr txBox="1"/>
      </xdr:nvSpPr>
      <xdr:spPr>
        <a:xfrm>
          <a:off x="18421427" y="1813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96181</xdr:rowOff>
    </xdr:from>
    <xdr:ext cx="469744" cy="259045"/>
    <xdr:sp macro="" textlink="">
      <xdr:nvSpPr>
        <xdr:cNvPr id="530" name="n_1mainValue【庁舎】&#10;一人当たり面積">
          <a:extLst>
            <a:ext uri="{FF2B5EF4-FFF2-40B4-BE49-F238E27FC236}">
              <a16:creationId xmlns:a16="http://schemas.microsoft.com/office/drawing/2014/main" id="{AFC16149-6464-459C-8064-4AED17D9DEE5}"/>
            </a:ext>
          </a:extLst>
        </xdr:cNvPr>
        <xdr:cNvSpPr txBox="1"/>
      </xdr:nvSpPr>
      <xdr:spPr>
        <a:xfrm>
          <a:off x="21075727" y="18441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101210</xdr:rowOff>
    </xdr:from>
    <xdr:ext cx="469744" cy="259045"/>
    <xdr:sp macro="" textlink="">
      <xdr:nvSpPr>
        <xdr:cNvPr id="531" name="n_2mainValue【庁舎】&#10;一人当たり面積">
          <a:extLst>
            <a:ext uri="{FF2B5EF4-FFF2-40B4-BE49-F238E27FC236}">
              <a16:creationId xmlns:a16="http://schemas.microsoft.com/office/drawing/2014/main" id="{78450154-EC05-4579-A46D-972B792E2A5C}"/>
            </a:ext>
          </a:extLst>
        </xdr:cNvPr>
        <xdr:cNvSpPr txBox="1"/>
      </xdr:nvSpPr>
      <xdr:spPr>
        <a:xfrm>
          <a:off x="20199427" y="18446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105782</xdr:rowOff>
    </xdr:from>
    <xdr:ext cx="469744" cy="259045"/>
    <xdr:sp macro="" textlink="">
      <xdr:nvSpPr>
        <xdr:cNvPr id="532" name="n_3mainValue【庁舎】&#10;一人当たり面積">
          <a:extLst>
            <a:ext uri="{FF2B5EF4-FFF2-40B4-BE49-F238E27FC236}">
              <a16:creationId xmlns:a16="http://schemas.microsoft.com/office/drawing/2014/main" id="{46BADBFE-9CAB-4ADA-8F8B-201F209F8082}"/>
            </a:ext>
          </a:extLst>
        </xdr:cNvPr>
        <xdr:cNvSpPr txBox="1"/>
      </xdr:nvSpPr>
      <xdr:spPr>
        <a:xfrm>
          <a:off x="19310427" y="1845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33" name="正方形/長方形 532">
          <a:extLst>
            <a:ext uri="{FF2B5EF4-FFF2-40B4-BE49-F238E27FC236}">
              <a16:creationId xmlns:a16="http://schemas.microsoft.com/office/drawing/2014/main" id="{FBB94045-FC92-471D-8580-AAABB23626A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4" name="正方形/長方形 533">
          <a:extLst>
            <a:ext uri="{FF2B5EF4-FFF2-40B4-BE49-F238E27FC236}">
              <a16:creationId xmlns:a16="http://schemas.microsoft.com/office/drawing/2014/main" id="{3ED8053F-7A12-42A1-9255-B61EDAAF833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5" name="テキスト ボックス 534">
          <a:extLst>
            <a:ext uri="{FF2B5EF4-FFF2-40B4-BE49-F238E27FC236}">
              <a16:creationId xmlns:a16="http://schemas.microsoft.com/office/drawing/2014/main" id="{B369240D-B3AA-43C8-9C51-939061ADB33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類似団体と比較して特に有形固定資産減価償却率が高くなっている施設は、体育館・プールと福祉施設である。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体育館については、廃校となった小学校の体育館を活用している町民体育館は昭和５１年度の建設で、有形固定資産減価償却率が高くなっている。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当施設は、学校の集約化事業である義務教育学校整備事業において、学校体育館として使用するため改修される予定である。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福祉施設については、昭和６０年度に建設された老人福祉センターの有形固定資産減価償却率が高くなっている。　</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当施設は新耐震基準に適合しており、平成２３年度に外壁等の改修を実施済であることから、現時点で使用上の問題はなく、今後も適切な修繕を行いながら当面の間の稼働を予定している。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北海道岩内町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11,658
11,608
70.60
9,065,508
8,452,378
611,288
4,602,499
9,338,401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111.9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人口減や水産業の衰退等のため財政基盤が弱体化しており、類似団体平均より低い数値で推移している。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今後においても事務事業の見直しや合理化の取組みを更に進め、歳出削減を図るとともに自主財源の確保を徹底し、財政基盤の強化に努める。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77410</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4961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163787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77410</xdr:rowOff>
    </xdr:from>
    <xdr:to>
      <xdr:col>24</xdr:col>
      <xdr:colOff>12700</xdr:colOff>
      <xdr:row>36</xdr:row>
      <xdr:rowOff>77410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106741</xdr:rowOff>
    </xdr:from>
    <xdr:to>
      <xdr:col>23</xdr:col>
      <xdr:colOff>133350</xdr:colOff>
      <xdr:row>43</xdr:row>
      <xdr:rowOff>129722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79091"/>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106032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3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106741</xdr:rowOff>
    </xdr:from>
    <xdr:to>
      <xdr:col>19</xdr:col>
      <xdr:colOff>133350</xdr:colOff>
      <xdr:row>43</xdr:row>
      <xdr:rowOff>106741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790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66524</xdr:rowOff>
    </xdr:from>
    <xdr:to>
      <xdr:col>19</xdr:col>
      <xdr:colOff>184150</xdr:colOff>
      <xdr:row>42</xdr:row>
      <xdr:rowOff>168124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6851</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106741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676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106741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4676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32052</xdr:rowOff>
    </xdr:from>
    <xdr:to>
      <xdr:col>7</xdr:col>
      <xdr:colOff>31750</xdr:colOff>
      <xdr:row>42</xdr:row>
      <xdr:rowOff>133652</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143829</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146249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55941</xdr:rowOff>
    </xdr:from>
    <xdr:to>
      <xdr:col>19</xdr:col>
      <xdr:colOff>184150</xdr:colOff>
      <xdr:row>43</xdr:row>
      <xdr:rowOff>157541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142318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55941</xdr:rowOff>
    </xdr:from>
    <xdr:to>
      <xdr:col>15</xdr:col>
      <xdr:colOff>133350</xdr:colOff>
      <xdr:row>43</xdr:row>
      <xdr:rowOff>157541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142318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55941</xdr:rowOff>
    </xdr:from>
    <xdr:to>
      <xdr:col>7</xdr:col>
      <xdr:colOff>31750</xdr:colOff>
      <xdr:row>43</xdr:row>
      <xdr:rowOff>157541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142318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平成１８年度に地方債の借換えを実施し、公債費の平準化を図ったが、自主財源の減少もあり、類似団体平均より高い率で推移していた。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年度においては、地方交付税等の経常一般財源の増の影響により、前年度比</a:t>
          </a:r>
          <a:r>
            <a:rPr kumimoji="1" lang="en-US" altLang="ja-JP" sz="1100" b="0" i="0" baseline="0">
              <a:solidFill>
                <a:schemeClr val="dk1"/>
              </a:solidFill>
              <a:effectLst/>
              <a:latin typeface="+mn-lt"/>
              <a:ea typeface="+mn-ea"/>
              <a:cs typeface="+mn-cs"/>
            </a:rPr>
            <a:t>0.9</a:t>
          </a:r>
          <a:r>
            <a:rPr kumimoji="1" lang="ja-JP" altLang="ja-JP" sz="1100" b="0" i="0" baseline="0">
              <a:solidFill>
                <a:schemeClr val="dk1"/>
              </a:solidFill>
              <a:effectLst/>
              <a:latin typeface="+mn-lt"/>
              <a:ea typeface="+mn-ea"/>
              <a:cs typeface="+mn-cs"/>
            </a:rPr>
            <a:t>％減となっている。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今後においても地方債の計画的な発行により元利償還金の平準化を継続するとともに、事務事業の見直しによる経常支出の抑制を進める一方、自主財源の確保に努め、比率の適正化と安定化を目指す。</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1318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114300</xdr:rowOff>
    </xdr:from>
    <xdr:to>
      <xdr:col>23</xdr:col>
      <xdr:colOff>133350</xdr:colOff>
      <xdr:row>63</xdr:row>
      <xdr:rowOff>157734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91565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97045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55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157734</xdr:rowOff>
    </xdr:from>
    <xdr:to>
      <xdr:col>19</xdr:col>
      <xdr:colOff>133350</xdr:colOff>
      <xdr:row>65</xdr:row>
      <xdr:rowOff>147828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959084"/>
          <a:ext cx="889000" cy="3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164846</xdr:rowOff>
    </xdr:from>
    <xdr:to>
      <xdr:col>19</xdr:col>
      <xdr:colOff>184150</xdr:colOff>
      <xdr:row>64</xdr:row>
      <xdr:rowOff>94996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79773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123698</xdr:rowOff>
    </xdr:from>
    <xdr:to>
      <xdr:col>15</xdr:col>
      <xdr:colOff>82550</xdr:colOff>
      <xdr:row>65</xdr:row>
      <xdr:rowOff>147828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26794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129303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160020</xdr:rowOff>
    </xdr:from>
    <xdr:to>
      <xdr:col>11</xdr:col>
      <xdr:colOff>31750</xdr:colOff>
      <xdr:row>65</xdr:row>
      <xdr:rowOff>123698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13282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131064</xdr:rowOff>
    </xdr:from>
    <xdr:to>
      <xdr:col>11</xdr:col>
      <xdr:colOff>82550</xdr:colOff>
      <xdr:row>64</xdr:row>
      <xdr:rowOff>61214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71391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35577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106934</xdr:rowOff>
    </xdr:from>
    <xdr:to>
      <xdr:col>19</xdr:col>
      <xdr:colOff>184150</xdr:colOff>
      <xdr:row>64</xdr:row>
      <xdr:rowOff>37084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47261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97028</xdr:rowOff>
    </xdr:from>
    <xdr:to>
      <xdr:col>15</xdr:col>
      <xdr:colOff>133350</xdr:colOff>
      <xdr:row>66</xdr:row>
      <xdr:rowOff>27178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11955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32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72898</xdr:rowOff>
    </xdr:from>
    <xdr:to>
      <xdr:col>11</xdr:col>
      <xdr:colOff>82550</xdr:colOff>
      <xdr:row>66</xdr:row>
      <xdr:rowOff>3048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159275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109220</xdr:rowOff>
    </xdr:from>
    <xdr:to>
      <xdr:col>7</xdr:col>
      <xdr:colOff>31750</xdr:colOff>
      <xdr:row>65</xdr:row>
      <xdr:rowOff>39370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24147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[223,024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類似団体平均に比べ高くなっている要因は、主に維持補修費であり、老朽化した道路や公営住宅等の維持補修費が多額となっているためである。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また、新型コロナウイルス感染症対策事業の実施により物件費や維持補修費が</a:t>
          </a:r>
          <a:r>
            <a:rPr kumimoji="1" lang="ja-JP" altLang="en-US" sz="1100" b="0" i="0" baseline="0">
              <a:solidFill>
                <a:schemeClr val="dk1"/>
              </a:solidFill>
              <a:effectLst/>
              <a:latin typeface="+mn-lt"/>
              <a:ea typeface="+mn-ea"/>
              <a:cs typeface="+mn-cs"/>
            </a:rPr>
            <a:t>年々増加している。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今後においても定員管理の適正化による人件費の圧縮、事務事業の見直しによる物件費の抑制を更に進め、類似団体平均の額を下回るように努める。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98433</xdr:rowOff>
    </xdr:from>
    <xdr:to>
      <xdr:col>23</xdr:col>
      <xdr:colOff>133350</xdr:colOff>
      <xdr:row>88</xdr:row>
      <xdr:rowOff>158104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14433"/>
          <a:ext cx="0" cy="1431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130181</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1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158104</xdr:rowOff>
    </xdr:from>
    <xdr:to>
      <xdr:col>24</xdr:col>
      <xdr:colOff>12700</xdr:colOff>
      <xdr:row>88</xdr:row>
      <xdr:rowOff>158104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4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13360</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98433</xdr:rowOff>
    </xdr:from>
    <xdr:to>
      <xdr:col>24</xdr:col>
      <xdr:colOff>12700</xdr:colOff>
      <xdr:row>80</xdr:row>
      <xdr:rowOff>98433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1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76975</xdr:rowOff>
    </xdr:from>
    <xdr:to>
      <xdr:col>23</xdr:col>
      <xdr:colOff>133350</xdr:colOff>
      <xdr:row>82</xdr:row>
      <xdr:rowOff>108395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135875"/>
          <a:ext cx="838200" cy="3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9230</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896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164153</xdr:rowOff>
    </xdr:from>
    <xdr:to>
      <xdr:col>23</xdr:col>
      <xdr:colOff>184150</xdr:colOff>
      <xdr:row>82</xdr:row>
      <xdr:rowOff>94303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6843</xdr:rowOff>
    </xdr:from>
    <xdr:to>
      <xdr:col>19</xdr:col>
      <xdr:colOff>133350</xdr:colOff>
      <xdr:row>82</xdr:row>
      <xdr:rowOff>76975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065743"/>
          <a:ext cx="889000" cy="7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153208</xdr:rowOff>
    </xdr:from>
    <xdr:to>
      <xdr:col>19</xdr:col>
      <xdr:colOff>184150</xdr:colOff>
      <xdr:row>82</xdr:row>
      <xdr:rowOff>83358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93535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80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139985</xdr:rowOff>
    </xdr:from>
    <xdr:to>
      <xdr:col>15</xdr:col>
      <xdr:colOff>82550</xdr:colOff>
      <xdr:row>82</xdr:row>
      <xdr:rowOff>6843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027435"/>
          <a:ext cx="889000" cy="3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106431</xdr:rowOff>
    </xdr:from>
    <xdr:to>
      <xdr:col>15</xdr:col>
      <xdr:colOff>133350</xdr:colOff>
      <xdr:row>82</xdr:row>
      <xdr:rowOff>36581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46758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76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118661</xdr:rowOff>
    </xdr:from>
    <xdr:to>
      <xdr:col>11</xdr:col>
      <xdr:colOff>31750</xdr:colOff>
      <xdr:row>81</xdr:row>
      <xdr:rowOff>139985</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006111"/>
          <a:ext cx="889000" cy="2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77874</xdr:rowOff>
    </xdr:from>
    <xdr:to>
      <xdr:col>11</xdr:col>
      <xdr:colOff>82550</xdr:colOff>
      <xdr:row>82</xdr:row>
      <xdr:rowOff>8024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18201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7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52008</xdr:rowOff>
    </xdr:from>
    <xdr:to>
      <xdr:col>7</xdr:col>
      <xdr:colOff>31750</xdr:colOff>
      <xdr:row>81</xdr:row>
      <xdr:rowOff>153608</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163785</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70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57595</xdr:rowOff>
    </xdr:from>
    <xdr:to>
      <xdr:col>23</xdr:col>
      <xdr:colOff>184150</xdr:colOff>
      <xdr:row>82</xdr:row>
      <xdr:rowOff>159195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11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29672</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08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26175</xdr:rowOff>
    </xdr:from>
    <xdr:to>
      <xdr:col>19</xdr:col>
      <xdr:colOff>184150</xdr:colOff>
      <xdr:row>82</xdr:row>
      <xdr:rowOff>127775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08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112552</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17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127493</xdr:rowOff>
    </xdr:from>
    <xdr:to>
      <xdr:col>15</xdr:col>
      <xdr:colOff>133350</xdr:colOff>
      <xdr:row>82</xdr:row>
      <xdr:rowOff>57643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01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42420</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10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89185</xdr:rowOff>
    </xdr:from>
    <xdr:to>
      <xdr:col>11</xdr:col>
      <xdr:colOff>82550</xdr:colOff>
      <xdr:row>82</xdr:row>
      <xdr:rowOff>19335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97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4112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06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67861</xdr:rowOff>
    </xdr:from>
    <xdr:to>
      <xdr:col>7</xdr:col>
      <xdr:colOff>31750</xdr:colOff>
      <xdr:row>81</xdr:row>
      <xdr:rowOff>169461</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9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154238</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04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平成１６年度以降、人事院勧告を準拠しており、今後も類似団体と同水準で推移する見込みである。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90109</xdr:rowOff>
    </xdr:from>
    <xdr:to>
      <xdr:col>81</xdr:col>
      <xdr:colOff>44450</xdr:colOff>
      <xdr:row>86</xdr:row>
      <xdr:rowOff>90109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8348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90109</xdr:rowOff>
    </xdr:from>
    <xdr:to>
      <xdr:col>77</xdr:col>
      <xdr:colOff>44450</xdr:colOff>
      <xdr:row>86</xdr:row>
      <xdr:rowOff>90109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8348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67129</xdr:rowOff>
    </xdr:from>
    <xdr:to>
      <xdr:col>72</xdr:col>
      <xdr:colOff>203200</xdr:colOff>
      <xdr:row>86</xdr:row>
      <xdr:rowOff>90109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811829"/>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86</xdr:row>
      <xdr:rowOff>101600</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8118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148668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11386</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75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39309</xdr:rowOff>
    </xdr:from>
    <xdr:to>
      <xdr:col>77</xdr:col>
      <xdr:colOff>95250</xdr:colOff>
      <xdr:row>86</xdr:row>
      <xdr:rowOff>140909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151086</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55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39309</xdr:rowOff>
    </xdr:from>
    <xdr:to>
      <xdr:col>73</xdr:col>
      <xdr:colOff>44450</xdr:colOff>
      <xdr:row>86</xdr:row>
      <xdr:rowOff>140909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151086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16329</xdr:rowOff>
    </xdr:from>
    <xdr:to>
      <xdr:col>68</xdr:col>
      <xdr:colOff>203200</xdr:colOff>
      <xdr:row>86</xdr:row>
      <xdr:rowOff>117929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類似団体平均より高い数値で推移している。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現在、人事担当において、長期的な年度別退職者数に基づき、新規採用や再任用者数を決定しており、今後も類似団体平均職員数と比較しながら、人口規模に見合う定員管理に努める。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78969</xdr:rowOff>
    </xdr:from>
    <xdr:to>
      <xdr:col>81</xdr:col>
      <xdr:colOff>44450</xdr:colOff>
      <xdr:row>67</xdr:row>
      <xdr:rowOff>62636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65969"/>
          <a:ext cx="0" cy="11838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34713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62636</xdr:rowOff>
    </xdr:from>
    <xdr:to>
      <xdr:col>81</xdr:col>
      <xdr:colOff>133350</xdr:colOff>
      <xdr:row>67</xdr:row>
      <xdr:rowOff>62636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4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165346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78969</xdr:rowOff>
    </xdr:from>
    <xdr:to>
      <xdr:col>81</xdr:col>
      <xdr:colOff>133350</xdr:colOff>
      <xdr:row>60</xdr:row>
      <xdr:rowOff>78969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6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164262</xdr:rowOff>
    </xdr:from>
    <xdr:to>
      <xdr:col>81</xdr:col>
      <xdr:colOff>44450</xdr:colOff>
      <xdr:row>62</xdr:row>
      <xdr:rowOff>8255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622712"/>
          <a:ext cx="8382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92829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79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76302</xdr:rowOff>
    </xdr:from>
    <xdr:to>
      <xdr:col>81</xdr:col>
      <xdr:colOff>95250</xdr:colOff>
      <xdr:row>62</xdr:row>
      <xdr:rowOff>6452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161366</xdr:rowOff>
    </xdr:from>
    <xdr:to>
      <xdr:col>77</xdr:col>
      <xdr:colOff>44450</xdr:colOff>
      <xdr:row>61</xdr:row>
      <xdr:rowOff>164262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619816"/>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75819</xdr:rowOff>
    </xdr:from>
    <xdr:to>
      <xdr:col>77</xdr:col>
      <xdr:colOff>95250</xdr:colOff>
      <xdr:row>62</xdr:row>
      <xdr:rowOff>5969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16146</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03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161366</xdr:rowOff>
    </xdr:from>
    <xdr:to>
      <xdr:col>72</xdr:col>
      <xdr:colOff>203200</xdr:colOff>
      <xdr:row>61</xdr:row>
      <xdr:rowOff>163296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619816"/>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72923</xdr:rowOff>
    </xdr:from>
    <xdr:to>
      <xdr:col>73</xdr:col>
      <xdr:colOff>44450</xdr:colOff>
      <xdr:row>62</xdr:row>
      <xdr:rowOff>3073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13250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0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131445</xdr:rowOff>
    </xdr:from>
    <xdr:to>
      <xdr:col>68</xdr:col>
      <xdr:colOff>152400</xdr:colOff>
      <xdr:row>61</xdr:row>
      <xdr:rowOff>163296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89895"/>
          <a:ext cx="8890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60858</xdr:rowOff>
    </xdr:from>
    <xdr:to>
      <xdr:col>68</xdr:col>
      <xdr:colOff>203200</xdr:colOff>
      <xdr:row>61</xdr:row>
      <xdr:rowOff>162458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1185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47828</xdr:rowOff>
    </xdr:from>
    <xdr:to>
      <xdr:col>64</xdr:col>
      <xdr:colOff>152400</xdr:colOff>
      <xdr:row>61</xdr:row>
      <xdr:rowOff>149428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159605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128905</xdr:rowOff>
    </xdr:from>
    <xdr:to>
      <xdr:col>81</xdr:col>
      <xdr:colOff>95250</xdr:colOff>
      <xdr:row>62</xdr:row>
      <xdr:rowOff>59055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100982</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559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113462</xdr:rowOff>
    </xdr:from>
    <xdr:to>
      <xdr:col>77</xdr:col>
      <xdr:colOff>95250</xdr:colOff>
      <xdr:row>62</xdr:row>
      <xdr:rowOff>43612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7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28389</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658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110566</xdr:rowOff>
    </xdr:from>
    <xdr:to>
      <xdr:col>73</xdr:col>
      <xdr:colOff>44450</xdr:colOff>
      <xdr:row>62</xdr:row>
      <xdr:rowOff>40716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6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25493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655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112496</xdr:rowOff>
    </xdr:from>
    <xdr:to>
      <xdr:col>68</xdr:col>
      <xdr:colOff>203200</xdr:colOff>
      <xdr:row>62</xdr:row>
      <xdr:rowOff>42646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7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27423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657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80645</xdr:rowOff>
    </xdr:from>
    <xdr:to>
      <xdr:col>64</xdr:col>
      <xdr:colOff>152400</xdr:colOff>
      <xdr:row>62</xdr:row>
      <xdr:rowOff>10795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167022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平成１８年度に地方債の借換えを実施し、公債費の平準化を図ったが、類似団体平均より高い率で推移している。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a:t>
          </a:r>
          <a:r>
            <a:rPr kumimoji="1" lang="ja-JP" altLang="en-US" sz="1100" b="0" i="0" baseline="0">
              <a:solidFill>
                <a:schemeClr val="dk1"/>
              </a:solidFill>
              <a:effectLst/>
              <a:latin typeface="+mn-lt"/>
              <a:ea typeface="+mn-ea"/>
              <a:cs typeface="+mn-cs"/>
            </a:rPr>
            <a:t>単年度で</a:t>
          </a:r>
          <a:r>
            <a:rPr kumimoji="1" lang="ja-JP" altLang="ja-JP" sz="1100" b="0" i="0" baseline="0">
              <a:solidFill>
                <a:schemeClr val="dk1"/>
              </a:solidFill>
              <a:effectLst/>
              <a:latin typeface="+mn-lt"/>
              <a:ea typeface="+mn-ea"/>
              <a:cs typeface="+mn-cs"/>
            </a:rPr>
            <a:t>は、標準財政規模の増、地方債の元利償還金の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等の影響により</a:t>
          </a:r>
          <a:r>
            <a:rPr kumimoji="1" lang="ja-JP" altLang="en-US" sz="1100" b="0" i="0" baseline="0">
              <a:solidFill>
                <a:schemeClr val="dk1"/>
              </a:solidFill>
              <a:effectLst/>
              <a:latin typeface="+mn-lt"/>
              <a:ea typeface="+mn-ea"/>
              <a:cs typeface="+mn-cs"/>
            </a:rPr>
            <a:t>比率が減少しており</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３年平均の実質公債費率も</a:t>
          </a:r>
          <a:r>
            <a:rPr kumimoji="1" lang="ja-JP" altLang="ja-JP" sz="1100" b="0" i="0" baseline="0">
              <a:solidFill>
                <a:schemeClr val="dk1"/>
              </a:solidFill>
              <a:effectLst/>
              <a:latin typeface="+mn-lt"/>
              <a:ea typeface="+mn-ea"/>
              <a:cs typeface="+mn-cs"/>
            </a:rPr>
            <a:t>前年度比</a:t>
          </a:r>
          <a:r>
            <a:rPr kumimoji="1" lang="en-US" altLang="ja-JP" sz="1100" b="0" i="0" baseline="0">
              <a:solidFill>
                <a:schemeClr val="dk1"/>
              </a:solidFill>
              <a:effectLst/>
              <a:latin typeface="+mn-lt"/>
              <a:ea typeface="+mn-ea"/>
              <a:cs typeface="+mn-cs"/>
            </a:rPr>
            <a:t>0.2</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今後においても地方債の計画的な発行により、元利償還金の平準化を継続し、比率の適正化と安定化を目指す。</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45</xdr:row>
      <xdr:rowOff>17780</xdr:rowOff>
    </xdr:from>
    <xdr:to>
      <xdr:col>81</xdr:col>
      <xdr:colOff>44450</xdr:colOff>
      <xdr:row>45</xdr:row>
      <xdr:rowOff>114300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73303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45</xdr:row>
      <xdr:rowOff>106256</xdr:rowOff>
    </xdr:from>
    <xdr:to>
      <xdr:col>77</xdr:col>
      <xdr:colOff>44450</xdr:colOff>
      <xdr:row>45</xdr:row>
      <xdr:rowOff>114300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8215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138006</xdr:rowOff>
    </xdr:from>
    <xdr:to>
      <xdr:col>77</xdr:col>
      <xdr:colOff>95250</xdr:colOff>
      <xdr:row>42</xdr:row>
      <xdr:rowOff>68156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78333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36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90170</xdr:rowOff>
    </xdr:from>
    <xdr:to>
      <xdr:col>72</xdr:col>
      <xdr:colOff>203200</xdr:colOff>
      <xdr:row>45</xdr:row>
      <xdr:rowOff>106256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8054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9737</xdr:rowOff>
    </xdr:from>
    <xdr:to>
      <xdr:col>68</xdr:col>
      <xdr:colOff>152400</xdr:colOff>
      <xdr:row>45</xdr:row>
      <xdr:rowOff>90170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72498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70290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78333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138430</xdr:rowOff>
    </xdr:from>
    <xdr:to>
      <xdr:col>81</xdr:col>
      <xdr:colOff>95250</xdr:colOff>
      <xdr:row>45</xdr:row>
      <xdr:rowOff>68580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34307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57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45</xdr:row>
      <xdr:rowOff>63500</xdr:rowOff>
    </xdr:from>
    <xdr:to>
      <xdr:col>77</xdr:col>
      <xdr:colOff>95250</xdr:colOff>
      <xdr:row>45</xdr:row>
      <xdr:rowOff>165100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149877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86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45</xdr:row>
      <xdr:rowOff>55456</xdr:rowOff>
    </xdr:from>
    <xdr:to>
      <xdr:col>73</xdr:col>
      <xdr:colOff>44450</xdr:colOff>
      <xdr:row>45</xdr:row>
      <xdr:rowOff>157056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77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141833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85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45</xdr:row>
      <xdr:rowOff>39370</xdr:rowOff>
    </xdr:from>
    <xdr:to>
      <xdr:col>68</xdr:col>
      <xdr:colOff>203200</xdr:colOff>
      <xdr:row>45</xdr:row>
      <xdr:rowOff>140970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75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125747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84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130387</xdr:rowOff>
    </xdr:from>
    <xdr:to>
      <xdr:col>64</xdr:col>
      <xdr:colOff>152400</xdr:colOff>
      <xdr:row>45</xdr:row>
      <xdr:rowOff>60537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67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45314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76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港湾事業、公営住宅建設事業、庁舎建設事業、一般廃棄物中間処理施設建設事業などの大型事業の実施に伴う地方債現在高等の影響により、類似団体平均より高い率で推移している。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令和</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年度においては、地方債現在高の減や標準財政規模の増</a:t>
          </a:r>
          <a:r>
            <a:rPr lang="ja-JP" altLang="en-US" sz="1100" b="0" i="0" baseline="0">
              <a:solidFill>
                <a:schemeClr val="dk1"/>
              </a:solidFill>
              <a:effectLst/>
              <a:latin typeface="+mn-lt"/>
              <a:ea typeface="+mn-ea"/>
              <a:cs typeface="+mn-cs"/>
            </a:rPr>
            <a:t>、基金への積立を実施したこと</a:t>
          </a:r>
          <a:r>
            <a:rPr lang="ja-JP" altLang="ja-JP" sz="1100" b="0" i="0" baseline="0">
              <a:solidFill>
                <a:schemeClr val="dk1"/>
              </a:solidFill>
              <a:effectLst/>
              <a:latin typeface="+mn-lt"/>
              <a:ea typeface="+mn-ea"/>
              <a:cs typeface="+mn-cs"/>
            </a:rPr>
            <a:t>により、前年度比</a:t>
          </a:r>
          <a:r>
            <a:rPr lang="en-US" altLang="ja-JP" sz="1100" b="0" i="0" baseline="0">
              <a:solidFill>
                <a:schemeClr val="dk1"/>
              </a:solidFill>
              <a:effectLst/>
              <a:latin typeface="+mn-lt"/>
              <a:ea typeface="+mn-ea"/>
              <a:cs typeface="+mn-cs"/>
            </a:rPr>
            <a:t>26.4</a:t>
          </a:r>
          <a:r>
            <a:rPr lang="ja-JP" altLang="ja-JP" sz="1100" b="0" i="0" baseline="0">
              <a:solidFill>
                <a:schemeClr val="dk1"/>
              </a:solidFill>
              <a:effectLst/>
              <a:latin typeface="+mn-lt"/>
              <a:ea typeface="+mn-ea"/>
              <a:cs typeface="+mn-cs"/>
            </a:rPr>
            <a:t>％減となっている。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今後においても新規事業を計画的に実施するほか、基金の積立を実施することで、比率の適正化に努める。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20</xdr:row>
      <xdr:rowOff>59690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118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31767</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46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59690</xdr:rowOff>
    </xdr:from>
    <xdr:to>
      <xdr:col>81</xdr:col>
      <xdr:colOff>133350</xdr:colOff>
      <xdr:row>20</xdr:row>
      <xdr:rowOff>59690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488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13165</xdr:rowOff>
    </xdr:from>
    <xdr:to>
      <xdr:col>81</xdr:col>
      <xdr:colOff>44450</xdr:colOff>
      <xdr:row>20</xdr:row>
      <xdr:rowOff>54059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3270715"/>
          <a:ext cx="8382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2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146516</xdr:rowOff>
    </xdr:from>
    <xdr:to>
      <xdr:col>81</xdr:col>
      <xdr:colOff>95250</xdr:colOff>
      <xdr:row>14</xdr:row>
      <xdr:rowOff>76666</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75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54059</xdr:rowOff>
    </xdr:from>
    <xdr:to>
      <xdr:col>77</xdr:col>
      <xdr:colOff>44450</xdr:colOff>
      <xdr:row>20</xdr:row>
      <xdr:rowOff>170688</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3483059"/>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29760</xdr:rowOff>
    </xdr:from>
    <xdr:to>
      <xdr:col>77</xdr:col>
      <xdr:colOff>95250</xdr:colOff>
      <xdr:row>14</xdr:row>
      <xdr:rowOff>131360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141537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198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170688</xdr:rowOff>
    </xdr:from>
    <xdr:to>
      <xdr:col>72</xdr:col>
      <xdr:colOff>203200</xdr:colOff>
      <xdr:row>21</xdr:row>
      <xdr:rowOff>108627</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3599688"/>
          <a:ext cx="889000" cy="10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115951</xdr:rowOff>
    </xdr:from>
    <xdr:to>
      <xdr:col>73</xdr:col>
      <xdr:colOff>44450</xdr:colOff>
      <xdr:row>14</xdr:row>
      <xdr:rowOff>46101</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34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56278</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11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108627</xdr:rowOff>
    </xdr:from>
    <xdr:to>
      <xdr:col>68</xdr:col>
      <xdr:colOff>152400</xdr:colOff>
      <xdr:row>21</xdr:row>
      <xdr:rowOff>127127</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3709077"/>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133816</xdr:rowOff>
    </xdr:from>
    <xdr:to>
      <xdr:col>81</xdr:col>
      <xdr:colOff>95250</xdr:colOff>
      <xdr:row>19</xdr:row>
      <xdr:rowOff>63966</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321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105892</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319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3259</xdr:rowOff>
    </xdr:from>
    <xdr:to>
      <xdr:col>77</xdr:col>
      <xdr:colOff>95250</xdr:colOff>
      <xdr:row>20</xdr:row>
      <xdr:rowOff>104859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43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89636</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518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119888</xdr:rowOff>
    </xdr:from>
    <xdr:to>
      <xdr:col>73</xdr:col>
      <xdr:colOff>44450</xdr:colOff>
      <xdr:row>21</xdr:row>
      <xdr:rowOff>50038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54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34815</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63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57827</xdr:rowOff>
    </xdr:from>
    <xdr:to>
      <xdr:col>68</xdr:col>
      <xdr:colOff>203200</xdr:colOff>
      <xdr:row>21</xdr:row>
      <xdr:rowOff>159427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65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144204</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74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76327</xdr:rowOff>
    </xdr:from>
    <xdr:to>
      <xdr:col>64</xdr:col>
      <xdr:colOff>152400</xdr:colOff>
      <xdr:row>22</xdr:row>
      <xdr:rowOff>6477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67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162704</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76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133349</xdr:colOff>
      <xdr:row>26</xdr:row>
      <xdr:rowOff>76200</xdr:rowOff>
    </xdr:from>
    <xdr:ext cx="10315575" cy="521425"/>
    <xdr:sp macro="" textlink="">
      <xdr:nvSpPr>
        <xdr:cNvPr id="472" name="テキスト ボックス 471">
          <a:extLst>
            <a:ext uri="{FF2B5EF4-FFF2-40B4-BE49-F238E27FC236}">
              <a16:creationId xmlns:a16="http://schemas.microsoft.com/office/drawing/2014/main" id="{9E776B14-16FB-462D-9166-1D1A7E3AD3BA}"/>
            </a:ext>
          </a:extLst>
        </xdr:cNvPr>
        <xdr:cNvSpPr txBox="1"/>
      </xdr:nvSpPr>
      <xdr:spPr>
        <a:xfrm>
          <a:off x="761999" y="4533900"/>
          <a:ext cx="10315575" cy="521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ysClr val="windowText" lastClr="000000"/>
              </a:solidFill>
              <a:latin typeface="+mn-ea"/>
              <a:ea typeface="+mn-ea"/>
            </a:rPr>
            <a:t>状況」の「人口</a:t>
          </a:r>
          <a:r>
            <a:rPr kumimoji="1" lang="en-US" altLang="ja-JP" sz="1000">
              <a:solidFill>
                <a:sysClr val="windowText" lastClr="000000"/>
              </a:solidFill>
              <a:latin typeface="+mn-ea"/>
              <a:ea typeface="+mn-ea"/>
            </a:rPr>
            <a:t>1,000</a:t>
          </a:r>
          <a:r>
            <a:rPr kumimoji="1" lang="ja-JP" altLang="en-US" sz="1000">
              <a:solidFill>
                <a:sysClr val="windowText" lastClr="000000"/>
              </a:solidFill>
              <a:latin typeface="+mn-ea"/>
              <a:ea typeface="+mn-ea"/>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mn-ea"/>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mn-ea"/>
          </a:endParaRPr>
        </a:p>
        <a:p>
          <a:pPr algn="l"/>
          <a:r>
            <a:rPr kumimoji="1" lang="en-US" altLang="ja-JP" sz="1000">
              <a:solidFill>
                <a:sysClr val="windowText" lastClr="000000"/>
              </a:solidFill>
              <a:latin typeface="ＭＳ Ｐゴシック" panose="020B0600070205080204" pitchFamily="50" charset="-128"/>
              <a:ea typeface="+mn-ea"/>
            </a:rPr>
            <a:t>   </a:t>
          </a:r>
          <a:r>
            <a:rPr kumimoji="1" lang="ja-JP" altLang="en-US" sz="1000">
              <a:solidFill>
                <a:sysClr val="windowText" lastClr="000000"/>
              </a:solidFill>
              <a:latin typeface="ＭＳ Ｐゴシック" panose="020B0600070205080204" pitchFamily="50" charset="-128"/>
              <a:ea typeface="+mn-ea"/>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年度は令和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北海道岩内町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11,658
11,608
70.60
9,065,508
8,452,378
611,288
4,602,499
9,338,401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111.9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これまで人件費に係る経常収支比率は、類似団体平均より高くなっていたが、令和２年度</a:t>
          </a:r>
          <a:r>
            <a:rPr kumimoji="1" lang="ja-JP" altLang="en-US" sz="1100" b="0" i="0" baseline="0">
              <a:solidFill>
                <a:schemeClr val="dk1"/>
              </a:solidFill>
              <a:effectLst/>
              <a:latin typeface="+mn-lt"/>
              <a:ea typeface="+mn-ea"/>
              <a:cs typeface="+mn-cs"/>
            </a:rPr>
            <a:t>以降</a:t>
          </a:r>
          <a:r>
            <a:rPr kumimoji="1" lang="ja-JP" altLang="ja-JP" sz="1100" b="0" i="0" baseline="0">
              <a:solidFill>
                <a:schemeClr val="dk1"/>
              </a:solidFill>
              <a:effectLst/>
              <a:latin typeface="+mn-lt"/>
              <a:ea typeface="+mn-ea"/>
              <a:cs typeface="+mn-cs"/>
            </a:rPr>
            <a:t>においては、経常人件費充当の特定財源が増となった影響により、前年度比</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％減となり、類似団体平均より低く</a:t>
          </a:r>
          <a:r>
            <a:rPr kumimoji="1" lang="ja-JP" altLang="en-US" sz="1100" b="0" i="0" baseline="0">
              <a:solidFill>
                <a:schemeClr val="dk1"/>
              </a:solidFill>
              <a:effectLst/>
              <a:latin typeface="+mn-lt"/>
              <a:ea typeface="+mn-ea"/>
              <a:cs typeface="+mn-cs"/>
            </a:rPr>
            <a:t>推移している</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退職者の補充制限による職員数の減により、今後も類似団体平均と同程度で推移する見込みである。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122428</xdr:rowOff>
    </xdr:from>
    <xdr:to>
      <xdr:col>24</xdr:col>
      <xdr:colOff>25400</xdr:colOff>
      <xdr:row>39</xdr:row>
      <xdr:rowOff>115570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0882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87647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115570</xdr:rowOff>
    </xdr:from>
    <xdr:to>
      <xdr:col>24</xdr:col>
      <xdr:colOff>114300</xdr:colOff>
      <xdr:row>39</xdr:row>
      <xdr:rowOff>115570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122428</xdr:rowOff>
    </xdr:from>
    <xdr:to>
      <xdr:col>24</xdr:col>
      <xdr:colOff>114300</xdr:colOff>
      <xdr:row>32</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147574</xdr:rowOff>
    </xdr:from>
    <xdr:to>
      <xdr:col>24</xdr:col>
      <xdr:colOff>25400</xdr:colOff>
      <xdr:row>33</xdr:row>
      <xdr:rowOff>161290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80542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169435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82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25908</xdr:rowOff>
    </xdr:from>
    <xdr:to>
      <xdr:col>24</xdr:col>
      <xdr:colOff>76200</xdr:colOff>
      <xdr:row>34</xdr:row>
      <xdr:rowOff>127508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161290</xdr:rowOff>
    </xdr:from>
    <xdr:to>
      <xdr:col>19</xdr:col>
      <xdr:colOff>187325</xdr:colOff>
      <xdr:row>34</xdr:row>
      <xdr:rowOff>154432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581914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117348</xdr:rowOff>
    </xdr:from>
    <xdr:to>
      <xdr:col>20</xdr:col>
      <xdr:colOff>38100</xdr:colOff>
      <xdr:row>35</xdr:row>
      <xdr:rowOff>47498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32275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127000</xdr:rowOff>
    </xdr:from>
    <xdr:to>
      <xdr:col>15</xdr:col>
      <xdr:colOff>98425</xdr:colOff>
      <xdr:row>34</xdr:row>
      <xdr:rowOff>154432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9563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44196</xdr:rowOff>
    </xdr:from>
    <xdr:to>
      <xdr:col>15</xdr:col>
      <xdr:colOff>149225</xdr:colOff>
      <xdr:row>34</xdr:row>
      <xdr:rowOff>145796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155973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94996</xdr:rowOff>
    </xdr:from>
    <xdr:to>
      <xdr:col>11</xdr:col>
      <xdr:colOff>9525</xdr:colOff>
      <xdr:row>34</xdr:row>
      <xdr:rowOff>127000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9242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35052</xdr:rowOff>
    </xdr:from>
    <xdr:to>
      <xdr:col>11</xdr:col>
      <xdr:colOff>60325</xdr:colOff>
      <xdr:row>34</xdr:row>
      <xdr:rowOff>136652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146829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21336</xdr:rowOff>
    </xdr:from>
    <xdr:to>
      <xdr:col>6</xdr:col>
      <xdr:colOff>171450</xdr:colOff>
      <xdr:row>34</xdr:row>
      <xdr:rowOff>122936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133113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96774</xdr:rowOff>
    </xdr:from>
    <xdr:to>
      <xdr:col>24</xdr:col>
      <xdr:colOff>76200</xdr:colOff>
      <xdr:row>34</xdr:row>
      <xdr:rowOff>26924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75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113301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59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110490</xdr:rowOff>
    </xdr:from>
    <xdr:to>
      <xdr:col>20</xdr:col>
      <xdr:colOff>38100</xdr:colOff>
      <xdr:row>34</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50817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53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103632</xdr:rowOff>
    </xdr:from>
    <xdr:to>
      <xdr:col>15</xdr:col>
      <xdr:colOff>149225</xdr:colOff>
      <xdr:row>35</xdr:row>
      <xdr:rowOff>33782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18559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1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76200</xdr:rowOff>
    </xdr:from>
    <xdr:to>
      <xdr:col>11</xdr:col>
      <xdr:colOff>60325</xdr:colOff>
      <xdr:row>35</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162577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44196</xdr:rowOff>
    </xdr:from>
    <xdr:to>
      <xdr:col>6</xdr:col>
      <xdr:colOff>171450</xdr:colOff>
      <xdr:row>34</xdr:row>
      <xdr:rowOff>145796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130573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物件費に係る経常収支比率は、類似団体平均より低い率で推移して</a:t>
          </a:r>
          <a:r>
            <a:rPr kumimoji="1" lang="ja-JP" altLang="en-US" sz="1100" b="0" i="0" baseline="0">
              <a:solidFill>
                <a:schemeClr val="dk1"/>
              </a:solidFill>
              <a:effectLst/>
              <a:latin typeface="+mn-lt"/>
              <a:ea typeface="+mn-ea"/>
              <a:cs typeface="+mn-cs"/>
            </a:rPr>
            <a:t>いたが、令和</a:t>
          </a:r>
          <a:r>
            <a:rPr kumimoji="1" lang="en-US" altLang="ja-JP" sz="1100" b="0" i="0" baseline="0">
              <a:solidFill>
                <a:schemeClr val="dk1"/>
              </a:solidFill>
              <a:effectLst/>
              <a:latin typeface="+mn-lt"/>
              <a:ea typeface="+mn-ea"/>
              <a:cs typeface="+mn-cs"/>
            </a:rPr>
            <a:t>3</a:t>
          </a:r>
          <a:r>
            <a:rPr kumimoji="1" lang="ja-JP" altLang="en-US" sz="1100" b="0" i="0" baseline="0">
              <a:solidFill>
                <a:schemeClr val="dk1"/>
              </a:solidFill>
              <a:effectLst/>
              <a:latin typeface="+mn-lt"/>
              <a:ea typeface="+mn-ea"/>
              <a:cs typeface="+mn-cs"/>
            </a:rPr>
            <a:t>年度では</a:t>
          </a:r>
          <a:r>
            <a:rPr kumimoji="1" lang="en-US" altLang="ja-JP" sz="1100" b="0" i="0" baseline="0">
              <a:solidFill>
                <a:schemeClr val="dk1"/>
              </a:solidFill>
              <a:effectLst/>
              <a:latin typeface="+mn-lt"/>
              <a:ea typeface="+mn-ea"/>
              <a:cs typeface="+mn-cs"/>
            </a:rPr>
            <a:t>3.1</a:t>
          </a:r>
          <a:r>
            <a:rPr kumimoji="1" lang="ja-JP" altLang="en-US" sz="1100" b="0" i="0" baseline="0">
              <a:solidFill>
                <a:schemeClr val="dk1"/>
              </a:solidFill>
              <a:effectLst/>
              <a:latin typeface="+mn-lt"/>
              <a:ea typeface="+mn-ea"/>
              <a:cs typeface="+mn-cs"/>
            </a:rPr>
            <a:t>％の増となり、類似団体より高い率となっている。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主な</a:t>
          </a:r>
          <a:r>
            <a:rPr kumimoji="1" lang="ja-JP" altLang="ja-JP" sz="1100" b="0" i="0" baseline="0">
              <a:solidFill>
                <a:schemeClr val="dk1"/>
              </a:solidFill>
              <a:effectLst/>
              <a:latin typeface="+mn-lt"/>
              <a:ea typeface="+mn-ea"/>
              <a:cs typeface="+mn-cs"/>
            </a:rPr>
            <a:t>要因としては、</a:t>
          </a:r>
          <a:r>
            <a:rPr kumimoji="1" lang="ja-JP" altLang="en-US" sz="1100" b="0" i="0" baseline="0">
              <a:solidFill>
                <a:schemeClr val="dk1"/>
              </a:solidFill>
              <a:effectLst/>
              <a:latin typeface="+mn-lt"/>
              <a:ea typeface="+mn-ea"/>
              <a:cs typeface="+mn-cs"/>
            </a:rPr>
            <a:t>特定財源が減少したことによるものである</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今後において</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公共施設の適正配置等の検討を進め、更なる費用の抑制に努める。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22</xdr:row>
      <xdr:rowOff>18143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987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161670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18143</xdr:rowOff>
    </xdr:from>
    <xdr:to>
      <xdr:col>82</xdr:col>
      <xdr:colOff>196850</xdr:colOff>
      <xdr:row>22</xdr:row>
      <xdr:rowOff>18143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1814</xdr:rowOff>
    </xdr:from>
    <xdr:to>
      <xdr:col>82</xdr:col>
      <xdr:colOff>107950</xdr:colOff>
      <xdr:row>17</xdr:row>
      <xdr:rowOff>167821</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45014"/>
          <a:ext cx="838200" cy="3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141713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151493</xdr:rowOff>
    </xdr:from>
    <xdr:to>
      <xdr:col>78</xdr:col>
      <xdr:colOff>69850</xdr:colOff>
      <xdr:row>16</xdr:row>
      <xdr:rowOff>1814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232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168729</xdr:rowOff>
    </xdr:from>
    <xdr:to>
      <xdr:col>78</xdr:col>
      <xdr:colOff>120650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83656</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151493</xdr:rowOff>
    </xdr:from>
    <xdr:to>
      <xdr:col>73</xdr:col>
      <xdr:colOff>180975</xdr:colOff>
      <xdr:row>16</xdr:row>
      <xdr:rowOff>23586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7232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75491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23586</xdr:rowOff>
    </xdr:from>
    <xdr:to>
      <xdr:col>69</xdr:col>
      <xdr:colOff>92075</xdr:colOff>
      <xdr:row>16</xdr:row>
      <xdr:rowOff>67129</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7667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149679</xdr:rowOff>
    </xdr:from>
    <xdr:to>
      <xdr:col>69</xdr:col>
      <xdr:colOff>142875</xdr:colOff>
      <xdr:row>18</xdr:row>
      <xdr:rowOff>79829</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64606</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117021</xdr:rowOff>
    </xdr:from>
    <xdr:to>
      <xdr:col>82</xdr:col>
      <xdr:colOff>158750</xdr:colOff>
      <xdr:row>18</xdr:row>
      <xdr:rowOff>47171</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89098</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122464</xdr:rowOff>
    </xdr:from>
    <xdr:to>
      <xdr:col>78</xdr:col>
      <xdr:colOff>120650</xdr:colOff>
      <xdr:row>16</xdr:row>
      <xdr:rowOff>52614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62791</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6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100693</xdr:rowOff>
    </xdr:from>
    <xdr:to>
      <xdr:col>74</xdr:col>
      <xdr:colOff>31750</xdr:colOff>
      <xdr:row>16</xdr:row>
      <xdr:rowOff>30843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41020</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144236</xdr:rowOff>
    </xdr:from>
    <xdr:to>
      <xdr:col>69</xdr:col>
      <xdr:colOff>142875</xdr:colOff>
      <xdr:row>16</xdr:row>
      <xdr:rowOff>74386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84563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128106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扶助費に係る経常収支比率は、年々上昇しているものの、類似団体平均とほぼ同じ水準で推移している。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年度においては、経常の扶助費の一般財源は前年度と同程度であるものの、地方交付税等の経常一般財源が増（分母の増）となった影響により、前年度比</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％減となっている。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今後においても事業の適正な執行により、財政を圧迫しないよう努める。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25400</xdr:rowOff>
    </xdr:from>
    <xdr:to>
      <xdr:col>24</xdr:col>
      <xdr:colOff>25400</xdr:colOff>
      <xdr:row>62</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283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111777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25400</xdr:rowOff>
    </xdr:from>
    <xdr:to>
      <xdr:col>24</xdr:col>
      <xdr:colOff>114300</xdr:colOff>
      <xdr:row>54</xdr:row>
      <xdr:rowOff>25400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152400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987800" y="96520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152400</xdr:rowOff>
    </xdr:from>
    <xdr:to>
      <xdr:col>19</xdr:col>
      <xdr:colOff>187325</xdr:colOff>
      <xdr:row>57</xdr:row>
      <xdr:rowOff>6350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098800" y="9753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31750</xdr:rowOff>
    </xdr:from>
    <xdr:to>
      <xdr:col>20</xdr:col>
      <xdr:colOff>38100</xdr:colOff>
      <xdr:row>57</xdr:row>
      <xdr:rowOff>133350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118127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6350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9766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152400</xdr:rowOff>
    </xdr:from>
    <xdr:to>
      <xdr:col>11</xdr:col>
      <xdr:colOff>9525</xdr:colOff>
      <xdr:row>56</xdr:row>
      <xdr:rowOff>165100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753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95250</xdr:rowOff>
    </xdr:from>
    <xdr:to>
      <xdr:col>11</xdr:col>
      <xdr:colOff>60325</xdr:colOff>
      <xdr:row>58</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16527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101600</xdr:rowOff>
    </xdr:from>
    <xdr:to>
      <xdr:col>20</xdr:col>
      <xdr:colOff>38100</xdr:colOff>
      <xdr:row>57</xdr:row>
      <xdr:rowOff>31750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127000</xdr:rowOff>
    </xdr:from>
    <xdr:to>
      <xdr:col>15</xdr:col>
      <xdr:colOff>149225</xdr:colOff>
      <xdr:row>57</xdr:row>
      <xdr:rowOff>57150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その他に係る経常収支比率は、</a:t>
          </a:r>
          <a:r>
            <a:rPr kumimoji="1" lang="ja-JP" altLang="en-US" sz="1100" b="0" i="0" baseline="0">
              <a:solidFill>
                <a:schemeClr val="dk1"/>
              </a:solidFill>
              <a:effectLst/>
              <a:latin typeface="+mn-lt"/>
              <a:ea typeface="+mn-ea"/>
              <a:cs typeface="+mn-cs"/>
            </a:rPr>
            <a:t>類似団体平均より</a:t>
          </a:r>
          <a:r>
            <a:rPr kumimoji="1" lang="ja-JP" altLang="ja-JP" sz="1100" b="0" i="0" baseline="0">
              <a:solidFill>
                <a:schemeClr val="dk1"/>
              </a:solidFill>
              <a:effectLst/>
              <a:latin typeface="+mn-lt"/>
              <a:ea typeface="+mn-ea"/>
              <a:cs typeface="+mn-cs"/>
            </a:rPr>
            <a:t>低い</a:t>
          </a:r>
          <a:r>
            <a:rPr kumimoji="1" lang="ja-JP" altLang="en-US" sz="1100" b="0" i="0" baseline="0">
              <a:solidFill>
                <a:schemeClr val="dk1"/>
              </a:solidFill>
              <a:effectLst/>
              <a:latin typeface="+mn-lt"/>
              <a:ea typeface="+mn-ea"/>
              <a:cs typeface="+mn-cs"/>
            </a:rPr>
            <a:t>率</a:t>
          </a:r>
          <a:r>
            <a:rPr kumimoji="1" lang="ja-JP" altLang="ja-JP" sz="1100" b="0" i="0" baseline="0">
              <a:solidFill>
                <a:schemeClr val="dk1"/>
              </a:solidFill>
              <a:effectLst/>
              <a:latin typeface="+mn-lt"/>
              <a:ea typeface="+mn-ea"/>
              <a:cs typeface="+mn-cs"/>
            </a:rPr>
            <a:t>で推移している。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年度においては、後期高齢者医療療養給付費負担金が減</a:t>
          </a:r>
          <a:r>
            <a:rPr kumimoji="1" lang="ja-JP" altLang="en-US" sz="1100" b="0" i="0" baseline="0">
              <a:solidFill>
                <a:schemeClr val="dk1"/>
              </a:solidFill>
              <a:effectLst/>
              <a:latin typeface="+mn-lt"/>
              <a:ea typeface="+mn-ea"/>
              <a:cs typeface="+mn-cs"/>
            </a:rPr>
            <a:t>増となったものの、</a:t>
          </a:r>
          <a:r>
            <a:rPr kumimoji="1" lang="ja-JP" altLang="ja-JP" sz="1100" b="0" i="0" baseline="0">
              <a:solidFill>
                <a:schemeClr val="dk1"/>
              </a:solidFill>
              <a:effectLst/>
              <a:latin typeface="+mn-lt"/>
              <a:ea typeface="+mn-ea"/>
              <a:cs typeface="+mn-cs"/>
            </a:rPr>
            <a:t>地方交付税等の経常一般財源が増となった影響により、前年度比</a:t>
          </a:r>
          <a:r>
            <a:rPr kumimoji="1" lang="en-US" altLang="ja-JP" sz="1100" b="0" i="0" baseline="0">
              <a:solidFill>
                <a:schemeClr val="dk1"/>
              </a:solidFill>
              <a:effectLst/>
              <a:latin typeface="+mn-lt"/>
              <a:ea typeface="+mn-ea"/>
              <a:cs typeface="+mn-cs"/>
            </a:rPr>
            <a:t>0.6</a:t>
          </a:r>
          <a:r>
            <a:rPr kumimoji="1" lang="ja-JP" altLang="ja-JP" sz="1100" b="0" i="0" baseline="0">
              <a:solidFill>
                <a:schemeClr val="dk1"/>
              </a:solidFill>
              <a:effectLst/>
              <a:latin typeface="+mn-lt"/>
              <a:ea typeface="+mn-ea"/>
              <a:cs typeface="+mn-cs"/>
            </a:rPr>
            <a:t>％減となっている。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　今後は各特別会計の繰出金等で減少を見込んでおり、比率の下降が見込まれる。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146050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2405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92710</xdr:rowOff>
    </xdr:from>
    <xdr:to>
      <xdr:col>82</xdr:col>
      <xdr:colOff>107950</xdr:colOff>
      <xdr:row>57</xdr:row>
      <xdr:rowOff>138430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8653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10177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95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138430</xdr:rowOff>
    </xdr:from>
    <xdr:to>
      <xdr:col>78</xdr:col>
      <xdr:colOff>69850</xdr:colOff>
      <xdr:row>58</xdr:row>
      <xdr:rowOff>119380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9110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106680</xdr:rowOff>
    </xdr:from>
    <xdr:to>
      <xdr:col>78</xdr:col>
      <xdr:colOff>120650</xdr:colOff>
      <xdr:row>59</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1005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21607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1013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119380</xdr:rowOff>
    </xdr:from>
    <xdr:to>
      <xdr:col>73</xdr:col>
      <xdr:colOff>180975</xdr:colOff>
      <xdr:row>58</xdr:row>
      <xdr:rowOff>119380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063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114300</xdr:rowOff>
    </xdr:from>
    <xdr:to>
      <xdr:col>74</xdr:col>
      <xdr:colOff>31750</xdr:colOff>
      <xdr:row>59</xdr:row>
      <xdr:rowOff>44450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111760</xdr:rowOff>
    </xdr:from>
    <xdr:to>
      <xdr:col>69</xdr:col>
      <xdr:colOff>92075</xdr:colOff>
      <xdr:row>58</xdr:row>
      <xdr:rowOff>119380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055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129540</xdr:rowOff>
    </xdr:from>
    <xdr:to>
      <xdr:col>69</xdr:col>
      <xdr:colOff>142875</xdr:colOff>
      <xdr:row>59</xdr:row>
      <xdr:rowOff>59690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0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44467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41910</xdr:rowOff>
    </xdr:from>
    <xdr:to>
      <xdr:col>82</xdr:col>
      <xdr:colOff>158750</xdr:colOff>
      <xdr:row>57</xdr:row>
      <xdr:rowOff>143510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58437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87630</xdr:rowOff>
    </xdr:from>
    <xdr:to>
      <xdr:col>78</xdr:col>
      <xdr:colOff>120650</xdr:colOff>
      <xdr:row>58</xdr:row>
      <xdr:rowOff>17780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27957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62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68580</xdr:rowOff>
    </xdr:from>
    <xdr:to>
      <xdr:col>74</xdr:col>
      <xdr:colOff>31750</xdr:colOff>
      <xdr:row>58</xdr:row>
      <xdr:rowOff>170180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8907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78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68580</xdr:rowOff>
    </xdr:from>
    <xdr:to>
      <xdr:col>69</xdr:col>
      <xdr:colOff>142875</xdr:colOff>
      <xdr:row>58</xdr:row>
      <xdr:rowOff>170180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8907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78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60960</xdr:rowOff>
    </xdr:from>
    <xdr:to>
      <xdr:col>65</xdr:col>
      <xdr:colOff>53975</xdr:colOff>
      <xdr:row>58</xdr:row>
      <xdr:rowOff>162560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77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補助費等に係る経常収支比率は、類似団体平均よりも高い率で推移している。</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　令和</a:t>
          </a:r>
          <a:r>
            <a:rPr kumimoji="1" lang="ja-JP" altLang="en-US" sz="1050" b="0" i="0" baseline="0">
              <a:solidFill>
                <a:schemeClr val="dk1"/>
              </a:solidFill>
              <a:effectLst/>
              <a:latin typeface="+mn-lt"/>
              <a:ea typeface="+mn-ea"/>
              <a:cs typeface="+mn-cs"/>
            </a:rPr>
            <a:t>３</a:t>
          </a:r>
          <a:r>
            <a:rPr kumimoji="1" lang="ja-JP" altLang="ja-JP" sz="1050" b="0" i="0" baseline="0">
              <a:solidFill>
                <a:schemeClr val="dk1"/>
              </a:solidFill>
              <a:effectLst/>
              <a:latin typeface="+mn-lt"/>
              <a:ea typeface="+mn-ea"/>
              <a:cs typeface="+mn-cs"/>
            </a:rPr>
            <a:t>年度においては、</a:t>
          </a:r>
          <a:r>
            <a:rPr kumimoji="1" lang="ja-JP" altLang="en-US" sz="1050" b="0" i="0" baseline="0">
              <a:solidFill>
                <a:schemeClr val="dk1"/>
              </a:solidFill>
              <a:effectLst/>
              <a:latin typeface="+mn-lt"/>
              <a:ea typeface="+mn-ea"/>
              <a:cs typeface="+mn-cs"/>
            </a:rPr>
            <a:t>経常の一般財源は前年度と同程度であるものの、地方交付税等の経常一般財源が増となった影響により、前年度比</a:t>
          </a:r>
          <a:r>
            <a:rPr kumimoji="1" lang="en-US" altLang="ja-JP" sz="1050" b="0" i="0" baseline="0">
              <a:solidFill>
                <a:schemeClr val="dk1"/>
              </a:solidFill>
              <a:effectLst/>
              <a:latin typeface="+mn-lt"/>
              <a:ea typeface="+mn-ea"/>
              <a:cs typeface="+mn-cs"/>
            </a:rPr>
            <a:t>0.1</a:t>
          </a:r>
          <a:r>
            <a:rPr kumimoji="1" lang="ja-JP" altLang="en-US" sz="1050" b="0" i="0" baseline="0">
              <a:solidFill>
                <a:schemeClr val="dk1"/>
              </a:solidFill>
              <a:effectLst/>
              <a:latin typeface="+mn-lt"/>
              <a:ea typeface="+mn-ea"/>
              <a:cs typeface="+mn-cs"/>
            </a:rPr>
            <a:t>％減となっている。</a:t>
          </a:r>
          <a:endParaRPr kumimoji="1" lang="en-US" altLang="ja-JP" sz="1050" b="0" i="0" baseline="0">
            <a:solidFill>
              <a:schemeClr val="dk1"/>
            </a:solidFill>
            <a:effectLst/>
            <a:latin typeface="+mn-lt"/>
            <a:ea typeface="+mn-ea"/>
            <a:cs typeface="+mn-cs"/>
          </a:endParaRPr>
        </a:p>
        <a:p>
          <a:pPr eaLnBrk="1" fontAlgn="auto" latinLnBrk="0" hangingPunct="1"/>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今後においても一部事務組合や各種団体等も含めた事務事業の精査を徹底</a:t>
          </a:r>
          <a:r>
            <a:rPr kumimoji="1" lang="ja-JP" altLang="en-US" sz="1050" b="0" i="0" baseline="0">
              <a:solidFill>
                <a:schemeClr val="dk1"/>
              </a:solidFill>
              <a:effectLst/>
              <a:latin typeface="+mn-lt"/>
              <a:ea typeface="+mn-ea"/>
              <a:cs typeface="+mn-cs"/>
            </a:rPr>
            <a:t>する</a:t>
          </a:r>
          <a:r>
            <a:rPr kumimoji="1" lang="ja-JP" altLang="ja-JP" sz="1050" b="0" i="0" baseline="0">
              <a:solidFill>
                <a:schemeClr val="dk1"/>
              </a:solidFill>
              <a:effectLst/>
              <a:latin typeface="+mn-lt"/>
              <a:ea typeface="+mn-ea"/>
              <a:cs typeface="+mn-cs"/>
            </a:rPr>
            <a:t>ほか、奨励的な補助制度の見直しを検討していく。</a:t>
          </a:r>
          <a:endParaRPr lang="ja-JP" altLang="ja-JP" sz="12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41</xdr:row>
      <xdr:rowOff>8890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286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152417</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xdr:rowOff>
    </xdr:from>
    <xdr:to>
      <xdr:col>82</xdr:col>
      <xdr:colOff>196850</xdr:colOff>
      <xdr:row>41</xdr:row>
      <xdr:rowOff>8890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161290</xdr:rowOff>
    </xdr:from>
    <xdr:to>
      <xdr:col>82</xdr:col>
      <xdr:colOff>107950</xdr:colOff>
      <xdr:row>37</xdr:row>
      <xdr:rowOff>168910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5049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168910</xdr:rowOff>
    </xdr:from>
    <xdr:to>
      <xdr:col>78</xdr:col>
      <xdr:colOff>69850</xdr:colOff>
      <xdr:row>38</xdr:row>
      <xdr:rowOff>165100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65125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64770</xdr:rowOff>
    </xdr:from>
    <xdr:to>
      <xdr:col>78</xdr:col>
      <xdr:colOff>120650</xdr:colOff>
      <xdr:row>37</xdr:row>
      <xdr:rowOff>166370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5097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17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66040</xdr:rowOff>
    </xdr:from>
    <xdr:to>
      <xdr:col>73</xdr:col>
      <xdr:colOff>180975</xdr:colOff>
      <xdr:row>38</xdr:row>
      <xdr:rowOff>165100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65811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80010</xdr:rowOff>
    </xdr:from>
    <xdr:to>
      <xdr:col>74</xdr:col>
      <xdr:colOff>31750</xdr:colOff>
      <xdr:row>38</xdr:row>
      <xdr:rowOff>10160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20337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19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123190</xdr:rowOff>
    </xdr:from>
    <xdr:to>
      <xdr:col>69</xdr:col>
      <xdr:colOff>92075</xdr:colOff>
      <xdr:row>38</xdr:row>
      <xdr:rowOff>66040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64668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26670</xdr:rowOff>
    </xdr:from>
    <xdr:to>
      <xdr:col>69</xdr:col>
      <xdr:colOff>142875</xdr:colOff>
      <xdr:row>37</xdr:row>
      <xdr:rowOff>128270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138447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130827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82567</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118110</xdr:rowOff>
    </xdr:from>
    <xdr:to>
      <xdr:col>78</xdr:col>
      <xdr:colOff>120650</xdr:colOff>
      <xdr:row>38</xdr:row>
      <xdr:rowOff>48260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33037</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54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114300</xdr:rowOff>
    </xdr:from>
    <xdr:to>
      <xdr:col>74</xdr:col>
      <xdr:colOff>31750</xdr:colOff>
      <xdr:row>39</xdr:row>
      <xdr:rowOff>44450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29227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15240</xdr:rowOff>
    </xdr:from>
    <xdr:to>
      <xdr:col>69</xdr:col>
      <xdr:colOff>142875</xdr:colOff>
      <xdr:row>38</xdr:row>
      <xdr:rowOff>116840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101617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72390</xdr:rowOff>
    </xdr:from>
    <xdr:to>
      <xdr:col>65</xdr:col>
      <xdr:colOff>53975</xdr:colOff>
      <xdr:row>38</xdr:row>
      <xdr:rowOff>2540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158767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公債費に係る経常収支比率は、平成１８年度に地方債の借換えを実施し、公債費の平準化を図ったが、類似団体平均より高い率で推移している。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今後においても地方債の新規発行を伴う建設事業等の抑制を進め、計画的な地方債の発行を行うことにより、公債費の水準を抑えるよう努める。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124714</xdr:rowOff>
    </xdr:from>
    <xdr:to>
      <xdr:col>24</xdr:col>
      <xdr:colOff>25400</xdr:colOff>
      <xdr:row>79</xdr:row>
      <xdr:rowOff>165863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640564"/>
          <a:ext cx="0" cy="1069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39641</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38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124714</xdr:rowOff>
    </xdr:from>
    <xdr:to>
      <xdr:col>24</xdr:col>
      <xdr:colOff>114300</xdr:colOff>
      <xdr:row>73</xdr:row>
      <xdr:rowOff>124714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64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145287</xdr:rowOff>
    </xdr:from>
    <xdr:to>
      <xdr:col>24</xdr:col>
      <xdr:colOff>25400</xdr:colOff>
      <xdr:row>79</xdr:row>
      <xdr:rowOff>74422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518387"/>
          <a:ext cx="8382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33274</xdr:rowOff>
    </xdr:from>
    <xdr:to>
      <xdr:col>19</xdr:col>
      <xdr:colOff>187325</xdr:colOff>
      <xdr:row>79</xdr:row>
      <xdr:rowOff>74422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35778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33274</xdr:rowOff>
    </xdr:from>
    <xdr:to>
      <xdr:col>15</xdr:col>
      <xdr:colOff>98425</xdr:colOff>
      <xdr:row>79</xdr:row>
      <xdr:rowOff>83565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577824"/>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14478</xdr:rowOff>
    </xdr:from>
    <xdr:to>
      <xdr:col>15</xdr:col>
      <xdr:colOff>149225</xdr:colOff>
      <xdr:row>77</xdr:row>
      <xdr:rowOff>116078</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126255</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46989</xdr:rowOff>
    </xdr:from>
    <xdr:to>
      <xdr:col>11</xdr:col>
      <xdr:colOff>9525</xdr:colOff>
      <xdr:row>79</xdr:row>
      <xdr:rowOff>83565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5915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5335</xdr:rowOff>
    </xdr:from>
    <xdr:to>
      <xdr:col>11</xdr:col>
      <xdr:colOff>60325</xdr:colOff>
      <xdr:row>77</xdr:row>
      <xdr:rowOff>106935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117112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xdr:rowOff>
    </xdr:from>
    <xdr:to>
      <xdr:col>6</xdr:col>
      <xdr:colOff>171450</xdr:colOff>
      <xdr:row>77</xdr:row>
      <xdr:rowOff>111506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121683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94487</xdr:rowOff>
    </xdr:from>
    <xdr:to>
      <xdr:col>24</xdr:col>
      <xdr:colOff>76200</xdr:colOff>
      <xdr:row>79</xdr:row>
      <xdr:rowOff>24637</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66564</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23622</xdr:rowOff>
    </xdr:from>
    <xdr:to>
      <xdr:col>20</xdr:col>
      <xdr:colOff>38100</xdr:colOff>
      <xdr:row>79</xdr:row>
      <xdr:rowOff>125222</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109999</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654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153924</xdr:rowOff>
    </xdr:from>
    <xdr:to>
      <xdr:col>15</xdr:col>
      <xdr:colOff>149225</xdr:colOff>
      <xdr:row>79</xdr:row>
      <xdr:rowOff>84074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68851</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32765</xdr:rowOff>
    </xdr:from>
    <xdr:to>
      <xdr:col>11</xdr:col>
      <xdr:colOff>60325</xdr:colOff>
      <xdr:row>79</xdr:row>
      <xdr:rowOff>134365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119142</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167639</xdr:rowOff>
    </xdr:from>
    <xdr:to>
      <xdr:col>6</xdr:col>
      <xdr:colOff>171450</xdr:colOff>
      <xdr:row>79</xdr:row>
      <xdr:rowOff>97789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82566</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公債費以外に係る経常収支比率は、類似団体平均より低い率で推移している。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要因としては、</a:t>
          </a:r>
          <a:r>
            <a:rPr kumimoji="1" lang="ja-JP" altLang="en-US" sz="1100" b="0" i="0" baseline="0">
              <a:solidFill>
                <a:schemeClr val="dk1"/>
              </a:solidFill>
              <a:effectLst/>
              <a:latin typeface="+mn-lt"/>
              <a:ea typeface="+mn-ea"/>
              <a:cs typeface="+mn-cs"/>
            </a:rPr>
            <a:t>人件費</a:t>
          </a:r>
          <a:r>
            <a:rPr kumimoji="1" lang="ja-JP" altLang="ja-JP" sz="1100" b="0" i="0" baseline="0">
              <a:solidFill>
                <a:schemeClr val="dk1"/>
              </a:solidFill>
              <a:effectLst/>
              <a:latin typeface="+mn-lt"/>
              <a:ea typeface="+mn-ea"/>
              <a:cs typeface="+mn-cs"/>
            </a:rPr>
            <a:t>や扶助費、その他に係る率が低いことが挙げられるが、令和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年度においては、</a:t>
          </a:r>
          <a:r>
            <a:rPr kumimoji="1" lang="ja-JP" altLang="en-US" sz="1100" b="0" i="0" baseline="0">
              <a:solidFill>
                <a:schemeClr val="dk1"/>
              </a:solidFill>
              <a:effectLst/>
              <a:latin typeface="+mn-lt"/>
              <a:ea typeface="+mn-ea"/>
              <a:cs typeface="+mn-cs"/>
            </a:rPr>
            <a:t>物件費の率が増加したことにより、前年度より</a:t>
          </a:r>
          <a:r>
            <a:rPr kumimoji="1" lang="en-US" altLang="ja-JP" sz="1100" b="0" i="0" baseline="0">
              <a:solidFill>
                <a:schemeClr val="dk1"/>
              </a:solidFill>
              <a:effectLst/>
              <a:latin typeface="+mn-lt"/>
              <a:ea typeface="+mn-ea"/>
              <a:cs typeface="+mn-cs"/>
            </a:rPr>
            <a:t>1.3</a:t>
          </a:r>
          <a:r>
            <a:rPr kumimoji="1" lang="ja-JP" altLang="en-US" sz="1100" b="0" i="0" baseline="0">
              <a:solidFill>
                <a:schemeClr val="dk1"/>
              </a:solidFill>
              <a:effectLst/>
              <a:latin typeface="+mn-lt"/>
              <a:ea typeface="+mn-ea"/>
              <a:cs typeface="+mn-cs"/>
            </a:rPr>
            <a:t>％増加している</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39370</xdr:rowOff>
    </xdr:from>
    <xdr:to>
      <xdr:col>82</xdr:col>
      <xdr:colOff>107950</xdr:colOff>
      <xdr:row>80</xdr:row>
      <xdr:rowOff>58420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72667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125747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39370</xdr:rowOff>
    </xdr:from>
    <xdr:to>
      <xdr:col>82</xdr:col>
      <xdr:colOff>196850</xdr:colOff>
      <xdr:row>74</xdr:row>
      <xdr:rowOff>39370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81280</xdr:rowOff>
    </xdr:from>
    <xdr:to>
      <xdr:col>82</xdr:col>
      <xdr:colOff>107950</xdr:colOff>
      <xdr:row>76</xdr:row>
      <xdr:rowOff>130811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111480"/>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143527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81280</xdr:rowOff>
    </xdr:from>
    <xdr:to>
      <xdr:col>78</xdr:col>
      <xdr:colOff>69850</xdr:colOff>
      <xdr:row>78</xdr:row>
      <xdr:rowOff>35561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111480"/>
          <a:ext cx="889000" cy="29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146050</xdr:rowOff>
    </xdr:from>
    <xdr:to>
      <xdr:col>73</xdr:col>
      <xdr:colOff>180975</xdr:colOff>
      <xdr:row>78</xdr:row>
      <xdr:rowOff>35561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3477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45720</xdr:rowOff>
    </xdr:from>
    <xdr:to>
      <xdr:col>74</xdr:col>
      <xdr:colOff>31750</xdr:colOff>
      <xdr:row>78</xdr:row>
      <xdr:rowOff>147320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132097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69850</xdr:rowOff>
    </xdr:from>
    <xdr:to>
      <xdr:col>69</xdr:col>
      <xdr:colOff>92075</xdr:colOff>
      <xdr:row>77</xdr:row>
      <xdr:rowOff>146050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27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xdr:rowOff>
    </xdr:from>
    <xdr:to>
      <xdr:col>69</xdr:col>
      <xdr:colOff>142875</xdr:colOff>
      <xdr:row>78</xdr:row>
      <xdr:rowOff>109220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71138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80011</xdr:rowOff>
    </xdr:from>
    <xdr:to>
      <xdr:col>82</xdr:col>
      <xdr:colOff>158750</xdr:colOff>
      <xdr:row>77</xdr:row>
      <xdr:rowOff>10161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96538</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30480</xdr:rowOff>
    </xdr:from>
    <xdr:to>
      <xdr:col>78</xdr:col>
      <xdr:colOff>120650</xdr:colOff>
      <xdr:row>76</xdr:row>
      <xdr:rowOff>132080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142257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156211</xdr:rowOff>
    </xdr:from>
    <xdr:to>
      <xdr:col>74</xdr:col>
      <xdr:colOff>31750</xdr:colOff>
      <xdr:row>78</xdr:row>
      <xdr:rowOff>86361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96538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95250</xdr:rowOff>
    </xdr:from>
    <xdr:to>
      <xdr:col>69</xdr:col>
      <xdr:colOff>142875</xdr:colOff>
      <xdr:row>78</xdr:row>
      <xdr:rowOff>25400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35577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北海道岩内町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74877</xdr:rowOff>
    </xdr:from>
    <xdr:to>
      <xdr:col>29</xdr:col>
      <xdr:colOff>127000</xdr:colOff>
      <xdr:row>20</xdr:row>
      <xdr:rowOff>5539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79902"/>
          <a:ext cx="0" cy="13022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149066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5539</xdr:rowOff>
    </xdr:from>
    <xdr:to>
      <xdr:col>30</xdr:col>
      <xdr:colOff>25400</xdr:colOff>
      <xdr:row>20</xdr:row>
      <xdr:rowOff>5539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21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161254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74877</xdr:rowOff>
    </xdr:from>
    <xdr:to>
      <xdr:col>30</xdr:col>
      <xdr:colOff>25400</xdr:colOff>
      <xdr:row>12</xdr:row>
      <xdr:rowOff>74877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79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169276</xdr:rowOff>
    </xdr:from>
    <xdr:to>
      <xdr:col>29</xdr:col>
      <xdr:colOff>127000</xdr:colOff>
      <xdr:row>18</xdr:row>
      <xdr:rowOff>7734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31551"/>
          <a:ext cx="647700" cy="9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154053</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116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123309</xdr:rowOff>
    </xdr:from>
    <xdr:to>
      <xdr:col>29</xdr:col>
      <xdr:colOff>177800</xdr:colOff>
      <xdr:row>18</xdr:row>
      <xdr:rowOff>53459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7734</xdr:rowOff>
    </xdr:from>
    <xdr:to>
      <xdr:col>26</xdr:col>
      <xdr:colOff>50800</xdr:colOff>
      <xdr:row>18</xdr:row>
      <xdr:rowOff>20483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41459"/>
          <a:ext cx="698500" cy="12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133583</xdr:rowOff>
    </xdr:from>
    <xdr:to>
      <xdr:col>26</xdr:col>
      <xdr:colOff>101600</xdr:colOff>
      <xdr:row>18</xdr:row>
      <xdr:rowOff>63733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9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48510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82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20483</xdr:rowOff>
    </xdr:from>
    <xdr:to>
      <xdr:col>22</xdr:col>
      <xdr:colOff>114300</xdr:colOff>
      <xdr:row>18</xdr:row>
      <xdr:rowOff>65857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54208"/>
          <a:ext cx="698500" cy="45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170139</xdr:rowOff>
    </xdr:from>
    <xdr:to>
      <xdr:col>22</xdr:col>
      <xdr:colOff>165100</xdr:colOff>
      <xdr:row>18</xdr:row>
      <xdr:rowOff>100289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324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85066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2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65857</xdr:rowOff>
    </xdr:from>
    <xdr:to>
      <xdr:col>18</xdr:col>
      <xdr:colOff>177800</xdr:colOff>
      <xdr:row>18</xdr:row>
      <xdr:rowOff>71448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99582"/>
          <a:ext cx="698500" cy="5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18160</xdr:rowOff>
    </xdr:from>
    <xdr:to>
      <xdr:col>19</xdr:col>
      <xdr:colOff>38100</xdr:colOff>
      <xdr:row>18</xdr:row>
      <xdr:rowOff>119759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51885"/>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104536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3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43723</xdr:rowOff>
    </xdr:from>
    <xdr:to>
      <xdr:col>15</xdr:col>
      <xdr:colOff>101600</xdr:colOff>
      <xdr:row>18</xdr:row>
      <xdr:rowOff>145324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77448"/>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130101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6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118476</xdr:rowOff>
    </xdr:from>
    <xdr:to>
      <xdr:col>29</xdr:col>
      <xdr:colOff>177800</xdr:colOff>
      <xdr:row>18</xdr:row>
      <xdr:rowOff>48626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80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135003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25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128384</xdr:rowOff>
    </xdr:from>
    <xdr:to>
      <xdr:col>26</xdr:col>
      <xdr:colOff>101600</xdr:colOff>
      <xdr:row>18</xdr:row>
      <xdr:rowOff>58534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90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68711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859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141133</xdr:rowOff>
    </xdr:from>
    <xdr:to>
      <xdr:col>22</xdr:col>
      <xdr:colOff>165100</xdr:colOff>
      <xdr:row>18</xdr:row>
      <xdr:rowOff>71283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03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81460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87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15057</xdr:rowOff>
    </xdr:from>
    <xdr:to>
      <xdr:col>19</xdr:col>
      <xdr:colOff>38100</xdr:colOff>
      <xdr:row>18</xdr:row>
      <xdr:rowOff>116657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48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126834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91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20648</xdr:rowOff>
    </xdr:from>
    <xdr:to>
      <xdr:col>15</xdr:col>
      <xdr:colOff>101600</xdr:colOff>
      <xdr:row>18</xdr:row>
      <xdr:rowOff>122248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54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132425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92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156898</xdr:rowOff>
    </xdr:from>
    <xdr:to>
      <xdr:col>29</xdr:col>
      <xdr:colOff>127000</xdr:colOff>
      <xdr:row>37</xdr:row>
      <xdr:rowOff>283395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81448"/>
          <a:ext cx="0" cy="13266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255472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8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283395</xdr:rowOff>
    </xdr:from>
    <xdr:to>
      <xdr:col>30</xdr:col>
      <xdr:colOff>25400</xdr:colOff>
      <xdr:row>37</xdr:row>
      <xdr:rowOff>283395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08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71825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2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156898</xdr:rowOff>
    </xdr:from>
    <xdr:to>
      <xdr:col>30</xdr:col>
      <xdr:colOff>25400</xdr:colOff>
      <xdr:row>33</xdr:row>
      <xdr:rowOff>156898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814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253171</xdr:rowOff>
    </xdr:from>
    <xdr:to>
      <xdr:col>29</xdr:col>
      <xdr:colOff>127000</xdr:colOff>
      <xdr:row>35</xdr:row>
      <xdr:rowOff>6054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520621"/>
          <a:ext cx="647700" cy="95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183298</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936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211221</xdr:rowOff>
    </xdr:from>
    <xdr:to>
      <xdr:col>29</xdr:col>
      <xdr:colOff>177800</xdr:colOff>
      <xdr:row>35</xdr:row>
      <xdr:rowOff>312821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21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253171</xdr:rowOff>
    </xdr:from>
    <xdr:to>
      <xdr:col>26</xdr:col>
      <xdr:colOff>50800</xdr:colOff>
      <xdr:row>34</xdr:row>
      <xdr:rowOff>335206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520621"/>
          <a:ext cx="698500" cy="82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250426</xdr:rowOff>
    </xdr:from>
    <xdr:to>
      <xdr:col>26</xdr:col>
      <xdr:colOff>101600</xdr:colOff>
      <xdr:row>36</xdr:row>
      <xdr:rowOff>9126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336803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47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327351</xdr:rowOff>
    </xdr:from>
    <xdr:to>
      <xdr:col>22</xdr:col>
      <xdr:colOff>114300</xdr:colOff>
      <xdr:row>34</xdr:row>
      <xdr:rowOff>335206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594801"/>
          <a:ext cx="698500" cy="7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260696</xdr:rowOff>
    </xdr:from>
    <xdr:to>
      <xdr:col>22</xdr:col>
      <xdr:colOff>165100</xdr:colOff>
      <xdr:row>36</xdr:row>
      <xdr:rowOff>19396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71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4173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95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327351</xdr:rowOff>
    </xdr:from>
    <xdr:to>
      <xdr:col>18</xdr:col>
      <xdr:colOff>177800</xdr:colOff>
      <xdr:row>35</xdr:row>
      <xdr:rowOff>27085</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594801"/>
          <a:ext cx="698500" cy="42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276845</xdr:rowOff>
    </xdr:from>
    <xdr:to>
      <xdr:col>19</xdr:col>
      <xdr:colOff>38100</xdr:colOff>
      <xdr:row>36</xdr:row>
      <xdr:rowOff>35545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87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20322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7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270804</xdr:rowOff>
    </xdr:from>
    <xdr:to>
      <xdr:col>15</xdr:col>
      <xdr:colOff>101600</xdr:colOff>
      <xdr:row>36</xdr:row>
      <xdr:rowOff>29504</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81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14281</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6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298154</xdr:rowOff>
    </xdr:from>
    <xdr:to>
      <xdr:col>29</xdr:col>
      <xdr:colOff>177800</xdr:colOff>
      <xdr:row>35</xdr:row>
      <xdr:rowOff>56854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565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143231</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4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202371</xdr:rowOff>
    </xdr:from>
    <xdr:to>
      <xdr:col>26</xdr:col>
      <xdr:colOff>101600</xdr:colOff>
      <xdr:row>34</xdr:row>
      <xdr:rowOff>303971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469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314148</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238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284406</xdr:rowOff>
    </xdr:from>
    <xdr:to>
      <xdr:col>22</xdr:col>
      <xdr:colOff>165100</xdr:colOff>
      <xdr:row>35</xdr:row>
      <xdr:rowOff>43106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551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53283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32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276551</xdr:rowOff>
    </xdr:from>
    <xdr:to>
      <xdr:col>19</xdr:col>
      <xdr:colOff>38100</xdr:colOff>
      <xdr:row>35</xdr:row>
      <xdr:rowOff>35251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544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45429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31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319185</xdr:rowOff>
    </xdr:from>
    <xdr:to>
      <xdr:col>15</xdr:col>
      <xdr:colOff>101600</xdr:colOff>
      <xdr:row>35</xdr:row>
      <xdr:rowOff>77885</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586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88063</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35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北海道岩内町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11,658
11,608
70.60
9,065,508
8,452,378
611,288
4,602,499
9,338,401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111.9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70073</xdr:rowOff>
    </xdr:from>
    <xdr:to>
      <xdr:col>24</xdr:col>
      <xdr:colOff>62865</xdr:colOff>
      <xdr:row>37</xdr:row>
      <xdr:rowOff>49828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85023"/>
          <a:ext cx="1270" cy="1008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53655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49828</xdr:rowOff>
    </xdr:from>
    <xdr:to>
      <xdr:col>24</xdr:col>
      <xdr:colOff>152400</xdr:colOff>
      <xdr:row>37</xdr:row>
      <xdr:rowOff>49828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16750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6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70073</xdr:rowOff>
    </xdr:from>
    <xdr:to>
      <xdr:col>24</xdr:col>
      <xdr:colOff>152400</xdr:colOff>
      <xdr:row>31</xdr:row>
      <xdr:rowOff>70073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8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10385</xdr:rowOff>
    </xdr:from>
    <xdr:to>
      <xdr:col>24</xdr:col>
      <xdr:colOff>63500</xdr:colOff>
      <xdr:row>36</xdr:row>
      <xdr:rowOff>20074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182585"/>
          <a:ext cx="838200" cy="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137257</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5966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114380</xdr:rowOff>
    </xdr:from>
    <xdr:to>
      <xdr:col>24</xdr:col>
      <xdr:colOff>114300</xdr:colOff>
      <xdr:row>36</xdr:row>
      <xdr:rowOff>44530</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20074</xdr:rowOff>
    </xdr:from>
    <xdr:to>
      <xdr:col>19</xdr:col>
      <xdr:colOff>177800</xdr:colOff>
      <xdr:row>36</xdr:row>
      <xdr:rowOff>55292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192274"/>
          <a:ext cx="889000" cy="3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120945</xdr:rowOff>
    </xdr:from>
    <xdr:to>
      <xdr:col>20</xdr:col>
      <xdr:colOff>38100</xdr:colOff>
      <xdr:row>36</xdr:row>
      <xdr:rowOff>51095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67622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89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55292</xdr:rowOff>
    </xdr:from>
    <xdr:to>
      <xdr:col>15</xdr:col>
      <xdr:colOff>50800</xdr:colOff>
      <xdr:row>36</xdr:row>
      <xdr:rowOff>80177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27492"/>
          <a:ext cx="889000" cy="2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9804</xdr:rowOff>
    </xdr:from>
    <xdr:to>
      <xdr:col>15</xdr:col>
      <xdr:colOff>101600</xdr:colOff>
      <xdr:row>36</xdr:row>
      <xdr:rowOff>111404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102531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62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80177</xdr:rowOff>
    </xdr:from>
    <xdr:to>
      <xdr:col>10</xdr:col>
      <xdr:colOff>114300</xdr:colOff>
      <xdr:row>36</xdr:row>
      <xdr:rowOff>92005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52377"/>
          <a:ext cx="889000" cy="1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20526</xdr:rowOff>
    </xdr:from>
    <xdr:to>
      <xdr:col>10</xdr:col>
      <xdr:colOff>165100</xdr:colOff>
      <xdr:row>36</xdr:row>
      <xdr:rowOff>122126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138653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33707</xdr:rowOff>
    </xdr:from>
    <xdr:to>
      <xdr:col>6</xdr:col>
      <xdr:colOff>38100</xdr:colOff>
      <xdr:row>36</xdr:row>
      <xdr:rowOff>135307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151834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598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131035</xdr:rowOff>
    </xdr:from>
    <xdr:to>
      <xdr:col>24</xdr:col>
      <xdr:colOff>114300</xdr:colOff>
      <xdr:row>36</xdr:row>
      <xdr:rowOff>61185</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3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109462</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10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140724</xdr:rowOff>
    </xdr:from>
    <xdr:to>
      <xdr:col>20</xdr:col>
      <xdr:colOff>38100</xdr:colOff>
      <xdr:row>36</xdr:row>
      <xdr:rowOff>70874</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4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62001</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23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4492</xdr:rowOff>
    </xdr:from>
    <xdr:to>
      <xdr:col>15</xdr:col>
      <xdr:colOff>101600</xdr:colOff>
      <xdr:row>36</xdr:row>
      <xdr:rowOff>106092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7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122619</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595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29377</xdr:rowOff>
    </xdr:from>
    <xdr:to>
      <xdr:col>10</xdr:col>
      <xdr:colOff>165100</xdr:colOff>
      <xdr:row>36</xdr:row>
      <xdr:rowOff>130977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0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122104</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29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41205</xdr:rowOff>
    </xdr:from>
    <xdr:to>
      <xdr:col>6</xdr:col>
      <xdr:colOff>38100</xdr:colOff>
      <xdr:row>36</xdr:row>
      <xdr:rowOff>142805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1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133932</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30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77818</xdr:rowOff>
    </xdr:from>
    <xdr:to>
      <xdr:col>24</xdr:col>
      <xdr:colOff>62865</xdr:colOff>
      <xdr:row>59</xdr:row>
      <xdr:rowOff>34742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50318"/>
          <a:ext cx="1270" cy="149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38569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5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34742</xdr:rowOff>
    </xdr:from>
    <xdr:to>
      <xdr:col>24</xdr:col>
      <xdr:colOff>152400</xdr:colOff>
      <xdr:row>59</xdr:row>
      <xdr:rowOff>34742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24495</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2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77818</xdr:rowOff>
    </xdr:from>
    <xdr:to>
      <xdr:col>24</xdr:col>
      <xdr:colOff>152400</xdr:colOff>
      <xdr:row>50</xdr:row>
      <xdr:rowOff>77818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5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134000</xdr:rowOff>
    </xdr:from>
    <xdr:to>
      <xdr:col>24</xdr:col>
      <xdr:colOff>63500</xdr:colOff>
      <xdr:row>57</xdr:row>
      <xdr:rowOff>8872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735200"/>
          <a:ext cx="838200" cy="4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136059</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37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157632</xdr:rowOff>
    </xdr:from>
    <xdr:to>
      <xdr:col>24</xdr:col>
      <xdr:colOff>114300</xdr:colOff>
      <xdr:row>57</xdr:row>
      <xdr:rowOff>87782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75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8872</xdr:rowOff>
    </xdr:from>
    <xdr:to>
      <xdr:col>19</xdr:col>
      <xdr:colOff>177800</xdr:colOff>
      <xdr:row>57</xdr:row>
      <xdr:rowOff>90231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781522"/>
          <a:ext cx="889000" cy="8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163706</xdr:rowOff>
    </xdr:from>
    <xdr:to>
      <xdr:col>20</xdr:col>
      <xdr:colOff>38100</xdr:colOff>
      <xdr:row>57</xdr:row>
      <xdr:rowOff>93856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76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84983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85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90231</xdr:rowOff>
    </xdr:from>
    <xdr:to>
      <xdr:col>15</xdr:col>
      <xdr:colOff>50800</xdr:colOff>
      <xdr:row>57</xdr:row>
      <xdr:rowOff>129664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862881"/>
          <a:ext cx="8890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153556</xdr:rowOff>
    </xdr:from>
    <xdr:to>
      <xdr:col>15</xdr:col>
      <xdr:colOff>101600</xdr:colOff>
      <xdr:row>57</xdr:row>
      <xdr:rowOff>83706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75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100233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52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129664</xdr:rowOff>
    </xdr:from>
    <xdr:to>
      <xdr:col>10</xdr:col>
      <xdr:colOff>114300</xdr:colOff>
      <xdr:row>58</xdr:row>
      <xdr:rowOff>9604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902314"/>
          <a:ext cx="889000" cy="5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23361</xdr:rowOff>
    </xdr:from>
    <xdr:to>
      <xdr:col>10</xdr:col>
      <xdr:colOff>165100</xdr:colOff>
      <xdr:row>57</xdr:row>
      <xdr:rowOff>124961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79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141488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57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55905</xdr:rowOff>
    </xdr:from>
    <xdr:to>
      <xdr:col>6</xdr:col>
      <xdr:colOff>38100</xdr:colOff>
      <xdr:row>57</xdr:row>
      <xdr:rowOff>157505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2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2582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60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83200</xdr:rowOff>
    </xdr:from>
    <xdr:to>
      <xdr:col>24</xdr:col>
      <xdr:colOff>114300</xdr:colOff>
      <xdr:row>57</xdr:row>
      <xdr:rowOff>13350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6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106077</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3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129522</xdr:rowOff>
    </xdr:from>
    <xdr:to>
      <xdr:col>20</xdr:col>
      <xdr:colOff>38100</xdr:colOff>
      <xdr:row>57</xdr:row>
      <xdr:rowOff>59672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73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76199</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50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39431</xdr:rowOff>
    </xdr:from>
    <xdr:to>
      <xdr:col>15</xdr:col>
      <xdr:colOff>101600</xdr:colOff>
      <xdr:row>57</xdr:row>
      <xdr:rowOff>141031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1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132158</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90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78864</xdr:rowOff>
    </xdr:from>
    <xdr:to>
      <xdr:col>10</xdr:col>
      <xdr:colOff>165100</xdr:colOff>
      <xdr:row>58</xdr:row>
      <xdr:rowOff>9014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5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141</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94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130254</xdr:rowOff>
    </xdr:from>
    <xdr:to>
      <xdr:col>6</xdr:col>
      <xdr:colOff>38100</xdr:colOff>
      <xdr:row>58</xdr:row>
      <xdr:rowOff>60404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90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51531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99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15646</xdr:rowOff>
    </xdr:from>
    <xdr:to>
      <xdr:col>24</xdr:col>
      <xdr:colOff>62865</xdr:colOff>
      <xdr:row>79</xdr:row>
      <xdr:rowOff>23037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17146"/>
          <a:ext cx="1270" cy="15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26864</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23037</xdr:rowOff>
    </xdr:from>
    <xdr:to>
      <xdr:col>24</xdr:col>
      <xdr:colOff>152400</xdr:colOff>
      <xdr:row>79</xdr:row>
      <xdr:rowOff>23037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6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133773</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79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15646</xdr:rowOff>
    </xdr:from>
    <xdr:to>
      <xdr:col>24</xdr:col>
      <xdr:colOff>152400</xdr:colOff>
      <xdr:row>70</xdr:row>
      <xdr:rowOff>15646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17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52870</xdr:rowOff>
    </xdr:from>
    <xdr:to>
      <xdr:col>24</xdr:col>
      <xdr:colOff>63500</xdr:colOff>
      <xdr:row>75</xdr:row>
      <xdr:rowOff>83503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2911620"/>
          <a:ext cx="838200" cy="3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54069</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255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75642</xdr:rowOff>
    </xdr:from>
    <xdr:to>
      <xdr:col>24</xdr:col>
      <xdr:colOff>114300</xdr:colOff>
      <xdr:row>78</xdr:row>
      <xdr:rowOff>5792</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83503</xdr:rowOff>
    </xdr:from>
    <xdr:to>
      <xdr:col>19</xdr:col>
      <xdr:colOff>177800</xdr:colOff>
      <xdr:row>75</xdr:row>
      <xdr:rowOff>136804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2942253"/>
          <a:ext cx="889000" cy="5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107417</xdr:rowOff>
    </xdr:from>
    <xdr:to>
      <xdr:col>20</xdr:col>
      <xdr:colOff>38100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28694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40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136576</xdr:rowOff>
    </xdr:from>
    <xdr:to>
      <xdr:col>15</xdr:col>
      <xdr:colOff>50800</xdr:colOff>
      <xdr:row>75</xdr:row>
      <xdr:rowOff>136804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2995326"/>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136486</xdr:rowOff>
    </xdr:from>
    <xdr:to>
      <xdr:col>15</xdr:col>
      <xdr:colOff>101600</xdr:colOff>
      <xdr:row>78</xdr:row>
      <xdr:rowOff>66636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57763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43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45783</xdr:rowOff>
    </xdr:from>
    <xdr:to>
      <xdr:col>10</xdr:col>
      <xdr:colOff>114300</xdr:colOff>
      <xdr:row>75</xdr:row>
      <xdr:rowOff>136576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2904533"/>
          <a:ext cx="889000" cy="9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142811</xdr:rowOff>
    </xdr:from>
    <xdr:to>
      <xdr:col>10</xdr:col>
      <xdr:colOff>165100</xdr:colOff>
      <xdr:row>78</xdr:row>
      <xdr:rowOff>72961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64088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4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148183</xdr:rowOff>
    </xdr:from>
    <xdr:to>
      <xdr:col>6</xdr:col>
      <xdr:colOff>38100</xdr:colOff>
      <xdr:row>78</xdr:row>
      <xdr:rowOff>78333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69460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44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2070</xdr:rowOff>
    </xdr:from>
    <xdr:to>
      <xdr:col>24</xdr:col>
      <xdr:colOff>114300</xdr:colOff>
      <xdr:row>75</xdr:row>
      <xdr:rowOff>103670</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28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24947</xdr:rowOff>
    </xdr:from>
    <xdr:ext cx="534377"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271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32703</xdr:rowOff>
    </xdr:from>
    <xdr:to>
      <xdr:col>20</xdr:col>
      <xdr:colOff>38100</xdr:colOff>
      <xdr:row>75</xdr:row>
      <xdr:rowOff>134303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289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150830</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30111" y="1266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86004</xdr:rowOff>
    </xdr:from>
    <xdr:to>
      <xdr:col>15</xdr:col>
      <xdr:colOff>101600</xdr:colOff>
      <xdr:row>76</xdr:row>
      <xdr:rowOff>16154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294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32681</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41111" y="1271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85776</xdr:rowOff>
    </xdr:from>
    <xdr:to>
      <xdr:col>10</xdr:col>
      <xdr:colOff>165100</xdr:colOff>
      <xdr:row>76</xdr:row>
      <xdr:rowOff>15926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294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32453</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52111" y="1271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166433</xdr:rowOff>
    </xdr:from>
    <xdr:to>
      <xdr:col>6</xdr:col>
      <xdr:colOff>38100</xdr:colOff>
      <xdr:row>75</xdr:row>
      <xdr:rowOff>96583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285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113110</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63111" y="1262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32976</xdr:rowOff>
    </xdr:from>
    <xdr:to>
      <xdr:col>24</xdr:col>
      <xdr:colOff>62865</xdr:colOff>
      <xdr:row>98</xdr:row>
      <xdr:rowOff>86589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34926"/>
          <a:ext cx="1270" cy="1253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90416</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86589</xdr:rowOff>
    </xdr:from>
    <xdr:to>
      <xdr:col>24</xdr:col>
      <xdr:colOff>152400</xdr:colOff>
      <xdr:row>98</xdr:row>
      <xdr:rowOff>86589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8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151103</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1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32976</xdr:rowOff>
    </xdr:from>
    <xdr:to>
      <xdr:col>24</xdr:col>
      <xdr:colOff>152400</xdr:colOff>
      <xdr:row>91</xdr:row>
      <xdr:rowOff>32976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3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10182</xdr:rowOff>
    </xdr:from>
    <xdr:to>
      <xdr:col>24</xdr:col>
      <xdr:colOff>63500</xdr:colOff>
      <xdr:row>96</xdr:row>
      <xdr:rowOff>162451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297932"/>
          <a:ext cx="838200" cy="32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145291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61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166864</xdr:rowOff>
    </xdr:from>
    <xdr:to>
      <xdr:col>24</xdr:col>
      <xdr:colOff>114300</xdr:colOff>
      <xdr:row>95</xdr:row>
      <xdr:rowOff>97014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162451</xdr:rowOff>
    </xdr:from>
    <xdr:to>
      <xdr:col>19</xdr:col>
      <xdr:colOff>177800</xdr:colOff>
      <xdr:row>97</xdr:row>
      <xdr:rowOff>50296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621651"/>
          <a:ext cx="889000" cy="5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60913</xdr:rowOff>
    </xdr:from>
    <xdr:to>
      <xdr:col>20</xdr:col>
      <xdr:colOff>38100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7590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50296</xdr:rowOff>
    </xdr:from>
    <xdr:to>
      <xdr:col>15</xdr:col>
      <xdr:colOff>50800</xdr:colOff>
      <xdr:row>97</xdr:row>
      <xdr:rowOff>77935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680946"/>
          <a:ext cx="889000" cy="2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75642</xdr:rowOff>
    </xdr:from>
    <xdr:to>
      <xdr:col>15</xdr:col>
      <xdr:colOff>101600</xdr:colOff>
      <xdr:row>97</xdr:row>
      <xdr:rowOff>5792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22319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77935</xdr:rowOff>
    </xdr:from>
    <xdr:to>
      <xdr:col>10</xdr:col>
      <xdr:colOff>114300</xdr:colOff>
      <xdr:row>97</xdr:row>
      <xdr:rowOff>78327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708585"/>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116016</xdr:rowOff>
    </xdr:from>
    <xdr:to>
      <xdr:col>10</xdr:col>
      <xdr:colOff>165100</xdr:colOff>
      <xdr:row>97</xdr:row>
      <xdr:rowOff>46166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62693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110965</xdr:rowOff>
    </xdr:from>
    <xdr:to>
      <xdr:col>6</xdr:col>
      <xdr:colOff>38100</xdr:colOff>
      <xdr:row>97</xdr:row>
      <xdr:rowOff>41115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7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57642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4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130832</xdr:rowOff>
    </xdr:from>
    <xdr:to>
      <xdr:col>24</xdr:col>
      <xdr:colOff>114300</xdr:colOff>
      <xdr:row>95</xdr:row>
      <xdr:rowOff>60982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24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153709</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09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111651</xdr:rowOff>
    </xdr:from>
    <xdr:to>
      <xdr:col>20</xdr:col>
      <xdr:colOff>38100</xdr:colOff>
      <xdr:row>97</xdr:row>
      <xdr:rowOff>41801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7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32928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66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170946</xdr:rowOff>
    </xdr:from>
    <xdr:to>
      <xdr:col>15</xdr:col>
      <xdr:colOff>101600</xdr:colOff>
      <xdr:row>97</xdr:row>
      <xdr:rowOff>101096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3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92223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2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27135</xdr:rowOff>
    </xdr:from>
    <xdr:to>
      <xdr:col>10</xdr:col>
      <xdr:colOff>165100</xdr:colOff>
      <xdr:row>97</xdr:row>
      <xdr:rowOff>128735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119862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75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27527</xdr:rowOff>
    </xdr:from>
    <xdr:to>
      <xdr:col>6</xdr:col>
      <xdr:colOff>38100</xdr:colOff>
      <xdr:row>97</xdr:row>
      <xdr:rowOff>129127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5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120254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75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145406</xdr:rowOff>
    </xdr:from>
    <xdr:to>
      <xdr:col>54</xdr:col>
      <xdr:colOff>189865</xdr:colOff>
      <xdr:row>37</xdr:row>
      <xdr:rowOff>138822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460356"/>
          <a:ext cx="1270" cy="102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142650</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138822</xdr:rowOff>
    </xdr:from>
    <xdr:to>
      <xdr:col>55</xdr:col>
      <xdr:colOff>88900</xdr:colOff>
      <xdr:row>37</xdr:row>
      <xdr:rowOff>138822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8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92083</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2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145406</xdr:rowOff>
    </xdr:from>
    <xdr:to>
      <xdr:col>55</xdr:col>
      <xdr:colOff>88900</xdr:colOff>
      <xdr:row>31</xdr:row>
      <xdr:rowOff>145406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4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34768</xdr:rowOff>
    </xdr:from>
    <xdr:to>
      <xdr:col>55</xdr:col>
      <xdr:colOff>0</xdr:colOff>
      <xdr:row>36</xdr:row>
      <xdr:rowOff>52704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692618"/>
          <a:ext cx="838200" cy="53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138674</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96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115797</xdr:rowOff>
    </xdr:from>
    <xdr:to>
      <xdr:col>55</xdr:col>
      <xdr:colOff>50800</xdr:colOff>
      <xdr:row>36</xdr:row>
      <xdr:rowOff>45947</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34768</xdr:rowOff>
    </xdr:from>
    <xdr:to>
      <xdr:col>50</xdr:col>
      <xdr:colOff>114300</xdr:colOff>
      <xdr:row>36</xdr:row>
      <xdr:rowOff>107751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692618"/>
          <a:ext cx="889000" cy="58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167287</xdr:rowOff>
    </xdr:from>
    <xdr:to>
      <xdr:col>50</xdr:col>
      <xdr:colOff>165100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88564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74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107751</xdr:rowOff>
    </xdr:from>
    <xdr:to>
      <xdr:col>45</xdr:col>
      <xdr:colOff>177800</xdr:colOff>
      <xdr:row>36</xdr:row>
      <xdr:rowOff>136911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279951"/>
          <a:ext cx="889000" cy="2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28600</xdr:rowOff>
    </xdr:from>
    <xdr:to>
      <xdr:col>46</xdr:col>
      <xdr:colOff>38100</xdr:colOff>
      <xdr:row>36</xdr:row>
      <xdr:rowOff>130200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146727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597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114769</xdr:rowOff>
    </xdr:from>
    <xdr:to>
      <xdr:col>41</xdr:col>
      <xdr:colOff>50800</xdr:colOff>
      <xdr:row>36</xdr:row>
      <xdr:rowOff>136911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115519"/>
          <a:ext cx="889000" cy="19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35206</xdr:rowOff>
    </xdr:from>
    <xdr:to>
      <xdr:col>41</xdr:col>
      <xdr:colOff>101600</xdr:colOff>
      <xdr:row>36</xdr:row>
      <xdr:rowOff>136806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153333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60832</xdr:rowOff>
    </xdr:from>
    <xdr:to>
      <xdr:col>36</xdr:col>
      <xdr:colOff>165100</xdr:colOff>
      <xdr:row>36</xdr:row>
      <xdr:rowOff>162432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153559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3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1904</xdr:rowOff>
    </xdr:from>
    <xdr:to>
      <xdr:col>55</xdr:col>
      <xdr:colOff>50800</xdr:colOff>
      <xdr:row>36</xdr:row>
      <xdr:rowOff>103504</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1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151781</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15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155418</xdr:rowOff>
    </xdr:from>
    <xdr:to>
      <xdr:col>50</xdr:col>
      <xdr:colOff>165100</xdr:colOff>
      <xdr:row>33</xdr:row>
      <xdr:rowOff>85568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64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102095</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417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56951</xdr:rowOff>
    </xdr:from>
    <xdr:to>
      <xdr:col>46</xdr:col>
      <xdr:colOff>38100</xdr:colOff>
      <xdr:row>36</xdr:row>
      <xdr:rowOff>158551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22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149678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32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86111</xdr:rowOff>
    </xdr:from>
    <xdr:to>
      <xdr:col>41</xdr:col>
      <xdr:colOff>101600</xdr:colOff>
      <xdr:row>37</xdr:row>
      <xdr:rowOff>16261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25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7388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35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63969</xdr:rowOff>
    </xdr:from>
    <xdr:to>
      <xdr:col>36</xdr:col>
      <xdr:colOff>165100</xdr:colOff>
      <xdr:row>35</xdr:row>
      <xdr:rowOff>165569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06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10646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583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33817</xdr:rowOff>
    </xdr:from>
    <xdr:to>
      <xdr:col>54</xdr:col>
      <xdr:colOff>189865</xdr:colOff>
      <xdr:row>58</xdr:row>
      <xdr:rowOff>156365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06317"/>
          <a:ext cx="1270" cy="149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160192</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0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156365</xdr:rowOff>
    </xdr:from>
    <xdr:to>
      <xdr:col>55</xdr:col>
      <xdr:colOff>88900</xdr:colOff>
      <xdr:row>58</xdr:row>
      <xdr:rowOff>156365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00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151944</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38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33817</xdr:rowOff>
    </xdr:from>
    <xdr:to>
      <xdr:col>55</xdr:col>
      <xdr:colOff>88900</xdr:colOff>
      <xdr:row>50</xdr:row>
      <xdr:rowOff>33817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0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20367</xdr:rowOff>
    </xdr:from>
    <xdr:to>
      <xdr:col>55</xdr:col>
      <xdr:colOff>0</xdr:colOff>
      <xdr:row>57</xdr:row>
      <xdr:rowOff>167151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793017"/>
          <a:ext cx="838200" cy="14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158419</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88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135542</xdr:rowOff>
    </xdr:from>
    <xdr:to>
      <xdr:col>55</xdr:col>
      <xdr:colOff>50800</xdr:colOff>
      <xdr:row>57</xdr:row>
      <xdr:rowOff>65692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3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167151</xdr:rowOff>
    </xdr:from>
    <xdr:to>
      <xdr:col>50</xdr:col>
      <xdr:colOff>114300</xdr:colOff>
      <xdr:row>57</xdr:row>
      <xdr:rowOff>168938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939801"/>
          <a:ext cx="889000" cy="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61338</xdr:rowOff>
    </xdr:from>
    <xdr:to>
      <xdr:col>50</xdr:col>
      <xdr:colOff>165100</xdr:colOff>
      <xdr:row>56</xdr:row>
      <xdr:rowOff>162938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8015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437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30452</xdr:rowOff>
    </xdr:from>
    <xdr:to>
      <xdr:col>45</xdr:col>
      <xdr:colOff>177800</xdr:colOff>
      <xdr:row>57</xdr:row>
      <xdr:rowOff>168938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803102"/>
          <a:ext cx="889000" cy="13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114084</xdr:rowOff>
    </xdr:from>
    <xdr:to>
      <xdr:col>46</xdr:col>
      <xdr:colOff>38100</xdr:colOff>
      <xdr:row>57</xdr:row>
      <xdr:rowOff>44234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60761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49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20603</xdr:rowOff>
    </xdr:from>
    <xdr:to>
      <xdr:col>41</xdr:col>
      <xdr:colOff>50800</xdr:colOff>
      <xdr:row>57</xdr:row>
      <xdr:rowOff>30452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793253"/>
          <a:ext cx="889000" cy="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xdr:rowOff>
    </xdr:from>
    <xdr:to>
      <xdr:col>41</xdr:col>
      <xdr:colOff>101600</xdr:colOff>
      <xdr:row>57</xdr:row>
      <xdr:rowOff>101620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92747</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86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164826</xdr:rowOff>
    </xdr:from>
    <xdr:to>
      <xdr:col>36</xdr:col>
      <xdr:colOff>165100</xdr:colOff>
      <xdr:row>57</xdr:row>
      <xdr:rowOff>94976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86103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141017</xdr:rowOff>
    </xdr:from>
    <xdr:to>
      <xdr:col>55</xdr:col>
      <xdr:colOff>50800</xdr:colOff>
      <xdr:row>57</xdr:row>
      <xdr:rowOff>71167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74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119444</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2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116351</xdr:rowOff>
    </xdr:from>
    <xdr:to>
      <xdr:col>50</xdr:col>
      <xdr:colOff>165100</xdr:colOff>
      <xdr:row>58</xdr:row>
      <xdr:rowOff>46501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8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37628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98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118138</xdr:rowOff>
    </xdr:from>
    <xdr:to>
      <xdr:col>46</xdr:col>
      <xdr:colOff>38100</xdr:colOff>
      <xdr:row>58</xdr:row>
      <xdr:rowOff>48288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89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39415</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98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151102</xdr:rowOff>
    </xdr:from>
    <xdr:to>
      <xdr:col>41</xdr:col>
      <xdr:colOff>101600</xdr:colOff>
      <xdr:row>57</xdr:row>
      <xdr:rowOff>81252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75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97779</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52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141253</xdr:rowOff>
    </xdr:from>
    <xdr:to>
      <xdr:col>36</xdr:col>
      <xdr:colOff>165100</xdr:colOff>
      <xdr:row>57</xdr:row>
      <xdr:rowOff>71403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74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87930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51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42586</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86986"/>
          <a:ext cx="1270" cy="112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160713</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16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42586</xdr:rowOff>
    </xdr:from>
    <xdr:to>
      <xdr:col>55</xdr:col>
      <xdr:colOff>88900</xdr:colOff>
      <xdr:row>72</xdr:row>
      <xdr:rowOff>42586</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86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117644</xdr:rowOff>
    </xdr:from>
    <xdr:to>
      <xdr:col>55</xdr:col>
      <xdr:colOff>0</xdr:colOff>
      <xdr:row>78</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490744"/>
          <a:ext cx="838200" cy="2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130646</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160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107769</xdr:rowOff>
    </xdr:from>
    <xdr:to>
      <xdr:col>55</xdr:col>
      <xdr:colOff>50800</xdr:colOff>
      <xdr:row>78</xdr:row>
      <xdr:rowOff>37919</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0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117644</xdr:rowOff>
    </xdr:from>
    <xdr:to>
      <xdr:col>50</xdr:col>
      <xdr:colOff>114300</xdr:colOff>
      <xdr:row>78</xdr:row>
      <xdr:rowOff>121882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490744"/>
          <a:ext cx="889000" cy="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55214</xdr:rowOff>
    </xdr:from>
    <xdr:to>
      <xdr:col>50</xdr:col>
      <xdr:colOff>165100</xdr:colOff>
      <xdr:row>77</xdr:row>
      <xdr:rowOff>156814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1891</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3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36606</xdr:rowOff>
    </xdr:from>
    <xdr:to>
      <xdr:col>45</xdr:col>
      <xdr:colOff>177800</xdr:colOff>
      <xdr:row>78</xdr:row>
      <xdr:rowOff>121882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409706"/>
          <a:ext cx="889000" cy="8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88178</xdr:rowOff>
    </xdr:from>
    <xdr:to>
      <xdr:col>46</xdr:col>
      <xdr:colOff>38100</xdr:colOff>
      <xdr:row>78</xdr:row>
      <xdr:rowOff>18328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34855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0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166607</xdr:rowOff>
    </xdr:from>
    <xdr:to>
      <xdr:col>41</xdr:col>
      <xdr:colOff>50800</xdr:colOff>
      <xdr:row>78</xdr:row>
      <xdr:rowOff>36606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368257"/>
          <a:ext cx="889000" cy="4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140796</xdr:rowOff>
    </xdr:from>
    <xdr:to>
      <xdr:col>41</xdr:col>
      <xdr:colOff>101600</xdr:colOff>
      <xdr:row>78</xdr:row>
      <xdr:rowOff>70946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87473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1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142036</xdr:rowOff>
    </xdr:from>
    <xdr:to>
      <xdr:col>36</xdr:col>
      <xdr:colOff>165100</xdr:colOff>
      <xdr:row>78</xdr:row>
      <xdr:rowOff>72186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63313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43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88900</xdr:rowOff>
    </xdr:from>
    <xdr:to>
      <xdr:col>55</xdr:col>
      <xdr:colOff>50800</xdr:colOff>
      <xdr:row>79</xdr:row>
      <xdr:rowOff>19050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3827</xdr:rowOff>
    </xdr:from>
    <xdr:ext cx="249299"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66844</xdr:rowOff>
    </xdr:from>
    <xdr:to>
      <xdr:col>50</xdr:col>
      <xdr:colOff>165100</xdr:colOff>
      <xdr:row>78</xdr:row>
      <xdr:rowOff>168444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3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159571</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04428" y="13532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71082</xdr:rowOff>
    </xdr:from>
    <xdr:to>
      <xdr:col>46</xdr:col>
      <xdr:colOff>38100</xdr:colOff>
      <xdr:row>79</xdr:row>
      <xdr:rowOff>1232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4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163809</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15428" y="135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157256</xdr:rowOff>
    </xdr:from>
    <xdr:to>
      <xdr:col>41</xdr:col>
      <xdr:colOff>101600</xdr:colOff>
      <xdr:row>78</xdr:row>
      <xdr:rowOff>87406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5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78533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45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115807</xdr:rowOff>
    </xdr:from>
    <xdr:to>
      <xdr:col>36</xdr:col>
      <xdr:colOff>165100</xdr:colOff>
      <xdr:row>78</xdr:row>
      <xdr:rowOff>45957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62484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09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72256</xdr:rowOff>
    </xdr:from>
    <xdr:to>
      <xdr:col>54</xdr:col>
      <xdr:colOff>189865</xdr:colOff>
      <xdr:row>99</xdr:row>
      <xdr:rowOff>1580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2756"/>
          <a:ext cx="1270" cy="147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5407</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1580</xdr:rowOff>
    </xdr:from>
    <xdr:to>
      <xdr:col>55</xdr:col>
      <xdr:colOff>88900</xdr:colOff>
      <xdr:row>99</xdr:row>
      <xdr:rowOff>1580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75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18933</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7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72256</xdr:rowOff>
    </xdr:from>
    <xdr:to>
      <xdr:col>55</xdr:col>
      <xdr:colOff>88900</xdr:colOff>
      <xdr:row>90</xdr:row>
      <xdr:rowOff>72256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2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18062</xdr:rowOff>
    </xdr:from>
    <xdr:to>
      <xdr:col>55</xdr:col>
      <xdr:colOff>0</xdr:colOff>
      <xdr:row>96</xdr:row>
      <xdr:rowOff>162796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305812"/>
          <a:ext cx="838200" cy="31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71564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530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93137</xdr:rowOff>
    </xdr:from>
    <xdr:to>
      <xdr:col>55</xdr:col>
      <xdr:colOff>50800</xdr:colOff>
      <xdr:row>97</xdr:row>
      <xdr:rowOff>23287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5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162796</xdr:rowOff>
    </xdr:from>
    <xdr:to>
      <xdr:col>50</xdr:col>
      <xdr:colOff>114300</xdr:colOff>
      <xdr:row>96</xdr:row>
      <xdr:rowOff>165005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621996"/>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36489</xdr:rowOff>
    </xdr:from>
    <xdr:to>
      <xdr:col>50</xdr:col>
      <xdr:colOff>165100</xdr:colOff>
      <xdr:row>96</xdr:row>
      <xdr:rowOff>138089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154616</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27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59393</xdr:rowOff>
    </xdr:from>
    <xdr:to>
      <xdr:col>45</xdr:col>
      <xdr:colOff>177800</xdr:colOff>
      <xdr:row>96</xdr:row>
      <xdr:rowOff>165005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518593"/>
          <a:ext cx="889000" cy="10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86393</xdr:rowOff>
    </xdr:from>
    <xdr:to>
      <xdr:col>46</xdr:col>
      <xdr:colOff>38100</xdr:colOff>
      <xdr:row>97</xdr:row>
      <xdr:rowOff>16543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5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33070</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32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59393</xdr:rowOff>
    </xdr:from>
    <xdr:to>
      <xdr:col>41</xdr:col>
      <xdr:colOff>50800</xdr:colOff>
      <xdr:row>96</xdr:row>
      <xdr:rowOff>89652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518593"/>
          <a:ext cx="889000" cy="3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129484</xdr:rowOff>
    </xdr:from>
    <xdr:to>
      <xdr:col>41</xdr:col>
      <xdr:colOff>101600</xdr:colOff>
      <xdr:row>97</xdr:row>
      <xdr:rowOff>59634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50761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68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120066</xdr:rowOff>
    </xdr:from>
    <xdr:to>
      <xdr:col>36</xdr:col>
      <xdr:colOff>165100</xdr:colOff>
      <xdr:row>97</xdr:row>
      <xdr:rowOff>50216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41343</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67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138712</xdr:rowOff>
    </xdr:from>
    <xdr:to>
      <xdr:col>55</xdr:col>
      <xdr:colOff>50800</xdr:colOff>
      <xdr:row>95</xdr:row>
      <xdr:rowOff>68862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25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161589</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10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111996</xdr:rowOff>
    </xdr:from>
    <xdr:to>
      <xdr:col>50</xdr:col>
      <xdr:colOff>165100</xdr:colOff>
      <xdr:row>97</xdr:row>
      <xdr:rowOff>42146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57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33273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66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114205</xdr:rowOff>
    </xdr:from>
    <xdr:to>
      <xdr:col>46</xdr:col>
      <xdr:colOff>38100</xdr:colOff>
      <xdr:row>97</xdr:row>
      <xdr:rowOff>44355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57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35482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66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8593</xdr:rowOff>
    </xdr:from>
    <xdr:to>
      <xdr:col>41</xdr:col>
      <xdr:colOff>101600</xdr:colOff>
      <xdr:row>96</xdr:row>
      <xdr:rowOff>110193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46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126720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24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38852</xdr:rowOff>
    </xdr:from>
    <xdr:to>
      <xdr:col>36</xdr:col>
      <xdr:colOff>165100</xdr:colOff>
      <xdr:row>96</xdr:row>
      <xdr:rowOff>140452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4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156979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27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135528</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9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82205</xdr:rowOff>
    </xdr:from>
    <xdr:ext cx="534377"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135528</xdr:rowOff>
    </xdr:from>
    <xdr:to>
      <xdr:col>86</xdr:col>
      <xdr:colOff>25400</xdr:colOff>
      <xdr:row>30</xdr:row>
      <xdr:rowOff>135528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56303</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9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33427</xdr:rowOff>
    </xdr:from>
    <xdr:to>
      <xdr:col>85</xdr:col>
      <xdr:colOff>177800</xdr:colOff>
      <xdr:row>38</xdr:row>
      <xdr:rowOff>135027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65125</xdr:rowOff>
    </xdr:from>
    <xdr:to>
      <xdr:col>81</xdr:col>
      <xdr:colOff>101600</xdr:colOff>
      <xdr:row>38</xdr:row>
      <xdr:rowOff>166725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11802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162522</xdr:rowOff>
    </xdr:from>
    <xdr:to>
      <xdr:col>76</xdr:col>
      <xdr:colOff>114300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677622"/>
          <a:ext cx="889000" cy="5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40589</xdr:rowOff>
    </xdr:from>
    <xdr:to>
      <xdr:col>76</xdr:col>
      <xdr:colOff>165100</xdr:colOff>
      <xdr:row>38</xdr:row>
      <xdr:rowOff>142189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158716</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3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162522</xdr:rowOff>
    </xdr:from>
    <xdr:to>
      <xdr:col>71</xdr:col>
      <xdr:colOff>177800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677622"/>
          <a:ext cx="889000" cy="5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75717</xdr:rowOff>
    </xdr:from>
    <xdr:to>
      <xdr:col>72</xdr:col>
      <xdr:colOff>38100</xdr:colOff>
      <xdr:row>39</xdr:row>
      <xdr:rowOff>5867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22394</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135763</xdr:rowOff>
    </xdr:from>
    <xdr:to>
      <xdr:col>67</xdr:col>
      <xdr:colOff>101600</xdr:colOff>
      <xdr:row>39</xdr:row>
      <xdr:rowOff>65913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5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82440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42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111722</xdr:rowOff>
    </xdr:from>
    <xdr:to>
      <xdr:col>72</xdr:col>
      <xdr:colOff>38100</xdr:colOff>
      <xdr:row>39</xdr:row>
      <xdr:rowOff>41872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2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32999</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71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6088</xdr:rowOff>
    </xdr:from>
    <xdr:to>
      <xdr:col>85</xdr:col>
      <xdr:colOff>126364</xdr:colOff>
      <xdr:row>78</xdr:row>
      <xdr:rowOff>105601</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007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109428</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8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105601</xdr:rowOff>
    </xdr:from>
    <xdr:to>
      <xdr:col>86</xdr:col>
      <xdr:colOff>25400</xdr:colOff>
      <xdr:row>78</xdr:row>
      <xdr:rowOff>105601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124215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78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6088</xdr:rowOff>
    </xdr:from>
    <xdr:to>
      <xdr:col>86</xdr:col>
      <xdr:colOff>25400</xdr:colOff>
      <xdr:row>70</xdr:row>
      <xdr:rowOff>6088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00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113978</xdr:rowOff>
    </xdr:from>
    <xdr:to>
      <xdr:col>85</xdr:col>
      <xdr:colOff>127000</xdr:colOff>
      <xdr:row>73</xdr:row>
      <xdr:rowOff>136280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2629828"/>
          <a:ext cx="838200" cy="2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34857</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893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56430</xdr:rowOff>
    </xdr:from>
    <xdr:to>
      <xdr:col>85</xdr:col>
      <xdr:colOff>177800</xdr:colOff>
      <xdr:row>75</xdr:row>
      <xdr:rowOff>158031</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151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136280</xdr:rowOff>
    </xdr:from>
    <xdr:to>
      <xdr:col>81</xdr:col>
      <xdr:colOff>50800</xdr:colOff>
      <xdr:row>74</xdr:row>
      <xdr:rowOff>34471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2652130"/>
          <a:ext cx="889000" cy="6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73822</xdr:rowOff>
    </xdr:from>
    <xdr:to>
      <xdr:col>81</xdr:col>
      <xdr:colOff>101600</xdr:colOff>
      <xdr:row>76</xdr:row>
      <xdr:rowOff>3972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9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166549</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02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34471</xdr:rowOff>
    </xdr:from>
    <xdr:to>
      <xdr:col>76</xdr:col>
      <xdr:colOff>114300</xdr:colOff>
      <xdr:row>74</xdr:row>
      <xdr:rowOff>39930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2721771"/>
          <a:ext cx="889000" cy="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108971</xdr:rowOff>
    </xdr:from>
    <xdr:to>
      <xdr:col>76</xdr:col>
      <xdr:colOff>165100</xdr:colOff>
      <xdr:row>76</xdr:row>
      <xdr:rowOff>39120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677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30249</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06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39930</xdr:rowOff>
    </xdr:from>
    <xdr:to>
      <xdr:col>71</xdr:col>
      <xdr:colOff>177800</xdr:colOff>
      <xdr:row>74</xdr:row>
      <xdr:rowOff>79231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2727230"/>
          <a:ext cx="889000" cy="3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124506</xdr:rowOff>
    </xdr:from>
    <xdr:to>
      <xdr:col>72</xdr:col>
      <xdr:colOff>38100</xdr:colOff>
      <xdr:row>76</xdr:row>
      <xdr:rowOff>54657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832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45784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07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126281</xdr:rowOff>
    </xdr:from>
    <xdr:to>
      <xdr:col>67</xdr:col>
      <xdr:colOff>101600</xdr:colOff>
      <xdr:row>76</xdr:row>
      <xdr:rowOff>56431</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8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47558</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07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63178</xdr:rowOff>
    </xdr:from>
    <xdr:to>
      <xdr:col>85</xdr:col>
      <xdr:colOff>177800</xdr:colOff>
      <xdr:row>73</xdr:row>
      <xdr:rowOff>164778</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57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86055</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43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85480</xdr:rowOff>
    </xdr:from>
    <xdr:to>
      <xdr:col>81</xdr:col>
      <xdr:colOff>101600</xdr:colOff>
      <xdr:row>74</xdr:row>
      <xdr:rowOff>15630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260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32157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37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155121</xdr:rowOff>
    </xdr:from>
    <xdr:to>
      <xdr:col>76</xdr:col>
      <xdr:colOff>165100</xdr:colOff>
      <xdr:row>74</xdr:row>
      <xdr:rowOff>85271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267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101798</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44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160580</xdr:rowOff>
    </xdr:from>
    <xdr:to>
      <xdr:col>72</xdr:col>
      <xdr:colOff>38100</xdr:colOff>
      <xdr:row>74</xdr:row>
      <xdr:rowOff>90730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267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107257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45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28431</xdr:rowOff>
    </xdr:from>
    <xdr:to>
      <xdr:col>67</xdr:col>
      <xdr:colOff>101600</xdr:colOff>
      <xdr:row>74</xdr:row>
      <xdr:rowOff>130031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271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146558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49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78352</xdr:rowOff>
    </xdr:from>
    <xdr:to>
      <xdr:col>85</xdr:col>
      <xdr:colOff>126364</xdr:colOff>
      <xdr:row>99</xdr:row>
      <xdr:rowOff>33706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08852"/>
          <a:ext cx="1269" cy="1498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37533</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70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33706</xdr:rowOff>
    </xdr:from>
    <xdr:to>
      <xdr:col>86</xdr:col>
      <xdr:colOff>25400</xdr:colOff>
      <xdr:row>99</xdr:row>
      <xdr:rowOff>33706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700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25029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28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78352</xdr:rowOff>
    </xdr:from>
    <xdr:to>
      <xdr:col>86</xdr:col>
      <xdr:colOff>25400</xdr:colOff>
      <xdr:row>90</xdr:row>
      <xdr:rowOff>78352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0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86627</xdr:rowOff>
    </xdr:from>
    <xdr:to>
      <xdr:col>85</xdr:col>
      <xdr:colOff>127000</xdr:colOff>
      <xdr:row>98</xdr:row>
      <xdr:rowOff>162171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717277"/>
          <a:ext cx="838200" cy="24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8045</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467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156618</xdr:rowOff>
    </xdr:from>
    <xdr:to>
      <xdr:col>85</xdr:col>
      <xdr:colOff>177800</xdr:colOff>
      <xdr:row>97</xdr:row>
      <xdr:rowOff>86768</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61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162171</xdr:rowOff>
    </xdr:from>
    <xdr:to>
      <xdr:col>81</xdr:col>
      <xdr:colOff>50800</xdr:colOff>
      <xdr:row>99</xdr:row>
      <xdr:rowOff>21651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964271"/>
          <a:ext cx="889000" cy="3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128242</xdr:rowOff>
    </xdr:from>
    <xdr:to>
      <xdr:col>81</xdr:col>
      <xdr:colOff>101600</xdr:colOff>
      <xdr:row>98</xdr:row>
      <xdr:rowOff>58392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5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74919</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53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21651</xdr:rowOff>
    </xdr:from>
    <xdr:to>
      <xdr:col>76</xdr:col>
      <xdr:colOff>114300</xdr:colOff>
      <xdr:row>99</xdr:row>
      <xdr:rowOff>33119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995201"/>
          <a:ext cx="889000" cy="1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140815</xdr:rowOff>
    </xdr:from>
    <xdr:to>
      <xdr:col>76</xdr:col>
      <xdr:colOff>165100</xdr:colOff>
      <xdr:row>98</xdr:row>
      <xdr:rowOff>70965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7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87492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4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31496</xdr:rowOff>
    </xdr:from>
    <xdr:to>
      <xdr:col>71</xdr:col>
      <xdr:colOff>177800</xdr:colOff>
      <xdr:row>99</xdr:row>
      <xdr:rowOff>33119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7005046"/>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142050</xdr:rowOff>
    </xdr:from>
    <xdr:to>
      <xdr:col>72</xdr:col>
      <xdr:colOff>38100</xdr:colOff>
      <xdr:row>98</xdr:row>
      <xdr:rowOff>72200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7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88727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54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156231</xdr:rowOff>
    </xdr:from>
    <xdr:to>
      <xdr:col>67</xdr:col>
      <xdr:colOff>101600</xdr:colOff>
      <xdr:row>98</xdr:row>
      <xdr:rowOff>86381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102908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35827</xdr:rowOff>
    </xdr:from>
    <xdr:to>
      <xdr:col>85</xdr:col>
      <xdr:colOff>177800</xdr:colOff>
      <xdr:row>97</xdr:row>
      <xdr:rowOff>137427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66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14254</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64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111371</xdr:rowOff>
    </xdr:from>
    <xdr:to>
      <xdr:col>81</xdr:col>
      <xdr:colOff>101600</xdr:colOff>
      <xdr:row>99</xdr:row>
      <xdr:rowOff>41521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91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32648</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428" y="1700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142301</xdr:rowOff>
    </xdr:from>
    <xdr:to>
      <xdr:col>76</xdr:col>
      <xdr:colOff>165100</xdr:colOff>
      <xdr:row>99</xdr:row>
      <xdr:rowOff>72451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94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63578</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703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153769</xdr:rowOff>
    </xdr:from>
    <xdr:to>
      <xdr:col>72</xdr:col>
      <xdr:colOff>38100</xdr:colOff>
      <xdr:row>99</xdr:row>
      <xdr:rowOff>83919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95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75046</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68428" y="1704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152146</xdr:rowOff>
    </xdr:from>
    <xdr:to>
      <xdr:col>67</xdr:col>
      <xdr:colOff>101600</xdr:colOff>
      <xdr:row>99</xdr:row>
      <xdr:rowOff>82296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95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73423</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428" y="1704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22840</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37790"/>
          <a:ext cx="1269" cy="131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140967</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1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22840</xdr:rowOff>
    </xdr:from>
    <xdr:to>
      <xdr:col>116</xdr:col>
      <xdr:colOff>152400</xdr:colOff>
      <xdr:row>31</xdr:row>
      <xdr:rowOff>22840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3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57770</xdr:rowOff>
    </xdr:from>
    <xdr:to>
      <xdr:col>116</xdr:col>
      <xdr:colOff>63500</xdr:colOff>
      <xdr:row>35</xdr:row>
      <xdr:rowOff>99878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1323300" y="6058520"/>
          <a:ext cx="838200" cy="4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149806</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93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171379</xdr:rowOff>
    </xdr:from>
    <xdr:to>
      <xdr:col>116</xdr:col>
      <xdr:colOff>114300</xdr:colOff>
      <xdr:row>38</xdr:row>
      <xdr:rowOff>101529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99878</xdr:rowOff>
    </xdr:from>
    <xdr:to>
      <xdr:col>111</xdr:col>
      <xdr:colOff>177800</xdr:colOff>
      <xdr:row>36</xdr:row>
      <xdr:rowOff>97729</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0434300" y="6100628"/>
          <a:ext cx="889000" cy="16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162052</xdr:rowOff>
    </xdr:from>
    <xdr:to>
      <xdr:col>112</xdr:col>
      <xdr:colOff>38100</xdr:colOff>
      <xdr:row>38</xdr:row>
      <xdr:rowOff>92202</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83329</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59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97729</xdr:rowOff>
    </xdr:from>
    <xdr:to>
      <xdr:col>107</xdr:col>
      <xdr:colOff>50800</xdr:colOff>
      <xdr:row>36</xdr:row>
      <xdr:rowOff>122189</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9545300" y="6269929"/>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155743</xdr:rowOff>
    </xdr:from>
    <xdr:to>
      <xdr:col>107</xdr:col>
      <xdr:colOff>101600</xdr:colOff>
      <xdr:row>38</xdr:row>
      <xdr:rowOff>85892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77019</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59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122189</xdr:rowOff>
    </xdr:from>
    <xdr:to>
      <xdr:col>102</xdr:col>
      <xdr:colOff>114300</xdr:colOff>
      <xdr:row>37</xdr:row>
      <xdr:rowOff>14290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8656300" y="6294389"/>
          <a:ext cx="889000" cy="6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132654</xdr:rowOff>
    </xdr:from>
    <xdr:to>
      <xdr:col>102</xdr:col>
      <xdr:colOff>165100</xdr:colOff>
      <xdr:row>38</xdr:row>
      <xdr:rowOff>62804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53931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56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6696</xdr:rowOff>
    </xdr:from>
    <xdr:to>
      <xdr:col>98</xdr:col>
      <xdr:colOff>38100</xdr:colOff>
      <xdr:row>38</xdr:row>
      <xdr:rowOff>108296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99423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61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6970</xdr:rowOff>
    </xdr:from>
    <xdr:to>
      <xdr:col>116</xdr:col>
      <xdr:colOff>114300</xdr:colOff>
      <xdr:row>35</xdr:row>
      <xdr:rowOff>108570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00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29847</xdr:rowOff>
    </xdr:from>
    <xdr:ext cx="534377"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585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49078</xdr:rowOff>
    </xdr:from>
    <xdr:to>
      <xdr:col>112</xdr:col>
      <xdr:colOff>38100</xdr:colOff>
      <xdr:row>35</xdr:row>
      <xdr:rowOff>150678</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04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167205</xdr:rowOff>
    </xdr:from>
    <xdr:ext cx="534377"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56111" y="582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46929</xdr:rowOff>
    </xdr:from>
    <xdr:to>
      <xdr:col>107</xdr:col>
      <xdr:colOff>101600</xdr:colOff>
      <xdr:row>36</xdr:row>
      <xdr:rowOff>148529</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21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165056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59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71389</xdr:rowOff>
    </xdr:from>
    <xdr:to>
      <xdr:col>102</xdr:col>
      <xdr:colOff>165100</xdr:colOff>
      <xdr:row>37</xdr:row>
      <xdr:rowOff>1539</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24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18066</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01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134940</xdr:rowOff>
    </xdr:from>
    <xdr:to>
      <xdr:col>98</xdr:col>
      <xdr:colOff>38100</xdr:colOff>
      <xdr:row>37</xdr:row>
      <xdr:rowOff>65090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30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81617</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08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287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44237"/>
          <a:ext cx="1269" cy="147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118414</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1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287</xdr:rowOff>
    </xdr:from>
    <xdr:to>
      <xdr:col>116</xdr:col>
      <xdr:colOff>152400</xdr:colOff>
      <xdr:row>51</xdr:row>
      <xdr:rowOff>287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44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97279</xdr:rowOff>
    </xdr:from>
    <xdr:to>
      <xdr:col>116</xdr:col>
      <xdr:colOff>63500</xdr:colOff>
      <xdr:row>58</xdr:row>
      <xdr:rowOff>102765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041379"/>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104295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048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125868</xdr:rowOff>
    </xdr:from>
    <xdr:to>
      <xdr:col>116</xdr:col>
      <xdr:colOff>114300</xdr:colOff>
      <xdr:row>59</xdr:row>
      <xdr:rowOff>56018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6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96364</xdr:rowOff>
    </xdr:from>
    <xdr:to>
      <xdr:col>111</xdr:col>
      <xdr:colOff>177800</xdr:colOff>
      <xdr:row>58</xdr:row>
      <xdr:rowOff>102765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040464"/>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128088</xdr:rowOff>
    </xdr:from>
    <xdr:to>
      <xdr:col>112</xdr:col>
      <xdr:colOff>38100</xdr:colOff>
      <xdr:row>59</xdr:row>
      <xdr:rowOff>58238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7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49365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16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30397</xdr:rowOff>
    </xdr:from>
    <xdr:to>
      <xdr:col>107</xdr:col>
      <xdr:colOff>50800</xdr:colOff>
      <xdr:row>58</xdr:row>
      <xdr:rowOff>96364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9974497"/>
          <a:ext cx="889000" cy="6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142588</xdr:rowOff>
    </xdr:from>
    <xdr:to>
      <xdr:col>107</xdr:col>
      <xdr:colOff>101600</xdr:colOff>
      <xdr:row>59</xdr:row>
      <xdr:rowOff>72738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8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63865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7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30397</xdr:rowOff>
    </xdr:from>
    <xdr:to>
      <xdr:col>102</xdr:col>
      <xdr:colOff>114300</xdr:colOff>
      <xdr:row>58</xdr:row>
      <xdr:rowOff>36406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9974497"/>
          <a:ext cx="8890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149251</xdr:rowOff>
    </xdr:from>
    <xdr:to>
      <xdr:col>102</xdr:col>
      <xdr:colOff>165100</xdr:colOff>
      <xdr:row>59</xdr:row>
      <xdr:rowOff>79401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70528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18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150654</xdr:rowOff>
    </xdr:from>
    <xdr:to>
      <xdr:col>98</xdr:col>
      <xdr:colOff>38100</xdr:colOff>
      <xdr:row>59</xdr:row>
      <xdr:rowOff>80804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71931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18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46479</xdr:rowOff>
    </xdr:from>
    <xdr:to>
      <xdr:col>116</xdr:col>
      <xdr:colOff>114300</xdr:colOff>
      <xdr:row>58</xdr:row>
      <xdr:rowOff>148079</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999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69356</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84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51965</xdr:rowOff>
    </xdr:from>
    <xdr:to>
      <xdr:col>112</xdr:col>
      <xdr:colOff>38100</xdr:colOff>
      <xdr:row>58</xdr:row>
      <xdr:rowOff>153565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99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170092</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77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45564</xdr:rowOff>
    </xdr:from>
    <xdr:to>
      <xdr:col>107</xdr:col>
      <xdr:colOff>101600</xdr:colOff>
      <xdr:row>58</xdr:row>
      <xdr:rowOff>147164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98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163691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76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151047</xdr:rowOff>
    </xdr:from>
    <xdr:to>
      <xdr:col>102</xdr:col>
      <xdr:colOff>165100</xdr:colOff>
      <xdr:row>58</xdr:row>
      <xdr:rowOff>81197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92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97724</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69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157056</xdr:rowOff>
    </xdr:from>
    <xdr:to>
      <xdr:col>98</xdr:col>
      <xdr:colOff>38100</xdr:colOff>
      <xdr:row>58</xdr:row>
      <xdr:rowOff>87206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9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103733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70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29961</xdr:rowOff>
    </xdr:from>
    <xdr:to>
      <xdr:col>116</xdr:col>
      <xdr:colOff>62864</xdr:colOff>
      <xdr:row>79</xdr:row>
      <xdr:rowOff>70608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02911"/>
          <a:ext cx="1269" cy="1412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74435</xdr:rowOff>
    </xdr:from>
    <xdr:ext cx="469744"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1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70608</xdr:rowOff>
    </xdr:from>
    <xdr:to>
      <xdr:col>116</xdr:col>
      <xdr:colOff>152400</xdr:colOff>
      <xdr:row>79</xdr:row>
      <xdr:rowOff>70608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1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148088</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7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29961</xdr:rowOff>
    </xdr:from>
    <xdr:to>
      <xdr:col>116</xdr:col>
      <xdr:colOff>152400</xdr:colOff>
      <xdr:row>71</xdr:row>
      <xdr:rowOff>29961</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43351</xdr:rowOff>
    </xdr:from>
    <xdr:to>
      <xdr:col>116</xdr:col>
      <xdr:colOff>63500</xdr:colOff>
      <xdr:row>76</xdr:row>
      <xdr:rowOff>67005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073551"/>
          <a:ext cx="838200" cy="2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99258</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786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76381</xdr:rowOff>
    </xdr:from>
    <xdr:to>
      <xdr:col>116</xdr:col>
      <xdr:colOff>114300</xdr:colOff>
      <xdr:row>76</xdr:row>
      <xdr:rowOff>6531</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53147</xdr:rowOff>
    </xdr:from>
    <xdr:to>
      <xdr:col>111</xdr:col>
      <xdr:colOff>177800</xdr:colOff>
      <xdr:row>76</xdr:row>
      <xdr:rowOff>67005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083347"/>
          <a:ext cx="889000" cy="1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73910</xdr:rowOff>
    </xdr:from>
    <xdr:to>
      <xdr:col>112</xdr:col>
      <xdr:colOff>38100</xdr:colOff>
      <xdr:row>76</xdr:row>
      <xdr:rowOff>4060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20587</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70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53147</xdr:rowOff>
    </xdr:from>
    <xdr:to>
      <xdr:col>107</xdr:col>
      <xdr:colOff>50800</xdr:colOff>
      <xdr:row>76</xdr:row>
      <xdr:rowOff>75561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083347"/>
          <a:ext cx="889000" cy="2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103639</xdr:rowOff>
    </xdr:from>
    <xdr:to>
      <xdr:col>107</xdr:col>
      <xdr:colOff>101600</xdr:colOff>
      <xdr:row>76</xdr:row>
      <xdr:rowOff>33790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50316</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65351</xdr:rowOff>
    </xdr:from>
    <xdr:to>
      <xdr:col>102</xdr:col>
      <xdr:colOff>114300</xdr:colOff>
      <xdr:row>76</xdr:row>
      <xdr:rowOff>75561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095551"/>
          <a:ext cx="889000" cy="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97162</xdr:rowOff>
    </xdr:from>
    <xdr:to>
      <xdr:col>102</xdr:col>
      <xdr:colOff>165100</xdr:colOff>
      <xdr:row>76</xdr:row>
      <xdr:rowOff>27313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43839</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90500</xdr:rowOff>
    </xdr:from>
    <xdr:to>
      <xdr:col>98</xdr:col>
      <xdr:colOff>38100</xdr:colOff>
      <xdr:row>76</xdr:row>
      <xdr:rowOff>20650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37177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164001</xdr:rowOff>
    </xdr:from>
    <xdr:to>
      <xdr:col>116</xdr:col>
      <xdr:colOff>114300</xdr:colOff>
      <xdr:row>76</xdr:row>
      <xdr:rowOff>94151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142428</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0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16205</xdr:rowOff>
    </xdr:from>
    <xdr:to>
      <xdr:col>112</xdr:col>
      <xdr:colOff>38100</xdr:colOff>
      <xdr:row>76</xdr:row>
      <xdr:rowOff>117805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0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108932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13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2347</xdr:rowOff>
    </xdr:from>
    <xdr:to>
      <xdr:col>107</xdr:col>
      <xdr:colOff>101600</xdr:colOff>
      <xdr:row>76</xdr:row>
      <xdr:rowOff>103947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03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95074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12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24761</xdr:rowOff>
    </xdr:from>
    <xdr:to>
      <xdr:col>102</xdr:col>
      <xdr:colOff>165100</xdr:colOff>
      <xdr:row>76</xdr:row>
      <xdr:rowOff>126361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05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117488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14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14551</xdr:rowOff>
    </xdr:from>
    <xdr:to>
      <xdr:col>98</xdr:col>
      <xdr:colOff>38100</xdr:colOff>
      <xdr:row>76</xdr:row>
      <xdr:rowOff>116151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04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107278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13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・歳出決算総額は、住民一人当たり</a:t>
          </a:r>
          <a:r>
            <a:rPr kumimoji="1" lang="en-US" altLang="ja-JP" sz="1050" b="0" i="0" baseline="0">
              <a:solidFill>
                <a:schemeClr val="dk1"/>
              </a:solidFill>
              <a:effectLst/>
              <a:latin typeface="+mn-lt"/>
              <a:ea typeface="+mn-ea"/>
              <a:cs typeface="+mn-cs"/>
            </a:rPr>
            <a:t>725,028</a:t>
          </a:r>
          <a:r>
            <a:rPr kumimoji="1" lang="ja-JP" altLang="ja-JP" sz="1050" b="0" i="0" baseline="0">
              <a:solidFill>
                <a:schemeClr val="dk1"/>
              </a:solidFill>
              <a:effectLst/>
              <a:latin typeface="+mn-lt"/>
              <a:ea typeface="+mn-ea"/>
              <a:cs typeface="+mn-cs"/>
            </a:rPr>
            <a:t>円となっている。</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　・補助費等は、</a:t>
          </a:r>
          <a:r>
            <a:rPr kumimoji="1" lang="ja-JP" altLang="en-US" sz="1050" b="0" i="0" baseline="0">
              <a:solidFill>
                <a:schemeClr val="dk1"/>
              </a:solidFill>
              <a:effectLst/>
              <a:latin typeface="+mn-lt"/>
              <a:ea typeface="+mn-ea"/>
              <a:cs typeface="+mn-cs"/>
            </a:rPr>
            <a:t>令和</a:t>
          </a:r>
          <a:r>
            <a:rPr kumimoji="1" lang="en-US" altLang="ja-JP" sz="1050" b="0" i="0" baseline="0">
              <a:solidFill>
                <a:schemeClr val="dk1"/>
              </a:solidFill>
              <a:effectLst/>
              <a:latin typeface="+mn-lt"/>
              <a:ea typeface="+mn-ea"/>
              <a:cs typeface="+mn-cs"/>
            </a:rPr>
            <a:t>2</a:t>
          </a:r>
          <a:r>
            <a:rPr kumimoji="1" lang="ja-JP" altLang="en-US" sz="1050" b="0" i="0" baseline="0">
              <a:solidFill>
                <a:schemeClr val="dk1"/>
              </a:solidFill>
              <a:effectLst/>
              <a:latin typeface="+mn-lt"/>
              <a:ea typeface="+mn-ea"/>
              <a:cs typeface="+mn-cs"/>
            </a:rPr>
            <a:t>年度に実施した</a:t>
          </a:r>
          <a:r>
            <a:rPr kumimoji="1" lang="ja-JP" altLang="ja-JP" sz="1050" b="0" i="0" baseline="0">
              <a:solidFill>
                <a:schemeClr val="dk1"/>
              </a:solidFill>
              <a:effectLst/>
              <a:latin typeface="+mn-lt"/>
              <a:ea typeface="+mn-ea"/>
              <a:cs typeface="+mn-cs"/>
            </a:rPr>
            <a:t>特別定額給付金や新型コロナウイルス感染症対策事業</a:t>
          </a:r>
          <a:r>
            <a:rPr kumimoji="1" lang="ja-JP" altLang="en-US" sz="1050" b="0" i="0" baseline="0">
              <a:solidFill>
                <a:schemeClr val="dk1"/>
              </a:solidFill>
              <a:effectLst/>
              <a:latin typeface="+mn-lt"/>
              <a:ea typeface="+mn-ea"/>
              <a:cs typeface="+mn-cs"/>
            </a:rPr>
            <a:t>が終了したことにより、大幅に減となっている。</a:t>
          </a:r>
          <a:endParaRPr kumimoji="1" lang="en-US" altLang="ja-JP" sz="1050" b="0" i="0" baseline="0">
            <a:solidFill>
              <a:schemeClr val="dk1"/>
            </a:solidFill>
            <a:effectLst/>
            <a:latin typeface="+mn-lt"/>
            <a:ea typeface="+mn-ea"/>
            <a:cs typeface="+mn-cs"/>
          </a:endParaRPr>
        </a:p>
        <a:p>
          <a:pPr eaLnBrk="1" fontAlgn="auto" latinLnBrk="0" hangingPunct="1"/>
          <a:r>
            <a:rPr kumimoji="1" lang="ja-JP" altLang="ja-JP" sz="1050" b="0" i="0" baseline="0">
              <a:solidFill>
                <a:schemeClr val="dk1"/>
              </a:solidFill>
              <a:effectLst/>
              <a:latin typeface="+mn-lt"/>
              <a:ea typeface="+mn-ea"/>
              <a:cs typeface="+mn-cs"/>
            </a:rPr>
            <a:t>　・投資及び出資金は、下水道事業会計に対する出資金であり、下水道整備事業の計画的実施に伴い、今後も増となるものと見込んでいる。</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　・維持補修費は、類似団体に比べ高い水準にある。除排雪対策費のほか、老朽化した道路や公営住宅等の維持補修費が多額となっており、今後も同程度で推移する見込みである。</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　・公債費は、類似団体に比べ高い水準にある。平成１８年度には地方債の借換えを実施し、公債費の平準化を図っているものの、港湾事業、公営住宅整備事業等の大型事業の地方債償還が影響している。　今後においても地方債の計画的な発行により、金額の圧縮を図っていく。</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北海道岩内町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11,658
11,608
70.60
9,065,508
8,452,378
611,288
4,602,499
9,338,401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111.9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15342</xdr:rowOff>
    </xdr:from>
    <xdr:to>
      <xdr:col>24</xdr:col>
      <xdr:colOff>62865</xdr:colOff>
      <xdr:row>38</xdr:row>
      <xdr:rowOff>69062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58842"/>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72889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8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69062</xdr:rowOff>
    </xdr:from>
    <xdr:to>
      <xdr:col>24</xdr:col>
      <xdr:colOff>152400</xdr:colOff>
      <xdr:row>38</xdr:row>
      <xdr:rowOff>69062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84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133469</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3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15342</xdr:rowOff>
    </xdr:from>
    <xdr:to>
      <xdr:col>24</xdr:col>
      <xdr:colOff>152400</xdr:colOff>
      <xdr:row>30</xdr:row>
      <xdr:rowOff>15342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57633</xdr:rowOff>
    </xdr:from>
    <xdr:to>
      <xdr:col>24</xdr:col>
      <xdr:colOff>63500</xdr:colOff>
      <xdr:row>34</xdr:row>
      <xdr:rowOff>113411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886933"/>
          <a:ext cx="8382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158538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87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xdr:rowOff>
    </xdr:from>
    <xdr:to>
      <xdr:col>24</xdr:col>
      <xdr:colOff>114300</xdr:colOff>
      <xdr:row>35</xdr:row>
      <xdr:rowOff>110261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113411</xdr:rowOff>
    </xdr:from>
    <xdr:to>
      <xdr:col>19</xdr:col>
      <xdr:colOff>177800</xdr:colOff>
      <xdr:row>34</xdr:row>
      <xdr:rowOff>124841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94271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8204</xdr:rowOff>
    </xdr:from>
    <xdr:to>
      <xdr:col>20</xdr:col>
      <xdr:colOff>38100</xdr:colOff>
      <xdr:row>35</xdr:row>
      <xdr:rowOff>109804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100931</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0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75692</xdr:rowOff>
    </xdr:from>
    <xdr:to>
      <xdr:col>15</xdr:col>
      <xdr:colOff>50800</xdr:colOff>
      <xdr:row>34</xdr:row>
      <xdr:rowOff>124841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04992"/>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56667</xdr:rowOff>
    </xdr:from>
    <xdr:to>
      <xdr:col>15</xdr:col>
      <xdr:colOff>101600</xdr:colOff>
      <xdr:row>34</xdr:row>
      <xdr:rowOff>158267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3344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6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74320</xdr:rowOff>
    </xdr:from>
    <xdr:to>
      <xdr:col>10</xdr:col>
      <xdr:colOff>114300</xdr:colOff>
      <xdr:row>34</xdr:row>
      <xdr:rowOff>75692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903620"/>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98730</xdr:rowOff>
    </xdr:from>
    <xdr:to>
      <xdr:col>10</xdr:col>
      <xdr:colOff>165100</xdr:colOff>
      <xdr:row>35</xdr:row>
      <xdr:rowOff>28880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20007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2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143764</xdr:rowOff>
    </xdr:from>
    <xdr:to>
      <xdr:col>6</xdr:col>
      <xdr:colOff>38100</xdr:colOff>
      <xdr:row>35</xdr:row>
      <xdr:rowOff>73914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65041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6833</xdr:rowOff>
    </xdr:from>
    <xdr:to>
      <xdr:col>24</xdr:col>
      <xdr:colOff>114300</xdr:colOff>
      <xdr:row>34</xdr:row>
      <xdr:rowOff>108433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3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29710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8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62611</xdr:rowOff>
    </xdr:from>
    <xdr:to>
      <xdr:col>20</xdr:col>
      <xdr:colOff>38100</xdr:colOff>
      <xdr:row>34</xdr:row>
      <xdr:rowOff>164211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9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9288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6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74041</xdr:rowOff>
    </xdr:from>
    <xdr:to>
      <xdr:col>15</xdr:col>
      <xdr:colOff>101600</xdr:colOff>
      <xdr:row>35</xdr:row>
      <xdr:rowOff>4191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0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166768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99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24892</xdr:rowOff>
    </xdr:from>
    <xdr:to>
      <xdr:col>10</xdr:col>
      <xdr:colOff>165100</xdr:colOff>
      <xdr:row>34</xdr:row>
      <xdr:rowOff>126492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5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143019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2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141647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74618</xdr:rowOff>
    </xdr:from>
    <xdr:to>
      <xdr:col>24</xdr:col>
      <xdr:colOff>62865</xdr:colOff>
      <xdr:row>57</xdr:row>
      <xdr:rowOff>158921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47118"/>
          <a:ext cx="1270" cy="1284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162748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158921</xdr:rowOff>
    </xdr:from>
    <xdr:to>
      <xdr:col>24</xdr:col>
      <xdr:colOff>152400</xdr:colOff>
      <xdr:row>57</xdr:row>
      <xdr:rowOff>158921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21295</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2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74618</xdr:rowOff>
    </xdr:from>
    <xdr:to>
      <xdr:col>24</xdr:col>
      <xdr:colOff>152400</xdr:colOff>
      <xdr:row>50</xdr:row>
      <xdr:rowOff>74618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4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60741</xdr:rowOff>
    </xdr:from>
    <xdr:to>
      <xdr:col>24</xdr:col>
      <xdr:colOff>63500</xdr:colOff>
      <xdr:row>57</xdr:row>
      <xdr:rowOff>1618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490491"/>
          <a:ext cx="838200" cy="28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163768</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22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140891</xdr:rowOff>
    </xdr:from>
    <xdr:to>
      <xdr:col>24</xdr:col>
      <xdr:colOff>114300</xdr:colOff>
      <xdr:row>56</xdr:row>
      <xdr:rowOff>71041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7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60741</xdr:rowOff>
    </xdr:from>
    <xdr:to>
      <xdr:col>19</xdr:col>
      <xdr:colOff>177800</xdr:colOff>
      <xdr:row>57</xdr:row>
      <xdr:rowOff>133707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490491"/>
          <a:ext cx="889000" cy="41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147433</xdr:rowOff>
    </xdr:from>
    <xdr:to>
      <xdr:col>20</xdr:col>
      <xdr:colOff>38100</xdr:colOff>
      <xdr:row>54</xdr:row>
      <xdr:rowOff>77583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23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94110</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009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50561</xdr:rowOff>
    </xdr:from>
    <xdr:to>
      <xdr:col>15</xdr:col>
      <xdr:colOff>50800</xdr:colOff>
      <xdr:row>57</xdr:row>
      <xdr:rowOff>133707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823211"/>
          <a:ext cx="889000" cy="8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37998</xdr:rowOff>
    </xdr:from>
    <xdr:to>
      <xdr:col>15</xdr:col>
      <xdr:colOff>101600</xdr:colOff>
      <xdr:row>56</xdr:row>
      <xdr:rowOff>139598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3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156125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414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50561</xdr:rowOff>
    </xdr:from>
    <xdr:to>
      <xdr:col>10</xdr:col>
      <xdr:colOff>114300</xdr:colOff>
      <xdr:row>57</xdr:row>
      <xdr:rowOff>124563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23211"/>
          <a:ext cx="889000" cy="7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75931</xdr:rowOff>
    </xdr:from>
    <xdr:to>
      <xdr:col>10</xdr:col>
      <xdr:colOff>165100</xdr:colOff>
      <xdr:row>57</xdr:row>
      <xdr:rowOff>6081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7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22608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45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100681</xdr:rowOff>
    </xdr:from>
    <xdr:to>
      <xdr:col>6</xdr:col>
      <xdr:colOff>38100</xdr:colOff>
      <xdr:row>57</xdr:row>
      <xdr:rowOff>30831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0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47358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477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122268</xdr:rowOff>
    </xdr:from>
    <xdr:to>
      <xdr:col>24</xdr:col>
      <xdr:colOff>114300</xdr:colOff>
      <xdr:row>57</xdr:row>
      <xdr:rowOff>52418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2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100695</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0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9941</xdr:rowOff>
    </xdr:from>
    <xdr:to>
      <xdr:col>20</xdr:col>
      <xdr:colOff>38100</xdr:colOff>
      <xdr:row>55</xdr:row>
      <xdr:rowOff>111541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43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102668</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532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82907</xdr:rowOff>
    </xdr:from>
    <xdr:to>
      <xdr:col>15</xdr:col>
      <xdr:colOff>101600</xdr:colOff>
      <xdr:row>58</xdr:row>
      <xdr:rowOff>13057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5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4184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4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171211</xdr:rowOff>
    </xdr:from>
    <xdr:to>
      <xdr:col>10</xdr:col>
      <xdr:colOff>165100</xdr:colOff>
      <xdr:row>57</xdr:row>
      <xdr:rowOff>101361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7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92488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6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73763</xdr:rowOff>
    </xdr:from>
    <xdr:to>
      <xdr:col>6</xdr:col>
      <xdr:colOff>38100</xdr:colOff>
      <xdr:row>58</xdr:row>
      <xdr:rowOff>3913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4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166490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3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129785</xdr:rowOff>
    </xdr:from>
    <xdr:to>
      <xdr:col>24</xdr:col>
      <xdr:colOff>62865</xdr:colOff>
      <xdr:row>78</xdr:row>
      <xdr:rowOff>52029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1285"/>
          <a:ext cx="1270" cy="1293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55856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2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52029</xdr:rowOff>
    </xdr:from>
    <xdr:to>
      <xdr:col>24</xdr:col>
      <xdr:colOff>152400</xdr:colOff>
      <xdr:row>78</xdr:row>
      <xdr:rowOff>52029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2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76462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331,518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129785</xdr:rowOff>
    </xdr:from>
    <xdr:to>
      <xdr:col>24</xdr:col>
      <xdr:colOff>152400</xdr:colOff>
      <xdr:row>70</xdr:row>
      <xdr:rowOff>129785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122581</xdr:rowOff>
    </xdr:from>
    <xdr:to>
      <xdr:col>24</xdr:col>
      <xdr:colOff>63500</xdr:colOff>
      <xdr:row>77</xdr:row>
      <xdr:rowOff>28209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809881"/>
          <a:ext cx="838200" cy="41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116488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138062</xdr:rowOff>
    </xdr:from>
    <xdr:to>
      <xdr:col>24</xdr:col>
      <xdr:colOff>114300</xdr:colOff>
      <xdr:row>76</xdr:row>
      <xdr:rowOff>68213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96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28209</xdr:rowOff>
    </xdr:from>
    <xdr:to>
      <xdr:col>19</xdr:col>
      <xdr:colOff>177800</xdr:colOff>
      <xdr:row>77</xdr:row>
      <xdr:rowOff>96534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29859"/>
          <a:ext cx="889000" cy="6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134052</xdr:rowOff>
    </xdr:from>
    <xdr:to>
      <xdr:col>20</xdr:col>
      <xdr:colOff>38100</xdr:colOff>
      <xdr:row>77</xdr:row>
      <xdr:rowOff>64202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80729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39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96534</xdr:rowOff>
    </xdr:from>
    <xdr:to>
      <xdr:col>15</xdr:col>
      <xdr:colOff>50800</xdr:colOff>
      <xdr:row>77</xdr:row>
      <xdr:rowOff>171442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98184"/>
          <a:ext cx="889000" cy="7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20027</xdr:rowOff>
    </xdr:from>
    <xdr:to>
      <xdr:col>15</xdr:col>
      <xdr:colOff>101600</xdr:colOff>
      <xdr:row>77</xdr:row>
      <xdr:rowOff>121627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2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138154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96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171442</xdr:rowOff>
    </xdr:from>
    <xdr:to>
      <xdr:col>10</xdr:col>
      <xdr:colOff>114300</xdr:colOff>
      <xdr:row>78</xdr:row>
      <xdr:rowOff>5178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73092"/>
          <a:ext cx="889000" cy="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55877</xdr:rowOff>
    </xdr:from>
    <xdr:to>
      <xdr:col>10</xdr:col>
      <xdr:colOff>165100</xdr:colOff>
      <xdr:row>77</xdr:row>
      <xdr:rowOff>157477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5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2554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32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58555</xdr:rowOff>
    </xdr:from>
    <xdr:to>
      <xdr:col>6</xdr:col>
      <xdr:colOff>38100</xdr:colOff>
      <xdr:row>77</xdr:row>
      <xdr:rowOff>160155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6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5232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35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71781</xdr:rowOff>
    </xdr:from>
    <xdr:to>
      <xdr:col>24</xdr:col>
      <xdr:colOff>114300</xdr:colOff>
      <xdr:row>75</xdr:row>
      <xdr:rowOff>1931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5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94658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10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148859</xdr:rowOff>
    </xdr:from>
    <xdr:to>
      <xdr:col>20</xdr:col>
      <xdr:colOff>38100</xdr:colOff>
      <xdr:row>77</xdr:row>
      <xdr:rowOff>79009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7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70136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7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45734</xdr:rowOff>
    </xdr:from>
    <xdr:to>
      <xdr:col>15</xdr:col>
      <xdr:colOff>101600</xdr:colOff>
      <xdr:row>77</xdr:row>
      <xdr:rowOff>147334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4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138461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40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120642</xdr:rowOff>
    </xdr:from>
    <xdr:to>
      <xdr:col>10</xdr:col>
      <xdr:colOff>165100</xdr:colOff>
      <xdr:row>78</xdr:row>
      <xdr:rowOff>50792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2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41919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1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125828</xdr:rowOff>
    </xdr:from>
    <xdr:to>
      <xdr:col>6</xdr:col>
      <xdr:colOff>38100</xdr:colOff>
      <xdr:row>78</xdr:row>
      <xdr:rowOff>55978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2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47105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20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92455</xdr:rowOff>
    </xdr:from>
    <xdr:to>
      <xdr:col>24</xdr:col>
      <xdr:colOff>62865</xdr:colOff>
      <xdr:row>97</xdr:row>
      <xdr:rowOff>35418</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22955"/>
          <a:ext cx="1270" cy="114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39245</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6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35418</xdr:rowOff>
    </xdr:from>
    <xdr:to>
      <xdr:col>24</xdr:col>
      <xdr:colOff>152400</xdr:colOff>
      <xdr:row>97</xdr:row>
      <xdr:rowOff>35418</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666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39132</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29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228,267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92455</xdr:rowOff>
    </xdr:from>
    <xdr:to>
      <xdr:col>24</xdr:col>
      <xdr:colOff>152400</xdr:colOff>
      <xdr:row>90</xdr:row>
      <xdr:rowOff>92455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2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48112</xdr:rowOff>
    </xdr:from>
    <xdr:to>
      <xdr:col>24</xdr:col>
      <xdr:colOff>63500</xdr:colOff>
      <xdr:row>96</xdr:row>
      <xdr:rowOff>75383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507312"/>
          <a:ext cx="838200" cy="2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123378</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23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100501</xdr:rowOff>
    </xdr:from>
    <xdr:to>
      <xdr:col>24</xdr:col>
      <xdr:colOff>114300</xdr:colOff>
      <xdr:row>96</xdr:row>
      <xdr:rowOff>30651</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38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74847</xdr:rowOff>
    </xdr:from>
    <xdr:to>
      <xdr:col>19</xdr:col>
      <xdr:colOff>177800</xdr:colOff>
      <xdr:row>96</xdr:row>
      <xdr:rowOff>75383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534047"/>
          <a:ext cx="889000" cy="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140529</xdr:rowOff>
    </xdr:from>
    <xdr:to>
      <xdr:col>20</xdr:col>
      <xdr:colOff>38100</xdr:colOff>
      <xdr:row>96</xdr:row>
      <xdr:rowOff>70679</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87206</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20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74847</xdr:rowOff>
    </xdr:from>
    <xdr:to>
      <xdr:col>15</xdr:col>
      <xdr:colOff>50800</xdr:colOff>
      <xdr:row>96</xdr:row>
      <xdr:rowOff>127116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534047"/>
          <a:ext cx="889000" cy="5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5330</xdr:rowOff>
    </xdr:from>
    <xdr:to>
      <xdr:col>15</xdr:col>
      <xdr:colOff>101600</xdr:colOff>
      <xdr:row>96</xdr:row>
      <xdr:rowOff>106930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46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123457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23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54730</xdr:rowOff>
    </xdr:from>
    <xdr:to>
      <xdr:col>10</xdr:col>
      <xdr:colOff>114300</xdr:colOff>
      <xdr:row>96</xdr:row>
      <xdr:rowOff>127116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342480"/>
          <a:ext cx="889000" cy="24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10799</xdr:rowOff>
    </xdr:from>
    <xdr:to>
      <xdr:col>10</xdr:col>
      <xdr:colOff>165100</xdr:colOff>
      <xdr:row>96</xdr:row>
      <xdr:rowOff>112399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128926</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24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19296</xdr:rowOff>
    </xdr:from>
    <xdr:to>
      <xdr:col>6</xdr:col>
      <xdr:colOff>38100</xdr:colOff>
      <xdr:row>96</xdr:row>
      <xdr:rowOff>120896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47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112023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57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168762</xdr:rowOff>
    </xdr:from>
    <xdr:to>
      <xdr:col>24</xdr:col>
      <xdr:colOff>114300</xdr:colOff>
      <xdr:row>96</xdr:row>
      <xdr:rowOff>98912</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45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147189</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43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24583</xdr:rowOff>
    </xdr:from>
    <xdr:to>
      <xdr:col>20</xdr:col>
      <xdr:colOff>38100</xdr:colOff>
      <xdr:row>96</xdr:row>
      <xdr:rowOff>126183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48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117310</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57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24047</xdr:rowOff>
    </xdr:from>
    <xdr:to>
      <xdr:col>15</xdr:col>
      <xdr:colOff>101600</xdr:colOff>
      <xdr:row>96</xdr:row>
      <xdr:rowOff>125647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48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116774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57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76316</xdr:rowOff>
    </xdr:from>
    <xdr:to>
      <xdr:col>10</xdr:col>
      <xdr:colOff>165100</xdr:colOff>
      <xdr:row>97</xdr:row>
      <xdr:rowOff>6466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53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169043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62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3930</xdr:rowOff>
    </xdr:from>
    <xdr:to>
      <xdr:col>6</xdr:col>
      <xdr:colOff>38100</xdr:colOff>
      <xdr:row>95</xdr:row>
      <xdr:rowOff>105530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29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122057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06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109982</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53482"/>
          <a:ext cx="127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56659</xdr:rowOff>
    </xdr:from>
    <xdr:ext cx="534377"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2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109982</xdr:rowOff>
    </xdr:from>
    <xdr:to>
      <xdr:col>55</xdr:col>
      <xdr:colOff>88900</xdr:colOff>
      <xdr:row>30</xdr:row>
      <xdr:rowOff>109982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109982</xdr:rowOff>
    </xdr:from>
    <xdr:to>
      <xdr:col>55</xdr:col>
      <xdr:colOff>0</xdr:colOff>
      <xdr:row>37</xdr:row>
      <xdr:rowOff>134366</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5253482"/>
          <a:ext cx="838200" cy="122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49801</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5649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71374</xdr:rowOff>
    </xdr:from>
    <xdr:to>
      <xdr:col>55</xdr:col>
      <xdr:colOff>50800</xdr:colOff>
      <xdr:row>39</xdr:row>
      <xdr:rowOff>1524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58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106680</xdr:rowOff>
    </xdr:from>
    <xdr:to>
      <xdr:col>50</xdr:col>
      <xdr:colOff>114300</xdr:colOff>
      <xdr:row>37</xdr:row>
      <xdr:rowOff>134366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450330"/>
          <a:ext cx="889000" cy="2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98806</xdr:rowOff>
    </xdr:from>
    <xdr:to>
      <xdr:col>50</xdr:col>
      <xdr:colOff>165100</xdr:colOff>
      <xdr:row>39</xdr:row>
      <xdr:rowOff>28956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6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20083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706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106680</xdr:rowOff>
    </xdr:from>
    <xdr:to>
      <xdr:col>45</xdr:col>
      <xdr:colOff>177800</xdr:colOff>
      <xdr:row>37</xdr:row>
      <xdr:rowOff>144272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450330"/>
          <a:ext cx="889000" cy="3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90805</xdr:rowOff>
    </xdr:from>
    <xdr:to>
      <xdr:col>46</xdr:col>
      <xdr:colOff>38100</xdr:colOff>
      <xdr:row>39</xdr:row>
      <xdr:rowOff>20955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12082</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698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144272</xdr:rowOff>
    </xdr:from>
    <xdr:to>
      <xdr:col>41</xdr:col>
      <xdr:colOff>50800</xdr:colOff>
      <xdr:row>37</xdr:row>
      <xdr:rowOff>161163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487922"/>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80264</xdr:rowOff>
    </xdr:from>
    <xdr:to>
      <xdr:col>41</xdr:col>
      <xdr:colOff>101600</xdr:colOff>
      <xdr:row>39</xdr:row>
      <xdr:rowOff>10414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1541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688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85090</xdr:rowOff>
    </xdr:from>
    <xdr:to>
      <xdr:col>36</xdr:col>
      <xdr:colOff>165100</xdr:colOff>
      <xdr:row>39</xdr:row>
      <xdr:rowOff>15240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6367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692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59182</xdr:rowOff>
    </xdr:from>
    <xdr:to>
      <xdr:col>55</xdr:col>
      <xdr:colOff>50800</xdr:colOff>
      <xdr:row>30</xdr:row>
      <xdr:rowOff>160782</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520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12209</xdr:rowOff>
    </xdr:from>
    <xdr:ext cx="534377"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515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83566</xdr:rowOff>
    </xdr:from>
    <xdr:to>
      <xdr:col>50</xdr:col>
      <xdr:colOff>165100</xdr:colOff>
      <xdr:row>38</xdr:row>
      <xdr:rowOff>13715</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4272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30243</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04428" y="620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55880</xdr:rowOff>
    </xdr:from>
    <xdr:to>
      <xdr:col>46</xdr:col>
      <xdr:colOff>38100</xdr:colOff>
      <xdr:row>37</xdr:row>
      <xdr:rowOff>157480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2557</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93472</xdr:rowOff>
    </xdr:from>
    <xdr:to>
      <xdr:col>41</xdr:col>
      <xdr:colOff>101600</xdr:colOff>
      <xdr:row>38</xdr:row>
      <xdr:rowOff>23622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4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40149</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6212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110363</xdr:rowOff>
    </xdr:from>
    <xdr:to>
      <xdr:col>36</xdr:col>
      <xdr:colOff>165100</xdr:colOff>
      <xdr:row>38</xdr:row>
      <xdr:rowOff>40513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45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57040</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622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108534</xdr:rowOff>
    </xdr:from>
    <xdr:to>
      <xdr:col>54</xdr:col>
      <xdr:colOff>189865</xdr:colOff>
      <xdr:row>59</xdr:row>
      <xdr:rowOff>33089</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52484"/>
          <a:ext cx="1270" cy="129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36916</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5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33089</xdr:rowOff>
    </xdr:from>
    <xdr:to>
      <xdr:col>55</xdr:col>
      <xdr:colOff>88900</xdr:colOff>
      <xdr:row>59</xdr:row>
      <xdr:rowOff>33089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4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55211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2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108534</xdr:rowOff>
    </xdr:from>
    <xdr:to>
      <xdr:col>55</xdr:col>
      <xdr:colOff>88900</xdr:colOff>
      <xdr:row>51</xdr:row>
      <xdr:rowOff>108534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5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115963</xdr:rowOff>
    </xdr:from>
    <xdr:to>
      <xdr:col>55</xdr:col>
      <xdr:colOff>0</xdr:colOff>
      <xdr:row>58</xdr:row>
      <xdr:rowOff>143297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10060063"/>
          <a:ext cx="838200" cy="2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129021</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73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106144</xdr:rowOff>
    </xdr:from>
    <xdr:to>
      <xdr:col>55</xdr:col>
      <xdr:colOff>50800</xdr:colOff>
      <xdr:row>58</xdr:row>
      <xdr:rowOff>36294</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115963</xdr:rowOff>
    </xdr:from>
    <xdr:to>
      <xdr:col>50</xdr:col>
      <xdr:colOff>114300</xdr:colOff>
      <xdr:row>58</xdr:row>
      <xdr:rowOff>139845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10060063"/>
          <a:ext cx="889000" cy="2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84076</xdr:rowOff>
    </xdr:from>
    <xdr:to>
      <xdr:col>50</xdr:col>
      <xdr:colOff>165100</xdr:colOff>
      <xdr:row>58</xdr:row>
      <xdr:rowOff>14226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30753</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124758</xdr:rowOff>
    </xdr:from>
    <xdr:to>
      <xdr:col>45</xdr:col>
      <xdr:colOff>177800</xdr:colOff>
      <xdr:row>58</xdr:row>
      <xdr:rowOff>139845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10068858"/>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116416</xdr:rowOff>
    </xdr:from>
    <xdr:to>
      <xdr:col>46</xdr:col>
      <xdr:colOff>38100</xdr:colOff>
      <xdr:row>58</xdr:row>
      <xdr:rowOff>46566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63093</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124758</xdr:rowOff>
    </xdr:from>
    <xdr:to>
      <xdr:col>41</xdr:col>
      <xdr:colOff>50800</xdr:colOff>
      <xdr:row>58</xdr:row>
      <xdr:rowOff>127447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10068858"/>
          <a:ext cx="889000" cy="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118611</xdr:rowOff>
    </xdr:from>
    <xdr:to>
      <xdr:col>41</xdr:col>
      <xdr:colOff>101600</xdr:colOff>
      <xdr:row>58</xdr:row>
      <xdr:rowOff>48761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65288</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6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103538</xdr:rowOff>
    </xdr:from>
    <xdr:to>
      <xdr:col>36</xdr:col>
      <xdr:colOff>165100</xdr:colOff>
      <xdr:row>58</xdr:row>
      <xdr:rowOff>33688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8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50215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65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92497</xdr:rowOff>
    </xdr:from>
    <xdr:to>
      <xdr:col>55</xdr:col>
      <xdr:colOff>50800</xdr:colOff>
      <xdr:row>59</xdr:row>
      <xdr:rowOff>22647</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1003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7424</xdr:rowOff>
    </xdr:from>
    <xdr:ext cx="469744"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95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65163</xdr:rowOff>
    </xdr:from>
    <xdr:to>
      <xdr:col>50</xdr:col>
      <xdr:colOff>165100</xdr:colOff>
      <xdr:row>58</xdr:row>
      <xdr:rowOff>166763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1000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157890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1010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89045</xdr:rowOff>
    </xdr:from>
    <xdr:to>
      <xdr:col>46</xdr:col>
      <xdr:colOff>38100</xdr:colOff>
      <xdr:row>59</xdr:row>
      <xdr:rowOff>19195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1003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10322</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15428" y="10125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73958</xdr:rowOff>
    </xdr:from>
    <xdr:to>
      <xdr:col>41</xdr:col>
      <xdr:colOff>101600</xdr:colOff>
      <xdr:row>59</xdr:row>
      <xdr:rowOff>4108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1001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166685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1011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76647</xdr:rowOff>
    </xdr:from>
    <xdr:to>
      <xdr:col>36</xdr:col>
      <xdr:colOff>165100</xdr:colOff>
      <xdr:row>59</xdr:row>
      <xdr:rowOff>6797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1002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169374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1011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121967</xdr:rowOff>
    </xdr:from>
    <xdr:to>
      <xdr:col>54</xdr:col>
      <xdr:colOff>189865</xdr:colOff>
      <xdr:row>79</xdr:row>
      <xdr:rowOff>82463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23467"/>
          <a:ext cx="1270" cy="150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86290</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6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82463</xdr:rowOff>
    </xdr:from>
    <xdr:to>
      <xdr:col>55</xdr:col>
      <xdr:colOff>88900</xdr:colOff>
      <xdr:row>79</xdr:row>
      <xdr:rowOff>82463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62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68644</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9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139,629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121967</xdr:rowOff>
    </xdr:from>
    <xdr:to>
      <xdr:col>55</xdr:col>
      <xdr:colOff>88900</xdr:colOff>
      <xdr:row>70</xdr:row>
      <xdr:rowOff>121967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2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145024</xdr:rowOff>
    </xdr:from>
    <xdr:to>
      <xdr:col>55</xdr:col>
      <xdr:colOff>0</xdr:colOff>
      <xdr:row>77</xdr:row>
      <xdr:rowOff>72546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175224"/>
          <a:ext cx="838200" cy="9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82371</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28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103944</xdr:rowOff>
    </xdr:from>
    <xdr:to>
      <xdr:col>55</xdr:col>
      <xdr:colOff>50800</xdr:colOff>
      <xdr:row>78</xdr:row>
      <xdr:rowOff>34094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145024</xdr:rowOff>
    </xdr:from>
    <xdr:to>
      <xdr:col>50</xdr:col>
      <xdr:colOff>114300</xdr:colOff>
      <xdr:row>78</xdr:row>
      <xdr:rowOff>28840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175224"/>
          <a:ext cx="889000" cy="22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77133</xdr:rowOff>
    </xdr:from>
    <xdr:to>
      <xdr:col>50</xdr:col>
      <xdr:colOff>165100</xdr:colOff>
      <xdr:row>78</xdr:row>
      <xdr:rowOff>7283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169860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37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160720</xdr:rowOff>
    </xdr:from>
    <xdr:to>
      <xdr:col>45</xdr:col>
      <xdr:colOff>177800</xdr:colOff>
      <xdr:row>78</xdr:row>
      <xdr:rowOff>28840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190920"/>
          <a:ext cx="889000" cy="21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15182</xdr:rowOff>
    </xdr:from>
    <xdr:to>
      <xdr:col>46</xdr:col>
      <xdr:colOff>38100</xdr:colOff>
      <xdr:row>78</xdr:row>
      <xdr:rowOff>116782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107909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48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160720</xdr:rowOff>
    </xdr:from>
    <xdr:to>
      <xdr:col>41</xdr:col>
      <xdr:colOff>50800</xdr:colOff>
      <xdr:row>78</xdr:row>
      <xdr:rowOff>93577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190920"/>
          <a:ext cx="889000" cy="27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52074</xdr:rowOff>
    </xdr:from>
    <xdr:to>
      <xdr:col>41</xdr:col>
      <xdr:colOff>101600</xdr:colOff>
      <xdr:row>78</xdr:row>
      <xdr:rowOff>153674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144801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51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44017</xdr:rowOff>
    </xdr:from>
    <xdr:to>
      <xdr:col>36</xdr:col>
      <xdr:colOff>165100</xdr:colOff>
      <xdr:row>78</xdr:row>
      <xdr:rowOff>145617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1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136744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50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21746</xdr:rowOff>
    </xdr:from>
    <xdr:to>
      <xdr:col>55</xdr:col>
      <xdr:colOff>50800</xdr:colOff>
      <xdr:row>77</xdr:row>
      <xdr:rowOff>123346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2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44623</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07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94224</xdr:rowOff>
    </xdr:from>
    <xdr:to>
      <xdr:col>50</xdr:col>
      <xdr:colOff>165100</xdr:colOff>
      <xdr:row>77</xdr:row>
      <xdr:rowOff>24374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1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40900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89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149490</xdr:rowOff>
    </xdr:from>
    <xdr:to>
      <xdr:col>46</xdr:col>
      <xdr:colOff>38100</xdr:colOff>
      <xdr:row>78</xdr:row>
      <xdr:rowOff>79640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5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96167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12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109920</xdr:rowOff>
    </xdr:from>
    <xdr:to>
      <xdr:col>41</xdr:col>
      <xdr:colOff>101600</xdr:colOff>
      <xdr:row>77</xdr:row>
      <xdr:rowOff>40070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14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56597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91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42777</xdr:rowOff>
    </xdr:from>
    <xdr:to>
      <xdr:col>36</xdr:col>
      <xdr:colOff>165100</xdr:colOff>
      <xdr:row>78</xdr:row>
      <xdr:rowOff>144377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1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160904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19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148433</xdr:rowOff>
    </xdr:from>
    <xdr:to>
      <xdr:col>54</xdr:col>
      <xdr:colOff>189865</xdr:colOff>
      <xdr:row>98</xdr:row>
      <xdr:rowOff>94300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07483"/>
          <a:ext cx="1270" cy="148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98127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0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94300</xdr:rowOff>
    </xdr:from>
    <xdr:to>
      <xdr:col>55</xdr:col>
      <xdr:colOff>88900</xdr:colOff>
      <xdr:row>98</xdr:row>
      <xdr:rowOff>94300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95110</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18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148433</xdr:rowOff>
    </xdr:from>
    <xdr:to>
      <xdr:col>55</xdr:col>
      <xdr:colOff>88900</xdr:colOff>
      <xdr:row>89</xdr:row>
      <xdr:rowOff>148433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0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31297</xdr:rowOff>
    </xdr:from>
    <xdr:to>
      <xdr:col>55</xdr:col>
      <xdr:colOff>0</xdr:colOff>
      <xdr:row>94</xdr:row>
      <xdr:rowOff>87968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147597"/>
          <a:ext cx="838200" cy="5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23717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82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45290</xdr:rowOff>
    </xdr:from>
    <xdr:to>
      <xdr:col>55</xdr:col>
      <xdr:colOff>50800</xdr:colOff>
      <xdr:row>96</xdr:row>
      <xdr:rowOff>146890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0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87968</xdr:rowOff>
    </xdr:from>
    <xdr:to>
      <xdr:col>50</xdr:col>
      <xdr:colOff>114300</xdr:colOff>
      <xdr:row>94</xdr:row>
      <xdr:rowOff>160655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204268"/>
          <a:ext cx="889000" cy="7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26919</xdr:rowOff>
    </xdr:from>
    <xdr:to>
      <xdr:col>50</xdr:col>
      <xdr:colOff>165100</xdr:colOff>
      <xdr:row>96</xdr:row>
      <xdr:rowOff>128519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8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119646</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57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160655</xdr:rowOff>
    </xdr:from>
    <xdr:to>
      <xdr:col>45</xdr:col>
      <xdr:colOff>177800</xdr:colOff>
      <xdr:row>94</xdr:row>
      <xdr:rowOff>164289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276955"/>
          <a:ext cx="889000" cy="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73172</xdr:rowOff>
    </xdr:from>
    <xdr:to>
      <xdr:col>46</xdr:col>
      <xdr:colOff>38100</xdr:colOff>
      <xdr:row>97</xdr:row>
      <xdr:rowOff>3322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165899</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62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114280</xdr:rowOff>
    </xdr:from>
    <xdr:to>
      <xdr:col>41</xdr:col>
      <xdr:colOff>50800</xdr:colOff>
      <xdr:row>94</xdr:row>
      <xdr:rowOff>164289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230580"/>
          <a:ext cx="889000" cy="5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56880</xdr:rowOff>
    </xdr:from>
    <xdr:to>
      <xdr:col>41</xdr:col>
      <xdr:colOff>101600</xdr:colOff>
      <xdr:row>96</xdr:row>
      <xdr:rowOff>158480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1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149607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60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76068</xdr:rowOff>
    </xdr:from>
    <xdr:to>
      <xdr:col>36</xdr:col>
      <xdr:colOff>165100</xdr:colOff>
      <xdr:row>97</xdr:row>
      <xdr:rowOff>6218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168795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6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151947</xdr:rowOff>
    </xdr:from>
    <xdr:to>
      <xdr:col>55</xdr:col>
      <xdr:colOff>50800</xdr:colOff>
      <xdr:row>94</xdr:row>
      <xdr:rowOff>82097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09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3374</xdr:rowOff>
    </xdr:from>
    <xdr:ext cx="599010"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5948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37168</xdr:rowOff>
    </xdr:from>
    <xdr:to>
      <xdr:col>50</xdr:col>
      <xdr:colOff>165100</xdr:colOff>
      <xdr:row>94</xdr:row>
      <xdr:rowOff>138768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15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155295</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39795" y="1592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109855</xdr:rowOff>
    </xdr:from>
    <xdr:to>
      <xdr:col>46</xdr:col>
      <xdr:colOff>38100</xdr:colOff>
      <xdr:row>95</xdr:row>
      <xdr:rowOff>40005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22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56532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00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113489</xdr:rowOff>
    </xdr:from>
    <xdr:to>
      <xdr:col>41</xdr:col>
      <xdr:colOff>101600</xdr:colOff>
      <xdr:row>95</xdr:row>
      <xdr:rowOff>43639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22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60166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00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63480</xdr:rowOff>
    </xdr:from>
    <xdr:to>
      <xdr:col>36</xdr:col>
      <xdr:colOff>165100</xdr:colOff>
      <xdr:row>94</xdr:row>
      <xdr:rowOff>165080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1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10157</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672795" y="15955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148762</xdr:rowOff>
    </xdr:from>
    <xdr:to>
      <xdr:col>85</xdr:col>
      <xdr:colOff>126364</xdr:colOff>
      <xdr:row>38</xdr:row>
      <xdr:rowOff>48031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92262"/>
          <a:ext cx="1269" cy="12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51858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48031</xdr:rowOff>
    </xdr:from>
    <xdr:to>
      <xdr:col>86</xdr:col>
      <xdr:colOff>25400</xdr:colOff>
      <xdr:row>38</xdr:row>
      <xdr:rowOff>48031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6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95439</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6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91,445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148762</xdr:rowOff>
    </xdr:from>
    <xdr:to>
      <xdr:col>86</xdr:col>
      <xdr:colOff>25400</xdr:colOff>
      <xdr:row>30</xdr:row>
      <xdr:rowOff>148762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92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12157</xdr:rowOff>
    </xdr:from>
    <xdr:to>
      <xdr:col>85</xdr:col>
      <xdr:colOff>127000</xdr:colOff>
      <xdr:row>37</xdr:row>
      <xdr:rowOff>67005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355807"/>
          <a:ext cx="838200" cy="5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116512</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17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93635</xdr:rowOff>
    </xdr:from>
    <xdr:to>
      <xdr:col>85</xdr:col>
      <xdr:colOff>177800</xdr:colOff>
      <xdr:row>37</xdr:row>
      <xdr:rowOff>23785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166740</xdr:rowOff>
    </xdr:from>
    <xdr:to>
      <xdr:col>81</xdr:col>
      <xdr:colOff>50800</xdr:colOff>
      <xdr:row>37</xdr:row>
      <xdr:rowOff>12157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338940"/>
          <a:ext cx="889000" cy="1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36469</xdr:rowOff>
    </xdr:from>
    <xdr:to>
      <xdr:col>81</xdr:col>
      <xdr:colOff>101600</xdr:colOff>
      <xdr:row>36</xdr:row>
      <xdr:rowOff>138069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154596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166740</xdr:rowOff>
    </xdr:from>
    <xdr:to>
      <xdr:col>76</xdr:col>
      <xdr:colOff>114300</xdr:colOff>
      <xdr:row>37</xdr:row>
      <xdr:rowOff>63054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338940"/>
          <a:ext cx="889000" cy="6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107237</xdr:rowOff>
    </xdr:from>
    <xdr:to>
      <xdr:col>76</xdr:col>
      <xdr:colOff>165100</xdr:colOff>
      <xdr:row>37</xdr:row>
      <xdr:rowOff>37387</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53914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0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133283</xdr:rowOff>
    </xdr:from>
    <xdr:to>
      <xdr:col>71</xdr:col>
      <xdr:colOff>177800</xdr:colOff>
      <xdr:row>37</xdr:row>
      <xdr:rowOff>63054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5962583"/>
          <a:ext cx="889000" cy="44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97962</xdr:rowOff>
    </xdr:from>
    <xdr:to>
      <xdr:col>72</xdr:col>
      <xdr:colOff>38100</xdr:colOff>
      <xdr:row>37</xdr:row>
      <xdr:rowOff>28112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44639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0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146458</xdr:rowOff>
    </xdr:from>
    <xdr:to>
      <xdr:col>67</xdr:col>
      <xdr:colOff>101600</xdr:colOff>
      <xdr:row>37</xdr:row>
      <xdr:rowOff>76608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67735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41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16205</xdr:rowOff>
    </xdr:from>
    <xdr:to>
      <xdr:col>85</xdr:col>
      <xdr:colOff>177800</xdr:colOff>
      <xdr:row>37</xdr:row>
      <xdr:rowOff>117805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35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166082</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3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132807</xdr:rowOff>
    </xdr:from>
    <xdr:to>
      <xdr:col>81</xdr:col>
      <xdr:colOff>101600</xdr:colOff>
      <xdr:row>37</xdr:row>
      <xdr:rowOff>62957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30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54084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39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115940</xdr:rowOff>
    </xdr:from>
    <xdr:to>
      <xdr:col>76</xdr:col>
      <xdr:colOff>165100</xdr:colOff>
      <xdr:row>37</xdr:row>
      <xdr:rowOff>46090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28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37217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38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12254</xdr:rowOff>
    </xdr:from>
    <xdr:to>
      <xdr:col>72</xdr:col>
      <xdr:colOff>38100</xdr:colOff>
      <xdr:row>37</xdr:row>
      <xdr:rowOff>113854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35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104981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44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82483</xdr:rowOff>
    </xdr:from>
    <xdr:to>
      <xdr:col>67</xdr:col>
      <xdr:colOff>101600</xdr:colOff>
      <xdr:row>35</xdr:row>
      <xdr:rowOff>12633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591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29160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68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103810</xdr:rowOff>
    </xdr:from>
    <xdr:to>
      <xdr:col>85</xdr:col>
      <xdr:colOff>126364</xdr:colOff>
      <xdr:row>57</xdr:row>
      <xdr:rowOff>162871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9019210"/>
          <a:ext cx="1269" cy="91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166698</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162871</xdr:rowOff>
    </xdr:from>
    <xdr:to>
      <xdr:col>86</xdr:col>
      <xdr:colOff>25400</xdr:colOff>
      <xdr:row>57</xdr:row>
      <xdr:rowOff>162871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3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50487</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79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103810</xdr:rowOff>
    </xdr:from>
    <xdr:to>
      <xdr:col>86</xdr:col>
      <xdr:colOff>25400</xdr:colOff>
      <xdr:row>52</xdr:row>
      <xdr:rowOff>103810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01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110165</xdr:rowOff>
    </xdr:from>
    <xdr:to>
      <xdr:col>85</xdr:col>
      <xdr:colOff>127000</xdr:colOff>
      <xdr:row>57</xdr:row>
      <xdr:rowOff>113114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882815"/>
          <a:ext cx="838200" cy="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138034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67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115157</xdr:rowOff>
    </xdr:from>
    <xdr:to>
      <xdr:col>85</xdr:col>
      <xdr:colOff>177800</xdr:colOff>
      <xdr:row>57</xdr:row>
      <xdr:rowOff>45307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113114</xdr:rowOff>
    </xdr:from>
    <xdr:to>
      <xdr:col>81</xdr:col>
      <xdr:colOff>50800</xdr:colOff>
      <xdr:row>57</xdr:row>
      <xdr:rowOff>152593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885764"/>
          <a:ext cx="889000" cy="3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65610</xdr:rowOff>
    </xdr:from>
    <xdr:to>
      <xdr:col>81</xdr:col>
      <xdr:colOff>101600</xdr:colOff>
      <xdr:row>56</xdr:row>
      <xdr:rowOff>167210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12287</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4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152593</xdr:rowOff>
    </xdr:from>
    <xdr:to>
      <xdr:col>76</xdr:col>
      <xdr:colOff>114300</xdr:colOff>
      <xdr:row>57</xdr:row>
      <xdr:rowOff>166876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925243"/>
          <a:ext cx="889000" cy="1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98758</xdr:rowOff>
    </xdr:from>
    <xdr:to>
      <xdr:col>76</xdr:col>
      <xdr:colOff>165100</xdr:colOff>
      <xdr:row>57</xdr:row>
      <xdr:rowOff>28908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45435</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4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134314</xdr:rowOff>
    </xdr:from>
    <xdr:to>
      <xdr:col>71</xdr:col>
      <xdr:colOff>177800</xdr:colOff>
      <xdr:row>57</xdr:row>
      <xdr:rowOff>166876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906964"/>
          <a:ext cx="889000" cy="3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141715</xdr:rowOff>
    </xdr:from>
    <xdr:to>
      <xdr:col>72</xdr:col>
      <xdr:colOff>38100</xdr:colOff>
      <xdr:row>57</xdr:row>
      <xdr:rowOff>71865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88392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51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149099</xdr:rowOff>
    </xdr:from>
    <xdr:to>
      <xdr:col>67</xdr:col>
      <xdr:colOff>101600</xdr:colOff>
      <xdr:row>57</xdr:row>
      <xdr:rowOff>79249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95776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59365</xdr:rowOff>
    </xdr:from>
    <xdr:to>
      <xdr:col>85</xdr:col>
      <xdr:colOff>177800</xdr:colOff>
      <xdr:row>57</xdr:row>
      <xdr:rowOff>160965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83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145742</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74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62314</xdr:rowOff>
    </xdr:from>
    <xdr:to>
      <xdr:col>81</xdr:col>
      <xdr:colOff>101600</xdr:colOff>
      <xdr:row>57</xdr:row>
      <xdr:rowOff>163914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83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155041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92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101793</xdr:rowOff>
    </xdr:from>
    <xdr:to>
      <xdr:col>76</xdr:col>
      <xdr:colOff>165100</xdr:colOff>
      <xdr:row>58</xdr:row>
      <xdr:rowOff>31943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87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23070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96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116076</xdr:rowOff>
    </xdr:from>
    <xdr:to>
      <xdr:col>72</xdr:col>
      <xdr:colOff>38100</xdr:colOff>
      <xdr:row>58</xdr:row>
      <xdr:rowOff>46226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88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37353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98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83514</xdr:rowOff>
    </xdr:from>
    <xdr:to>
      <xdr:col>67</xdr:col>
      <xdr:colOff>101600</xdr:colOff>
      <xdr:row>58</xdr:row>
      <xdr:rowOff>13664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5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4791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94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135528</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137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82205</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191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135528</xdr:rowOff>
    </xdr:from>
    <xdr:to>
      <xdr:col>86</xdr:col>
      <xdr:colOff>25400</xdr:colOff>
      <xdr:row>70</xdr:row>
      <xdr:rowOff>135528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13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56284</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57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33407</xdr:rowOff>
    </xdr:from>
    <xdr:to>
      <xdr:col>85</xdr:col>
      <xdr:colOff>177800</xdr:colOff>
      <xdr:row>78</xdr:row>
      <xdr:rowOff>135007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65106</xdr:rowOff>
    </xdr:from>
    <xdr:to>
      <xdr:col>81</xdr:col>
      <xdr:colOff>101600</xdr:colOff>
      <xdr:row>78</xdr:row>
      <xdr:rowOff>166706</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11783</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162522</xdr:rowOff>
    </xdr:from>
    <xdr:to>
      <xdr:col>76</xdr:col>
      <xdr:colOff>114300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535622"/>
          <a:ext cx="889000" cy="5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40590</xdr:rowOff>
    </xdr:from>
    <xdr:to>
      <xdr:col>76</xdr:col>
      <xdr:colOff>165100</xdr:colOff>
      <xdr:row>78</xdr:row>
      <xdr:rowOff>142190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158717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18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162522</xdr:rowOff>
    </xdr:from>
    <xdr:to>
      <xdr:col>71</xdr:col>
      <xdr:colOff>177800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2814300" y="13535622"/>
          <a:ext cx="889000" cy="5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75718</xdr:rowOff>
    </xdr:from>
    <xdr:to>
      <xdr:col>72</xdr:col>
      <xdr:colOff>38100</xdr:colOff>
      <xdr:row>79</xdr:row>
      <xdr:rowOff>5868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22395</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135762</xdr:rowOff>
    </xdr:from>
    <xdr:to>
      <xdr:col>67</xdr:col>
      <xdr:colOff>101600</xdr:colOff>
      <xdr:row>79</xdr:row>
      <xdr:rowOff>65912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50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82439</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28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111722</xdr:rowOff>
    </xdr:from>
    <xdr:to>
      <xdr:col>72</xdr:col>
      <xdr:colOff>38100</xdr:colOff>
      <xdr:row>79</xdr:row>
      <xdr:rowOff>41872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48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32999</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3577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6088</xdr:rowOff>
    </xdr:from>
    <xdr:to>
      <xdr:col>85</xdr:col>
      <xdr:colOff>126364</xdr:colOff>
      <xdr:row>98</xdr:row>
      <xdr:rowOff>105601</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436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109428</xdr:rowOff>
    </xdr:from>
    <xdr:ext cx="469744"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691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105601</xdr:rowOff>
    </xdr:from>
    <xdr:to>
      <xdr:col>86</xdr:col>
      <xdr:colOff>25400</xdr:colOff>
      <xdr:row>98</xdr:row>
      <xdr:rowOff>105601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9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124215</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21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6088</xdr:rowOff>
    </xdr:from>
    <xdr:to>
      <xdr:col>86</xdr:col>
      <xdr:colOff>25400</xdr:colOff>
      <xdr:row>90</xdr:row>
      <xdr:rowOff>6088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43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113978</xdr:rowOff>
    </xdr:from>
    <xdr:to>
      <xdr:col>85</xdr:col>
      <xdr:colOff>127000</xdr:colOff>
      <xdr:row>93</xdr:row>
      <xdr:rowOff>136280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058828"/>
          <a:ext cx="838200" cy="2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34856</xdr:rowOff>
    </xdr:from>
    <xdr:ext cx="534377"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322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56429</xdr:rowOff>
    </xdr:from>
    <xdr:to>
      <xdr:col>85</xdr:col>
      <xdr:colOff>177800</xdr:colOff>
      <xdr:row>95</xdr:row>
      <xdr:rowOff>158029</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34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136280</xdr:rowOff>
    </xdr:from>
    <xdr:to>
      <xdr:col>81</xdr:col>
      <xdr:colOff>50800</xdr:colOff>
      <xdr:row>94</xdr:row>
      <xdr:rowOff>34471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6081130"/>
          <a:ext cx="889000" cy="6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73822</xdr:rowOff>
    </xdr:from>
    <xdr:to>
      <xdr:col>81</xdr:col>
      <xdr:colOff>101600</xdr:colOff>
      <xdr:row>96</xdr:row>
      <xdr:rowOff>3972</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36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166549</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14111" y="1645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34471</xdr:rowOff>
    </xdr:from>
    <xdr:to>
      <xdr:col>76</xdr:col>
      <xdr:colOff>114300</xdr:colOff>
      <xdr:row>94</xdr:row>
      <xdr:rowOff>39929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3703300" y="16150771"/>
          <a:ext cx="889000" cy="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108972</xdr:rowOff>
    </xdr:from>
    <xdr:to>
      <xdr:col>76</xdr:col>
      <xdr:colOff>165100</xdr:colOff>
      <xdr:row>96</xdr:row>
      <xdr:rowOff>39122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3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30249</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325111" y="1648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39929</xdr:rowOff>
    </xdr:from>
    <xdr:to>
      <xdr:col>71</xdr:col>
      <xdr:colOff>177800</xdr:colOff>
      <xdr:row>94</xdr:row>
      <xdr:rowOff>79231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2814300" y="16156229"/>
          <a:ext cx="889000" cy="3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124507</xdr:rowOff>
    </xdr:from>
    <xdr:to>
      <xdr:col>72</xdr:col>
      <xdr:colOff>38100</xdr:colOff>
      <xdr:row>96</xdr:row>
      <xdr:rowOff>54657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4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45784</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36111" y="1650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126281</xdr:rowOff>
    </xdr:from>
    <xdr:to>
      <xdr:col>67</xdr:col>
      <xdr:colOff>101600</xdr:colOff>
      <xdr:row>96</xdr:row>
      <xdr:rowOff>56431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41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47558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650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63178</xdr:rowOff>
    </xdr:from>
    <xdr:to>
      <xdr:col>85</xdr:col>
      <xdr:colOff>177800</xdr:colOff>
      <xdr:row>93</xdr:row>
      <xdr:rowOff>164778</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0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86055</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585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85480</xdr:rowOff>
    </xdr:from>
    <xdr:to>
      <xdr:col>81</xdr:col>
      <xdr:colOff>101600</xdr:colOff>
      <xdr:row>94</xdr:row>
      <xdr:rowOff>15630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03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32157</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580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155121</xdr:rowOff>
    </xdr:from>
    <xdr:to>
      <xdr:col>76</xdr:col>
      <xdr:colOff>165100</xdr:colOff>
      <xdr:row>94</xdr:row>
      <xdr:rowOff>85271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09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101798</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587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160579</xdr:rowOff>
    </xdr:from>
    <xdr:to>
      <xdr:col>72</xdr:col>
      <xdr:colOff>38100</xdr:colOff>
      <xdr:row>94</xdr:row>
      <xdr:rowOff>90729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1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107256</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588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28431</xdr:rowOff>
    </xdr:from>
    <xdr:to>
      <xdr:col>67</xdr:col>
      <xdr:colOff>101600</xdr:colOff>
      <xdr:row>94</xdr:row>
      <xdr:rowOff>130031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14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146558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591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12990</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27940"/>
          <a:ext cx="1269" cy="145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115949</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802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131117</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0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12990</xdr:rowOff>
    </xdr:from>
    <xdr:to>
      <xdr:col>116</xdr:col>
      <xdr:colOff>152400</xdr:colOff>
      <xdr:row>31</xdr:row>
      <xdr:rowOff>12990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33400</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48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10523</xdr:rowOff>
    </xdr:from>
    <xdr:to>
      <xdr:col>116</xdr:col>
      <xdr:colOff>114300</xdr:colOff>
      <xdr:row>39</xdr:row>
      <xdr:rowOff>112123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9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33710</xdr:rowOff>
    </xdr:from>
    <xdr:to>
      <xdr:col>112</xdr:col>
      <xdr:colOff>38100</xdr:colOff>
      <xdr:row>39</xdr:row>
      <xdr:rowOff>135310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72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151837</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66333" y="6495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11176</xdr:rowOff>
    </xdr:from>
    <xdr:to>
      <xdr:col>107</xdr:col>
      <xdr:colOff>101600</xdr:colOff>
      <xdr:row>38</xdr:row>
      <xdr:rowOff>112776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129303</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301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14442</xdr:rowOff>
    </xdr:from>
    <xdr:to>
      <xdr:col>102</xdr:col>
      <xdr:colOff>165100</xdr:colOff>
      <xdr:row>39</xdr:row>
      <xdr:rowOff>116042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70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132569</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76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3339</xdr:rowOff>
    </xdr:from>
    <xdr:to>
      <xdr:col>98</xdr:col>
      <xdr:colOff>38100</xdr:colOff>
      <xdr:row>39</xdr:row>
      <xdr:rowOff>104939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121465</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6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160399</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75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・総務費は、令和２年度</a:t>
          </a:r>
          <a:r>
            <a:rPr kumimoji="1" lang="ja-JP" altLang="en-US" sz="1100" b="0" i="0" baseline="0">
              <a:solidFill>
                <a:schemeClr val="dk1"/>
              </a:solidFill>
              <a:effectLst/>
              <a:latin typeface="+mn-lt"/>
              <a:ea typeface="+mn-ea"/>
              <a:cs typeface="+mn-cs"/>
            </a:rPr>
            <a:t>に実施した</a:t>
          </a:r>
          <a:r>
            <a:rPr kumimoji="1" lang="ja-JP" altLang="ja-JP" sz="1100" b="0" i="0" baseline="0">
              <a:solidFill>
                <a:schemeClr val="dk1"/>
              </a:solidFill>
              <a:effectLst/>
              <a:latin typeface="+mn-lt"/>
              <a:ea typeface="+mn-ea"/>
              <a:cs typeface="+mn-cs"/>
            </a:rPr>
            <a:t>特別定額給付金給付事業</a:t>
          </a:r>
          <a:r>
            <a:rPr kumimoji="1" lang="ja-JP" altLang="en-US" sz="1100" b="0" i="0" baseline="0">
              <a:solidFill>
                <a:schemeClr val="dk1"/>
              </a:solidFill>
              <a:effectLst/>
              <a:latin typeface="+mn-lt"/>
              <a:ea typeface="+mn-ea"/>
              <a:cs typeface="+mn-cs"/>
            </a:rPr>
            <a:t>が終了した</a:t>
          </a:r>
          <a:r>
            <a:rPr kumimoji="1" lang="ja-JP" altLang="ja-JP" sz="1100" b="0" i="0" baseline="0">
              <a:solidFill>
                <a:schemeClr val="dk1"/>
              </a:solidFill>
              <a:effectLst/>
              <a:latin typeface="+mn-lt"/>
              <a:ea typeface="+mn-ea"/>
              <a:cs typeface="+mn-cs"/>
            </a:rPr>
            <a:t>ことにより大幅な</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・民生費は、障害介護給付金等の増により増加傾向にあり、令和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年度では保育所整備事業</a:t>
          </a:r>
          <a:r>
            <a:rPr kumimoji="1" lang="ja-JP" altLang="en-US" sz="1100" b="0" i="0" baseline="0">
              <a:solidFill>
                <a:schemeClr val="dk1"/>
              </a:solidFill>
              <a:effectLst/>
              <a:latin typeface="+mn-lt"/>
              <a:ea typeface="+mn-ea"/>
              <a:cs typeface="+mn-cs"/>
            </a:rPr>
            <a:t>や非課税世帯などへの臨時特別給付金事業</a:t>
          </a:r>
          <a:r>
            <a:rPr kumimoji="1" lang="ja-JP" altLang="ja-JP" sz="1100" b="0" i="0" baseline="0">
              <a:solidFill>
                <a:schemeClr val="dk1"/>
              </a:solidFill>
              <a:effectLst/>
              <a:latin typeface="+mn-lt"/>
              <a:ea typeface="+mn-ea"/>
              <a:cs typeface="+mn-cs"/>
            </a:rPr>
            <a:t>の実施により大きく増となっている。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・商工費は、令和２年度に</a:t>
          </a:r>
          <a:r>
            <a:rPr kumimoji="1" lang="ja-JP" altLang="en-US" sz="1100" b="0" i="0" baseline="0">
              <a:solidFill>
                <a:schemeClr val="dk1"/>
              </a:solidFill>
              <a:effectLst/>
              <a:latin typeface="+mn-lt"/>
              <a:ea typeface="+mn-ea"/>
              <a:cs typeface="+mn-cs"/>
            </a:rPr>
            <a:t>実施した</a:t>
          </a:r>
          <a:r>
            <a:rPr kumimoji="1" lang="ja-JP" altLang="ja-JP" sz="1100" b="0" i="0" baseline="0">
              <a:solidFill>
                <a:schemeClr val="dk1"/>
              </a:solidFill>
              <a:effectLst/>
              <a:latin typeface="+mn-lt"/>
              <a:ea typeface="+mn-ea"/>
              <a:cs typeface="+mn-cs"/>
            </a:rPr>
            <a:t>プレミアム付商品券発行事業</a:t>
          </a:r>
          <a:r>
            <a:rPr kumimoji="1" lang="ja-JP" altLang="en-US" sz="1100" b="0" i="0" baseline="0">
              <a:solidFill>
                <a:schemeClr val="dk1"/>
              </a:solidFill>
              <a:effectLst/>
              <a:latin typeface="+mn-lt"/>
              <a:ea typeface="+mn-ea"/>
              <a:cs typeface="+mn-cs"/>
            </a:rPr>
            <a:t>が終了したことなど</a:t>
          </a:r>
          <a:r>
            <a:rPr kumimoji="1" lang="ja-JP" altLang="ja-JP" sz="1100" b="0" i="0" baseline="0">
              <a:solidFill>
                <a:schemeClr val="dk1"/>
              </a:solidFill>
              <a:effectLst/>
              <a:latin typeface="+mn-lt"/>
              <a:ea typeface="+mn-ea"/>
              <a:cs typeface="+mn-cs"/>
            </a:rPr>
            <a:t>により大幅な</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土木費は、道路橋りょう事業、河川事業、公営住宅事業などの大型事業が多いことにより、類似団体平均と比較して高い水準となっている。今後においても計画的な事業実施により、事業費の平準化を目指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・公債費は、類似団体平均に比べ高い水準にある。今後においても地方債の計画的な発行により、金額の圧縮を図っていく。 </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北海道岩内町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050" b="0" i="0" baseline="0">
              <a:solidFill>
                <a:schemeClr val="dk1"/>
              </a:solidFill>
              <a:effectLst/>
              <a:latin typeface="+mn-lt"/>
              <a:ea typeface="+mn-ea"/>
              <a:cs typeface="+mn-cs"/>
            </a:rPr>
            <a:t>　実質収支額の標準財政規模比は平成２４年度以降減少傾向にあったが、令和元年度以降は普通交付税の増等の影響により増となり、実質単年度収支の比率も増となっている。</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　人口減に伴う町税等の減や公共施設の維持費等の増により、収支均衡を図ることが厳しい中、計画的な事業実施や経費圧縮、自主財源の確保を徹底して実施している。</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　今後においても公共施設の整備・改修等の大型事業を控えていることから、より計画的に実質収支の均衡を図っていく。</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北海道岩内町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一般会計においては、各会計の収支も鑑みつつ、各経費の圧縮、自主財源の確保等にも努め、黒字を維持している。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各会計においては、水道事業会計が高水準で推移しているものの、黒字額は減少傾向にあり、臨海部土地造成事業特別会計、介護保険特別会計、国民健康保険特別会計、後期高齢者医療特別会計が黒字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全会計の連結実質赤字比率は、黒字を維持しており、今後においても各会計の収支を注視しつつ、黒字の維持に努める。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E51" sqref="E51:DI51"/>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9" t="s">
        <v>79</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x14ac:dyDescent="0.2">
      <c r="B2" s="179" t="s">
        <v>80</v>
      </c>
      <c r="C2" s="179"/>
      <c r="D2" s="180"/>
    </row>
    <row r="3" spans="1:119" ht="18.75" customHeight="1" thickBot="1" x14ac:dyDescent="0.2">
      <c r="A3" s="178"/>
      <c r="B3" s="420" t="s">
        <v>81</v>
      </c>
      <c r="C3" s="421"/>
      <c r="D3" s="421"/>
      <c r="E3" s="422"/>
      <c r="F3" s="422"/>
      <c r="G3" s="422"/>
      <c r="H3" s="422"/>
      <c r="I3" s="422"/>
      <c r="J3" s="422"/>
      <c r="K3" s="422"/>
      <c r="L3" s="422" t="s">
        <v>82</v>
      </c>
      <c r="M3" s="422"/>
      <c r="N3" s="422"/>
      <c r="O3" s="422"/>
      <c r="P3" s="422"/>
      <c r="Q3" s="422"/>
      <c r="R3" s="429"/>
      <c r="S3" s="429"/>
      <c r="T3" s="429"/>
      <c r="U3" s="429"/>
      <c r="V3" s="430"/>
      <c r="W3" s="404" t="s">
        <v>83</v>
      </c>
      <c r="X3" s="405"/>
      <c r="Y3" s="405"/>
      <c r="Z3" s="405"/>
      <c r="AA3" s="405"/>
      <c r="AB3" s="421"/>
      <c r="AC3" s="429" t="s">
        <v>84</v>
      </c>
      <c r="AD3" s="405"/>
      <c r="AE3" s="405"/>
      <c r="AF3" s="405"/>
      <c r="AG3" s="405"/>
      <c r="AH3" s="405"/>
      <c r="AI3" s="405"/>
      <c r="AJ3" s="405"/>
      <c r="AK3" s="405"/>
      <c r="AL3" s="406"/>
      <c r="AM3" s="404" t="s">
        <v>85</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86</v>
      </c>
      <c r="BO3" s="405"/>
      <c r="BP3" s="405"/>
      <c r="BQ3" s="405"/>
      <c r="BR3" s="405"/>
      <c r="BS3" s="405"/>
      <c r="BT3" s="405"/>
      <c r="BU3" s="406"/>
      <c r="BV3" s="404" t="s">
        <v>87</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88</v>
      </c>
      <c r="CU3" s="405"/>
      <c r="CV3" s="405"/>
      <c r="CW3" s="405"/>
      <c r="CX3" s="405"/>
      <c r="CY3" s="405"/>
      <c r="CZ3" s="405"/>
      <c r="DA3" s="406"/>
      <c r="DB3" s="404" t="s">
        <v>89</v>
      </c>
      <c r="DC3" s="405"/>
      <c r="DD3" s="405"/>
      <c r="DE3" s="405"/>
      <c r="DF3" s="405"/>
      <c r="DG3" s="405"/>
      <c r="DH3" s="405"/>
      <c r="DI3" s="406"/>
    </row>
    <row r="4" spans="1:119" ht="18.75" customHeight="1" x14ac:dyDescent="0.15">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90</v>
      </c>
      <c r="AZ4" s="408"/>
      <c r="BA4" s="408"/>
      <c r="BB4" s="408"/>
      <c r="BC4" s="408"/>
      <c r="BD4" s="408"/>
      <c r="BE4" s="408"/>
      <c r="BF4" s="408"/>
      <c r="BG4" s="408"/>
      <c r="BH4" s="408"/>
      <c r="BI4" s="408"/>
      <c r="BJ4" s="408"/>
      <c r="BK4" s="408"/>
      <c r="BL4" s="408"/>
      <c r="BM4" s="409"/>
      <c r="BN4" s="410">
        <v>9065508</v>
      </c>
      <c r="BO4" s="411"/>
      <c r="BP4" s="411"/>
      <c r="BQ4" s="411"/>
      <c r="BR4" s="411"/>
      <c r="BS4" s="411"/>
      <c r="BT4" s="411"/>
      <c r="BU4" s="412"/>
      <c r="BV4" s="410">
        <v>8949995</v>
      </c>
      <c r="BW4" s="411"/>
      <c r="BX4" s="411"/>
      <c r="BY4" s="411"/>
      <c r="BZ4" s="411"/>
      <c r="CA4" s="411"/>
      <c r="CB4" s="411"/>
      <c r="CC4" s="412"/>
      <c r="CD4" s="413" t="s">
        <v>91</v>
      </c>
      <c r="CE4" s="414"/>
      <c r="CF4" s="414"/>
      <c r="CG4" s="414"/>
      <c r="CH4" s="414"/>
      <c r="CI4" s="414"/>
      <c r="CJ4" s="414"/>
      <c r="CK4" s="414"/>
      <c r="CL4" s="414"/>
      <c r="CM4" s="414"/>
      <c r="CN4" s="414"/>
      <c r="CO4" s="414"/>
      <c r="CP4" s="414"/>
      <c r="CQ4" s="414"/>
      <c r="CR4" s="414"/>
      <c r="CS4" s="415"/>
      <c r="CT4" s="416">
        <v>13.3</v>
      </c>
      <c r="CU4" s="417"/>
      <c r="CV4" s="417"/>
      <c r="CW4" s="417"/>
      <c r="CX4" s="417"/>
      <c r="CY4" s="417"/>
      <c r="CZ4" s="417"/>
      <c r="DA4" s="418"/>
      <c r="DB4" s="416">
        <v>5.8</v>
      </c>
      <c r="DC4" s="417"/>
      <c r="DD4" s="417"/>
      <c r="DE4" s="417"/>
      <c r="DF4" s="417"/>
      <c r="DG4" s="417"/>
      <c r="DH4" s="417"/>
      <c r="DI4" s="418"/>
    </row>
    <row r="5" spans="1:119" ht="18.75" customHeight="1" x14ac:dyDescent="0.15">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92</v>
      </c>
      <c r="AN5" s="477"/>
      <c r="AO5" s="477"/>
      <c r="AP5" s="477"/>
      <c r="AQ5" s="477"/>
      <c r="AR5" s="477"/>
      <c r="AS5" s="477"/>
      <c r="AT5" s="478"/>
      <c r="AU5" s="479" t="s">
        <v>93</v>
      </c>
      <c r="AV5" s="480"/>
      <c r="AW5" s="480"/>
      <c r="AX5" s="480"/>
      <c r="AY5" s="481" t="s">
        <v>94</v>
      </c>
      <c r="AZ5" s="482"/>
      <c r="BA5" s="482"/>
      <c r="BB5" s="482"/>
      <c r="BC5" s="482"/>
      <c r="BD5" s="482"/>
      <c r="BE5" s="482"/>
      <c r="BF5" s="482"/>
      <c r="BG5" s="482"/>
      <c r="BH5" s="482"/>
      <c r="BI5" s="482"/>
      <c r="BJ5" s="482"/>
      <c r="BK5" s="482"/>
      <c r="BL5" s="482"/>
      <c r="BM5" s="483"/>
      <c r="BN5" s="447">
        <v>8452378</v>
      </c>
      <c r="BO5" s="448"/>
      <c r="BP5" s="448"/>
      <c r="BQ5" s="448"/>
      <c r="BR5" s="448"/>
      <c r="BS5" s="448"/>
      <c r="BT5" s="448"/>
      <c r="BU5" s="449"/>
      <c r="BV5" s="447">
        <v>8700497</v>
      </c>
      <c r="BW5" s="448"/>
      <c r="BX5" s="448"/>
      <c r="BY5" s="448"/>
      <c r="BZ5" s="448"/>
      <c r="CA5" s="448"/>
      <c r="CB5" s="448"/>
      <c r="CC5" s="449"/>
      <c r="CD5" s="450" t="s">
        <v>95</v>
      </c>
      <c r="CE5" s="451"/>
      <c r="CF5" s="451"/>
      <c r="CG5" s="451"/>
      <c r="CH5" s="451"/>
      <c r="CI5" s="451"/>
      <c r="CJ5" s="451"/>
      <c r="CK5" s="451"/>
      <c r="CL5" s="451"/>
      <c r="CM5" s="451"/>
      <c r="CN5" s="451"/>
      <c r="CO5" s="451"/>
      <c r="CP5" s="451"/>
      <c r="CQ5" s="451"/>
      <c r="CR5" s="451"/>
      <c r="CS5" s="452"/>
      <c r="CT5" s="444">
        <v>87.5</v>
      </c>
      <c r="CU5" s="445"/>
      <c r="CV5" s="445"/>
      <c r="CW5" s="445"/>
      <c r="CX5" s="445"/>
      <c r="CY5" s="445"/>
      <c r="CZ5" s="445"/>
      <c r="DA5" s="446"/>
      <c r="DB5" s="444">
        <v>88.4</v>
      </c>
      <c r="DC5" s="445"/>
      <c r="DD5" s="445"/>
      <c r="DE5" s="445"/>
      <c r="DF5" s="445"/>
      <c r="DG5" s="445"/>
      <c r="DH5" s="445"/>
      <c r="DI5" s="446"/>
    </row>
    <row r="6" spans="1:119" ht="18.75" customHeight="1" x14ac:dyDescent="0.15">
      <c r="A6" s="178"/>
      <c r="B6" s="453" t="s">
        <v>96</v>
      </c>
      <c r="C6" s="454"/>
      <c r="D6" s="454"/>
      <c r="E6" s="455"/>
      <c r="F6" s="455"/>
      <c r="G6" s="455"/>
      <c r="H6" s="455"/>
      <c r="I6" s="455"/>
      <c r="J6" s="455"/>
      <c r="K6" s="455"/>
      <c r="L6" s="455" t="s">
        <v>97</v>
      </c>
      <c r="M6" s="455"/>
      <c r="N6" s="455"/>
      <c r="O6" s="455"/>
      <c r="P6" s="455"/>
      <c r="Q6" s="455"/>
      <c r="R6" s="459"/>
      <c r="S6" s="459"/>
      <c r="T6" s="459"/>
      <c r="U6" s="459"/>
      <c r="V6" s="460"/>
      <c r="W6" s="463" t="s">
        <v>98</v>
      </c>
      <c r="X6" s="464"/>
      <c r="Y6" s="464"/>
      <c r="Z6" s="464"/>
      <c r="AA6" s="464"/>
      <c r="AB6" s="454"/>
      <c r="AC6" s="467" t="s">
        <v>99</v>
      </c>
      <c r="AD6" s="468"/>
      <c r="AE6" s="468"/>
      <c r="AF6" s="468"/>
      <c r="AG6" s="468"/>
      <c r="AH6" s="468"/>
      <c r="AI6" s="468"/>
      <c r="AJ6" s="468"/>
      <c r="AK6" s="468"/>
      <c r="AL6" s="469"/>
      <c r="AM6" s="476" t="s">
        <v>100</v>
      </c>
      <c r="AN6" s="477"/>
      <c r="AO6" s="477"/>
      <c r="AP6" s="477"/>
      <c r="AQ6" s="477"/>
      <c r="AR6" s="477"/>
      <c r="AS6" s="477"/>
      <c r="AT6" s="478"/>
      <c r="AU6" s="479" t="s">
        <v>93</v>
      </c>
      <c r="AV6" s="480"/>
      <c r="AW6" s="480"/>
      <c r="AX6" s="480"/>
      <c r="AY6" s="481" t="s">
        <v>101</v>
      </c>
      <c r="AZ6" s="482"/>
      <c r="BA6" s="482"/>
      <c r="BB6" s="482"/>
      <c r="BC6" s="482"/>
      <c r="BD6" s="482"/>
      <c r="BE6" s="482"/>
      <c r="BF6" s="482"/>
      <c r="BG6" s="482"/>
      <c r="BH6" s="482"/>
      <c r="BI6" s="482"/>
      <c r="BJ6" s="482"/>
      <c r="BK6" s="482"/>
      <c r="BL6" s="482"/>
      <c r="BM6" s="483"/>
      <c r="BN6" s="447">
        <v>613130</v>
      </c>
      <c r="BO6" s="448"/>
      <c r="BP6" s="448"/>
      <c r="BQ6" s="448"/>
      <c r="BR6" s="448"/>
      <c r="BS6" s="448"/>
      <c r="BT6" s="448"/>
      <c r="BU6" s="449"/>
      <c r="BV6" s="447">
        <v>249498</v>
      </c>
      <c r="BW6" s="448"/>
      <c r="BX6" s="448"/>
      <c r="BY6" s="448"/>
      <c r="BZ6" s="448"/>
      <c r="CA6" s="448"/>
      <c r="CB6" s="448"/>
      <c r="CC6" s="449"/>
      <c r="CD6" s="450" t="s">
        <v>102</v>
      </c>
      <c r="CE6" s="451"/>
      <c r="CF6" s="451"/>
      <c r="CG6" s="451"/>
      <c r="CH6" s="451"/>
      <c r="CI6" s="451"/>
      <c r="CJ6" s="451"/>
      <c r="CK6" s="451"/>
      <c r="CL6" s="451"/>
      <c r="CM6" s="451"/>
      <c r="CN6" s="451"/>
      <c r="CO6" s="451"/>
      <c r="CP6" s="451"/>
      <c r="CQ6" s="451"/>
      <c r="CR6" s="451"/>
      <c r="CS6" s="452"/>
      <c r="CT6" s="484">
        <v>91.1</v>
      </c>
      <c r="CU6" s="485"/>
      <c r="CV6" s="485"/>
      <c r="CW6" s="485"/>
      <c r="CX6" s="485"/>
      <c r="CY6" s="485"/>
      <c r="CZ6" s="485"/>
      <c r="DA6" s="486"/>
      <c r="DB6" s="484">
        <v>91.5</v>
      </c>
      <c r="DC6" s="485"/>
      <c r="DD6" s="485"/>
      <c r="DE6" s="485"/>
      <c r="DF6" s="485"/>
      <c r="DG6" s="485"/>
      <c r="DH6" s="485"/>
      <c r="DI6" s="486"/>
    </row>
    <row r="7" spans="1:119" ht="18.75" customHeight="1" x14ac:dyDescent="0.15">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103</v>
      </c>
      <c r="AN7" s="477"/>
      <c r="AO7" s="477"/>
      <c r="AP7" s="477"/>
      <c r="AQ7" s="477"/>
      <c r="AR7" s="477"/>
      <c r="AS7" s="477"/>
      <c r="AT7" s="478"/>
      <c r="AU7" s="479" t="s">
        <v>104</v>
      </c>
      <c r="AV7" s="480"/>
      <c r="AW7" s="480"/>
      <c r="AX7" s="480"/>
      <c r="AY7" s="481" t="s">
        <v>105</v>
      </c>
      <c r="AZ7" s="482"/>
      <c r="BA7" s="482"/>
      <c r="BB7" s="482"/>
      <c r="BC7" s="482"/>
      <c r="BD7" s="482"/>
      <c r="BE7" s="482"/>
      <c r="BF7" s="482"/>
      <c r="BG7" s="482"/>
      <c r="BH7" s="482"/>
      <c r="BI7" s="482"/>
      <c r="BJ7" s="482"/>
      <c r="BK7" s="482"/>
      <c r="BL7" s="482"/>
      <c r="BM7" s="483"/>
      <c r="BN7" s="447">
        <v>1842</v>
      </c>
      <c r="BO7" s="448"/>
      <c r="BP7" s="448"/>
      <c r="BQ7" s="448"/>
      <c r="BR7" s="448"/>
      <c r="BS7" s="448"/>
      <c r="BT7" s="448"/>
      <c r="BU7" s="449"/>
      <c r="BV7" s="447">
        <v>2679</v>
      </c>
      <c r="BW7" s="448"/>
      <c r="BX7" s="448"/>
      <c r="BY7" s="448"/>
      <c r="BZ7" s="448"/>
      <c r="CA7" s="448"/>
      <c r="CB7" s="448"/>
      <c r="CC7" s="449"/>
      <c r="CD7" s="450" t="s">
        <v>106</v>
      </c>
      <c r="CE7" s="451"/>
      <c r="CF7" s="451"/>
      <c r="CG7" s="451"/>
      <c r="CH7" s="451"/>
      <c r="CI7" s="451"/>
      <c r="CJ7" s="451"/>
      <c r="CK7" s="451"/>
      <c r="CL7" s="451"/>
      <c r="CM7" s="451"/>
      <c r="CN7" s="451"/>
      <c r="CO7" s="451"/>
      <c r="CP7" s="451"/>
      <c r="CQ7" s="451"/>
      <c r="CR7" s="451"/>
      <c r="CS7" s="452"/>
      <c r="CT7" s="447">
        <v>4602499</v>
      </c>
      <c r="CU7" s="448"/>
      <c r="CV7" s="448"/>
      <c r="CW7" s="448"/>
      <c r="CX7" s="448"/>
      <c r="CY7" s="448"/>
      <c r="CZ7" s="448"/>
      <c r="DA7" s="449"/>
      <c r="DB7" s="447">
        <v>4239692</v>
      </c>
      <c r="DC7" s="448"/>
      <c r="DD7" s="448"/>
      <c r="DE7" s="448"/>
      <c r="DF7" s="448"/>
      <c r="DG7" s="448"/>
      <c r="DH7" s="448"/>
      <c r="DI7" s="449"/>
    </row>
    <row r="8" spans="1:119" ht="18.75" customHeight="1" thickBot="1" x14ac:dyDescent="0.2">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107</v>
      </c>
      <c r="AN8" s="477"/>
      <c r="AO8" s="477"/>
      <c r="AP8" s="477"/>
      <c r="AQ8" s="477"/>
      <c r="AR8" s="477"/>
      <c r="AS8" s="477"/>
      <c r="AT8" s="478"/>
      <c r="AU8" s="479" t="s">
        <v>108</v>
      </c>
      <c r="AV8" s="480"/>
      <c r="AW8" s="480"/>
      <c r="AX8" s="480"/>
      <c r="AY8" s="481" t="s">
        <v>109</v>
      </c>
      <c r="AZ8" s="482"/>
      <c r="BA8" s="482"/>
      <c r="BB8" s="482"/>
      <c r="BC8" s="482"/>
      <c r="BD8" s="482"/>
      <c r="BE8" s="482"/>
      <c r="BF8" s="482"/>
      <c r="BG8" s="482"/>
      <c r="BH8" s="482"/>
      <c r="BI8" s="482"/>
      <c r="BJ8" s="482"/>
      <c r="BK8" s="482"/>
      <c r="BL8" s="482"/>
      <c r="BM8" s="483"/>
      <c r="BN8" s="447">
        <v>611288</v>
      </c>
      <c r="BO8" s="448"/>
      <c r="BP8" s="448"/>
      <c r="BQ8" s="448"/>
      <c r="BR8" s="448"/>
      <c r="BS8" s="448"/>
      <c r="BT8" s="448"/>
      <c r="BU8" s="449"/>
      <c r="BV8" s="447">
        <v>246819</v>
      </c>
      <c r="BW8" s="448"/>
      <c r="BX8" s="448"/>
      <c r="BY8" s="448"/>
      <c r="BZ8" s="448"/>
      <c r="CA8" s="448"/>
      <c r="CB8" s="448"/>
      <c r="CC8" s="449"/>
      <c r="CD8" s="450" t="s">
        <v>110</v>
      </c>
      <c r="CE8" s="451"/>
      <c r="CF8" s="451"/>
      <c r="CG8" s="451"/>
      <c r="CH8" s="451"/>
      <c r="CI8" s="451"/>
      <c r="CJ8" s="451"/>
      <c r="CK8" s="451"/>
      <c r="CL8" s="451"/>
      <c r="CM8" s="451"/>
      <c r="CN8" s="451"/>
      <c r="CO8" s="451"/>
      <c r="CP8" s="451"/>
      <c r="CQ8" s="451"/>
      <c r="CR8" s="451"/>
      <c r="CS8" s="452"/>
      <c r="CT8" s="487">
        <v>0.3</v>
      </c>
      <c r="CU8" s="488"/>
      <c r="CV8" s="488"/>
      <c r="CW8" s="488"/>
      <c r="CX8" s="488"/>
      <c r="CY8" s="488"/>
      <c r="CZ8" s="488"/>
      <c r="DA8" s="489"/>
      <c r="DB8" s="487">
        <v>0.32</v>
      </c>
      <c r="DC8" s="488"/>
      <c r="DD8" s="488"/>
      <c r="DE8" s="488"/>
      <c r="DF8" s="488"/>
      <c r="DG8" s="488"/>
      <c r="DH8" s="488"/>
      <c r="DI8" s="489"/>
    </row>
    <row r="9" spans="1:119" ht="18.75" customHeight="1" thickBot="1" x14ac:dyDescent="0.2">
      <c r="A9" s="178"/>
      <c r="B9" s="441" t="s">
        <v>111</v>
      </c>
      <c r="C9" s="442"/>
      <c r="D9" s="442"/>
      <c r="E9" s="442"/>
      <c r="F9" s="442"/>
      <c r="G9" s="442"/>
      <c r="H9" s="442"/>
      <c r="I9" s="442"/>
      <c r="J9" s="442"/>
      <c r="K9" s="490"/>
      <c r="L9" s="491" t="s">
        <v>112</v>
      </c>
      <c r="M9" s="492"/>
      <c r="N9" s="492"/>
      <c r="O9" s="492"/>
      <c r="P9" s="492"/>
      <c r="Q9" s="493"/>
      <c r="R9" s="494">
        <v>11648</v>
      </c>
      <c r="S9" s="495"/>
      <c r="T9" s="495"/>
      <c r="U9" s="495"/>
      <c r="V9" s="496"/>
      <c r="W9" s="404" t="s">
        <v>113</v>
      </c>
      <c r="X9" s="405"/>
      <c r="Y9" s="405"/>
      <c r="Z9" s="405"/>
      <c r="AA9" s="405"/>
      <c r="AB9" s="405"/>
      <c r="AC9" s="405"/>
      <c r="AD9" s="405"/>
      <c r="AE9" s="405"/>
      <c r="AF9" s="405"/>
      <c r="AG9" s="405"/>
      <c r="AH9" s="405"/>
      <c r="AI9" s="405"/>
      <c r="AJ9" s="405"/>
      <c r="AK9" s="405"/>
      <c r="AL9" s="406"/>
      <c r="AM9" s="476" t="s">
        <v>114</v>
      </c>
      <c r="AN9" s="477"/>
      <c r="AO9" s="477"/>
      <c r="AP9" s="477"/>
      <c r="AQ9" s="477"/>
      <c r="AR9" s="477"/>
      <c r="AS9" s="477"/>
      <c r="AT9" s="478"/>
      <c r="AU9" s="479" t="s">
        <v>93</v>
      </c>
      <c r="AV9" s="480"/>
      <c r="AW9" s="480"/>
      <c r="AX9" s="480"/>
      <c r="AY9" s="481" t="s">
        <v>115</v>
      </c>
      <c r="AZ9" s="482"/>
      <c r="BA9" s="482"/>
      <c r="BB9" s="482"/>
      <c r="BC9" s="482"/>
      <c r="BD9" s="482"/>
      <c r="BE9" s="482"/>
      <c r="BF9" s="482"/>
      <c r="BG9" s="482"/>
      <c r="BH9" s="482"/>
      <c r="BI9" s="482"/>
      <c r="BJ9" s="482"/>
      <c r="BK9" s="482"/>
      <c r="BL9" s="482"/>
      <c r="BM9" s="483"/>
      <c r="BN9" s="447">
        <v>364469</v>
      </c>
      <c r="BO9" s="448"/>
      <c r="BP9" s="448"/>
      <c r="BQ9" s="448"/>
      <c r="BR9" s="448"/>
      <c r="BS9" s="448"/>
      <c r="BT9" s="448"/>
      <c r="BU9" s="449"/>
      <c r="BV9" s="447">
        <v>204990</v>
      </c>
      <c r="BW9" s="448"/>
      <c r="BX9" s="448"/>
      <c r="BY9" s="448"/>
      <c r="BZ9" s="448"/>
      <c r="CA9" s="448"/>
      <c r="CB9" s="448"/>
      <c r="CC9" s="449"/>
      <c r="CD9" s="450" t="s">
        <v>116</v>
      </c>
      <c r="CE9" s="451"/>
      <c r="CF9" s="451"/>
      <c r="CG9" s="451"/>
      <c r="CH9" s="451"/>
      <c r="CI9" s="451"/>
      <c r="CJ9" s="451"/>
      <c r="CK9" s="451"/>
      <c r="CL9" s="451"/>
      <c r="CM9" s="451"/>
      <c r="CN9" s="451"/>
      <c r="CO9" s="451"/>
      <c r="CP9" s="451"/>
      <c r="CQ9" s="451"/>
      <c r="CR9" s="451"/>
      <c r="CS9" s="452"/>
      <c r="CT9" s="444">
        <v>16.3</v>
      </c>
      <c r="CU9" s="445"/>
      <c r="CV9" s="445"/>
      <c r="CW9" s="445"/>
      <c r="CX9" s="445"/>
      <c r="CY9" s="445"/>
      <c r="CZ9" s="445"/>
      <c r="DA9" s="446"/>
      <c r="DB9" s="444">
        <v>18.899999999999999</v>
      </c>
      <c r="DC9" s="445"/>
      <c r="DD9" s="445"/>
      <c r="DE9" s="445"/>
      <c r="DF9" s="445"/>
      <c r="DG9" s="445"/>
      <c r="DH9" s="445"/>
      <c r="DI9" s="446"/>
    </row>
    <row r="10" spans="1:119" ht="18.75" customHeight="1" thickBot="1" x14ac:dyDescent="0.2">
      <c r="A10" s="178"/>
      <c r="B10" s="441"/>
      <c r="C10" s="442"/>
      <c r="D10" s="442"/>
      <c r="E10" s="442"/>
      <c r="F10" s="442"/>
      <c r="G10" s="442"/>
      <c r="H10" s="442"/>
      <c r="I10" s="442"/>
      <c r="J10" s="442"/>
      <c r="K10" s="490"/>
      <c r="L10" s="497" t="s">
        <v>117</v>
      </c>
      <c r="M10" s="477"/>
      <c r="N10" s="477"/>
      <c r="O10" s="477"/>
      <c r="P10" s="477"/>
      <c r="Q10" s="478"/>
      <c r="R10" s="498">
        <v>13042</v>
      </c>
      <c r="S10" s="499"/>
      <c r="T10" s="499"/>
      <c r="U10" s="499"/>
      <c r="V10" s="500"/>
      <c r="W10" s="435"/>
      <c r="X10" s="436"/>
      <c r="Y10" s="436"/>
      <c r="Z10" s="436"/>
      <c r="AA10" s="436"/>
      <c r="AB10" s="436"/>
      <c r="AC10" s="436"/>
      <c r="AD10" s="436"/>
      <c r="AE10" s="436"/>
      <c r="AF10" s="436"/>
      <c r="AG10" s="436"/>
      <c r="AH10" s="436"/>
      <c r="AI10" s="436"/>
      <c r="AJ10" s="436"/>
      <c r="AK10" s="436"/>
      <c r="AL10" s="439"/>
      <c r="AM10" s="476" t="s">
        <v>118</v>
      </c>
      <c r="AN10" s="477"/>
      <c r="AO10" s="477"/>
      <c r="AP10" s="477"/>
      <c r="AQ10" s="477"/>
      <c r="AR10" s="477"/>
      <c r="AS10" s="477"/>
      <c r="AT10" s="478"/>
      <c r="AU10" s="479" t="s">
        <v>119</v>
      </c>
      <c r="AV10" s="480"/>
      <c r="AW10" s="480"/>
      <c r="AX10" s="480"/>
      <c r="AY10" s="481" t="s">
        <v>120</v>
      </c>
      <c r="AZ10" s="482"/>
      <c r="BA10" s="482"/>
      <c r="BB10" s="482"/>
      <c r="BC10" s="482"/>
      <c r="BD10" s="482"/>
      <c r="BE10" s="482"/>
      <c r="BF10" s="482"/>
      <c r="BG10" s="482"/>
      <c r="BH10" s="482"/>
      <c r="BI10" s="482"/>
      <c r="BJ10" s="482"/>
      <c r="BK10" s="482"/>
      <c r="BL10" s="482"/>
      <c r="BM10" s="483"/>
      <c r="BN10" s="447">
        <v>170086</v>
      </c>
      <c r="BO10" s="448"/>
      <c r="BP10" s="448"/>
      <c r="BQ10" s="448"/>
      <c r="BR10" s="448"/>
      <c r="BS10" s="448"/>
      <c r="BT10" s="448"/>
      <c r="BU10" s="449"/>
      <c r="BV10" s="447">
        <v>651</v>
      </c>
      <c r="BW10" s="448"/>
      <c r="BX10" s="448"/>
      <c r="BY10" s="448"/>
      <c r="BZ10" s="448"/>
      <c r="CA10" s="448"/>
      <c r="CB10" s="448"/>
      <c r="CC10" s="449"/>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1"/>
      <c r="C11" s="442"/>
      <c r="D11" s="442"/>
      <c r="E11" s="442"/>
      <c r="F11" s="442"/>
      <c r="G11" s="442"/>
      <c r="H11" s="442"/>
      <c r="I11" s="442"/>
      <c r="J11" s="442"/>
      <c r="K11" s="490"/>
      <c r="L11" s="501" t="s">
        <v>122</v>
      </c>
      <c r="M11" s="502"/>
      <c r="N11" s="502"/>
      <c r="O11" s="502"/>
      <c r="P11" s="502"/>
      <c r="Q11" s="503"/>
      <c r="R11" s="504" t="s">
        <v>123</v>
      </c>
      <c r="S11" s="505"/>
      <c r="T11" s="505"/>
      <c r="U11" s="505"/>
      <c r="V11" s="506"/>
      <c r="W11" s="435"/>
      <c r="X11" s="436"/>
      <c r="Y11" s="436"/>
      <c r="Z11" s="436"/>
      <c r="AA11" s="436"/>
      <c r="AB11" s="436"/>
      <c r="AC11" s="436"/>
      <c r="AD11" s="436"/>
      <c r="AE11" s="436"/>
      <c r="AF11" s="436"/>
      <c r="AG11" s="436"/>
      <c r="AH11" s="436"/>
      <c r="AI11" s="436"/>
      <c r="AJ11" s="436"/>
      <c r="AK11" s="436"/>
      <c r="AL11" s="439"/>
      <c r="AM11" s="476" t="s">
        <v>124</v>
      </c>
      <c r="AN11" s="477"/>
      <c r="AO11" s="477"/>
      <c r="AP11" s="477"/>
      <c r="AQ11" s="477"/>
      <c r="AR11" s="477"/>
      <c r="AS11" s="477"/>
      <c r="AT11" s="478"/>
      <c r="AU11" s="479" t="s">
        <v>125</v>
      </c>
      <c r="AV11" s="480"/>
      <c r="AW11" s="480"/>
      <c r="AX11" s="480"/>
      <c r="AY11" s="481" t="s">
        <v>126</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127</v>
      </c>
      <c r="CE11" s="451"/>
      <c r="CF11" s="451"/>
      <c r="CG11" s="451"/>
      <c r="CH11" s="451"/>
      <c r="CI11" s="451"/>
      <c r="CJ11" s="451"/>
      <c r="CK11" s="451"/>
      <c r="CL11" s="451"/>
      <c r="CM11" s="451"/>
      <c r="CN11" s="451"/>
      <c r="CO11" s="451"/>
      <c r="CP11" s="451"/>
      <c r="CQ11" s="451"/>
      <c r="CR11" s="451"/>
      <c r="CS11" s="452"/>
      <c r="CT11" s="487" t="s">
        <v>128</v>
      </c>
      <c r="CU11" s="488"/>
      <c r="CV11" s="488"/>
      <c r="CW11" s="488"/>
      <c r="CX11" s="488"/>
      <c r="CY11" s="488"/>
      <c r="CZ11" s="488"/>
      <c r="DA11" s="489"/>
      <c r="DB11" s="487" t="s">
        <v>128</v>
      </c>
      <c r="DC11" s="488"/>
      <c r="DD11" s="488"/>
      <c r="DE11" s="488"/>
      <c r="DF11" s="488"/>
      <c r="DG11" s="488"/>
      <c r="DH11" s="488"/>
      <c r="DI11" s="489"/>
    </row>
    <row r="12" spans="1:119" ht="18.75" customHeight="1" x14ac:dyDescent="0.15">
      <c r="A12" s="178"/>
      <c r="B12" s="507" t="s">
        <v>129</v>
      </c>
      <c r="C12" s="508"/>
      <c r="D12" s="508"/>
      <c r="E12" s="508"/>
      <c r="F12" s="508"/>
      <c r="G12" s="508"/>
      <c r="H12" s="508"/>
      <c r="I12" s="508"/>
      <c r="J12" s="508"/>
      <c r="K12" s="509"/>
      <c r="L12" s="516" t="s">
        <v>130</v>
      </c>
      <c r="M12" s="517"/>
      <c r="N12" s="517"/>
      <c r="O12" s="517"/>
      <c r="P12" s="517"/>
      <c r="Q12" s="518"/>
      <c r="R12" s="519">
        <v>11658</v>
      </c>
      <c r="S12" s="520"/>
      <c r="T12" s="520"/>
      <c r="U12" s="520"/>
      <c r="V12" s="521"/>
      <c r="W12" s="522" t="s">
        <v>1</v>
      </c>
      <c r="X12" s="480"/>
      <c r="Y12" s="480"/>
      <c r="Z12" s="480"/>
      <c r="AA12" s="480"/>
      <c r="AB12" s="523"/>
      <c r="AC12" s="524" t="s">
        <v>131</v>
      </c>
      <c r="AD12" s="525"/>
      <c r="AE12" s="525"/>
      <c r="AF12" s="525"/>
      <c r="AG12" s="526"/>
      <c r="AH12" s="524" t="s">
        <v>132</v>
      </c>
      <c r="AI12" s="525"/>
      <c r="AJ12" s="525"/>
      <c r="AK12" s="525"/>
      <c r="AL12" s="527"/>
      <c r="AM12" s="476" t="s">
        <v>133</v>
      </c>
      <c r="AN12" s="477"/>
      <c r="AO12" s="477"/>
      <c r="AP12" s="477"/>
      <c r="AQ12" s="477"/>
      <c r="AR12" s="477"/>
      <c r="AS12" s="477"/>
      <c r="AT12" s="478"/>
      <c r="AU12" s="479" t="s">
        <v>125</v>
      </c>
      <c r="AV12" s="480"/>
      <c r="AW12" s="480"/>
      <c r="AX12" s="480"/>
      <c r="AY12" s="481" t="s">
        <v>134</v>
      </c>
      <c r="AZ12" s="482"/>
      <c r="BA12" s="482"/>
      <c r="BB12" s="482"/>
      <c r="BC12" s="482"/>
      <c r="BD12" s="482"/>
      <c r="BE12" s="482"/>
      <c r="BF12" s="482"/>
      <c r="BG12" s="482"/>
      <c r="BH12" s="482"/>
      <c r="BI12" s="482"/>
      <c r="BJ12" s="482"/>
      <c r="BK12" s="482"/>
      <c r="BL12" s="482"/>
      <c r="BM12" s="483"/>
      <c r="BN12" s="447">
        <v>0</v>
      </c>
      <c r="BO12" s="448"/>
      <c r="BP12" s="448"/>
      <c r="BQ12" s="448"/>
      <c r="BR12" s="448"/>
      <c r="BS12" s="448"/>
      <c r="BT12" s="448"/>
      <c r="BU12" s="449"/>
      <c r="BV12" s="447">
        <v>0</v>
      </c>
      <c r="BW12" s="448"/>
      <c r="BX12" s="448"/>
      <c r="BY12" s="448"/>
      <c r="BZ12" s="448"/>
      <c r="CA12" s="448"/>
      <c r="CB12" s="448"/>
      <c r="CC12" s="449"/>
      <c r="CD12" s="450" t="s">
        <v>135</v>
      </c>
      <c r="CE12" s="451"/>
      <c r="CF12" s="451"/>
      <c r="CG12" s="451"/>
      <c r="CH12" s="451"/>
      <c r="CI12" s="451"/>
      <c r="CJ12" s="451"/>
      <c r="CK12" s="451"/>
      <c r="CL12" s="451"/>
      <c r="CM12" s="451"/>
      <c r="CN12" s="451"/>
      <c r="CO12" s="451"/>
      <c r="CP12" s="451"/>
      <c r="CQ12" s="451"/>
      <c r="CR12" s="451"/>
      <c r="CS12" s="452"/>
      <c r="CT12" s="487" t="s">
        <v>128</v>
      </c>
      <c r="CU12" s="488"/>
      <c r="CV12" s="488"/>
      <c r="CW12" s="488"/>
      <c r="CX12" s="488"/>
      <c r="CY12" s="488"/>
      <c r="CZ12" s="488"/>
      <c r="DA12" s="489"/>
      <c r="DB12" s="487" t="s">
        <v>136</v>
      </c>
      <c r="DC12" s="488"/>
      <c r="DD12" s="488"/>
      <c r="DE12" s="488"/>
      <c r="DF12" s="488"/>
      <c r="DG12" s="488"/>
      <c r="DH12" s="488"/>
      <c r="DI12" s="489"/>
    </row>
    <row r="13" spans="1:119" ht="18.75" customHeight="1" x14ac:dyDescent="0.15">
      <c r="A13" s="178"/>
      <c r="B13" s="510"/>
      <c r="C13" s="511"/>
      <c r="D13" s="511"/>
      <c r="E13" s="511"/>
      <c r="F13" s="511"/>
      <c r="G13" s="511"/>
      <c r="H13" s="511"/>
      <c r="I13" s="511"/>
      <c r="J13" s="511"/>
      <c r="K13" s="512"/>
      <c r="L13" s="187"/>
      <c r="M13" s="538" t="s">
        <v>137</v>
      </c>
      <c r="N13" s="539"/>
      <c r="O13" s="539"/>
      <c r="P13" s="539"/>
      <c r="Q13" s="540"/>
      <c r="R13" s="531">
        <v>11608</v>
      </c>
      <c r="S13" s="532"/>
      <c r="T13" s="532"/>
      <c r="U13" s="532"/>
      <c r="V13" s="533"/>
      <c r="W13" s="463" t="s">
        <v>138</v>
      </c>
      <c r="X13" s="464"/>
      <c r="Y13" s="464"/>
      <c r="Z13" s="464"/>
      <c r="AA13" s="464"/>
      <c r="AB13" s="454"/>
      <c r="AC13" s="498">
        <v>180</v>
      </c>
      <c r="AD13" s="499"/>
      <c r="AE13" s="499"/>
      <c r="AF13" s="499"/>
      <c r="AG13" s="541"/>
      <c r="AH13" s="498">
        <v>217</v>
      </c>
      <c r="AI13" s="499"/>
      <c r="AJ13" s="499"/>
      <c r="AK13" s="499"/>
      <c r="AL13" s="500"/>
      <c r="AM13" s="476" t="s">
        <v>139</v>
      </c>
      <c r="AN13" s="477"/>
      <c r="AO13" s="477"/>
      <c r="AP13" s="477"/>
      <c r="AQ13" s="477"/>
      <c r="AR13" s="477"/>
      <c r="AS13" s="477"/>
      <c r="AT13" s="478"/>
      <c r="AU13" s="479" t="s">
        <v>119</v>
      </c>
      <c r="AV13" s="480"/>
      <c r="AW13" s="480"/>
      <c r="AX13" s="480"/>
      <c r="AY13" s="481" t="s">
        <v>140</v>
      </c>
      <c r="AZ13" s="482"/>
      <c r="BA13" s="482"/>
      <c r="BB13" s="482"/>
      <c r="BC13" s="482"/>
      <c r="BD13" s="482"/>
      <c r="BE13" s="482"/>
      <c r="BF13" s="482"/>
      <c r="BG13" s="482"/>
      <c r="BH13" s="482"/>
      <c r="BI13" s="482"/>
      <c r="BJ13" s="482"/>
      <c r="BK13" s="482"/>
      <c r="BL13" s="482"/>
      <c r="BM13" s="483"/>
      <c r="BN13" s="447">
        <v>534555</v>
      </c>
      <c r="BO13" s="448"/>
      <c r="BP13" s="448"/>
      <c r="BQ13" s="448"/>
      <c r="BR13" s="448"/>
      <c r="BS13" s="448"/>
      <c r="BT13" s="448"/>
      <c r="BU13" s="449"/>
      <c r="BV13" s="447">
        <v>205641</v>
      </c>
      <c r="BW13" s="448"/>
      <c r="BX13" s="448"/>
      <c r="BY13" s="448"/>
      <c r="BZ13" s="448"/>
      <c r="CA13" s="448"/>
      <c r="CB13" s="448"/>
      <c r="CC13" s="449"/>
      <c r="CD13" s="450" t="s">
        <v>141</v>
      </c>
      <c r="CE13" s="451"/>
      <c r="CF13" s="451"/>
      <c r="CG13" s="451"/>
      <c r="CH13" s="451"/>
      <c r="CI13" s="451"/>
      <c r="CJ13" s="451"/>
      <c r="CK13" s="451"/>
      <c r="CL13" s="451"/>
      <c r="CM13" s="451"/>
      <c r="CN13" s="451"/>
      <c r="CO13" s="451"/>
      <c r="CP13" s="451"/>
      <c r="CQ13" s="451"/>
      <c r="CR13" s="451"/>
      <c r="CS13" s="452"/>
      <c r="CT13" s="444">
        <v>14.3</v>
      </c>
      <c r="CU13" s="445"/>
      <c r="CV13" s="445"/>
      <c r="CW13" s="445"/>
      <c r="CX13" s="445"/>
      <c r="CY13" s="445"/>
      <c r="CZ13" s="445"/>
      <c r="DA13" s="446"/>
      <c r="DB13" s="444">
        <v>15.5</v>
      </c>
      <c r="DC13" s="445"/>
      <c r="DD13" s="445"/>
      <c r="DE13" s="445"/>
      <c r="DF13" s="445"/>
      <c r="DG13" s="445"/>
      <c r="DH13" s="445"/>
      <c r="DI13" s="446"/>
    </row>
    <row r="14" spans="1:119" ht="18.75" customHeight="1" thickBot="1" x14ac:dyDescent="0.2">
      <c r="A14" s="178"/>
      <c r="B14" s="510"/>
      <c r="C14" s="511"/>
      <c r="D14" s="511"/>
      <c r="E14" s="511"/>
      <c r="F14" s="511"/>
      <c r="G14" s="511"/>
      <c r="H14" s="511"/>
      <c r="I14" s="511"/>
      <c r="J14" s="511"/>
      <c r="K14" s="512"/>
      <c r="L14" s="528" t="s">
        <v>142</v>
      </c>
      <c r="M14" s="529"/>
      <c r="N14" s="529"/>
      <c r="O14" s="529"/>
      <c r="P14" s="529"/>
      <c r="Q14" s="530"/>
      <c r="R14" s="531">
        <v>11983</v>
      </c>
      <c r="S14" s="532"/>
      <c r="T14" s="532"/>
      <c r="U14" s="532"/>
      <c r="V14" s="533"/>
      <c r="W14" s="437"/>
      <c r="X14" s="438"/>
      <c r="Y14" s="438"/>
      <c r="Z14" s="438"/>
      <c r="AA14" s="438"/>
      <c r="AB14" s="427"/>
      <c r="AC14" s="534">
        <v>3.2</v>
      </c>
      <c r="AD14" s="535"/>
      <c r="AE14" s="535"/>
      <c r="AF14" s="535"/>
      <c r="AG14" s="536"/>
      <c r="AH14" s="534">
        <v>3.5</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143</v>
      </c>
      <c r="CE14" s="543"/>
      <c r="CF14" s="543"/>
      <c r="CG14" s="543"/>
      <c r="CH14" s="543"/>
      <c r="CI14" s="543"/>
      <c r="CJ14" s="543"/>
      <c r="CK14" s="543"/>
      <c r="CL14" s="543"/>
      <c r="CM14" s="543"/>
      <c r="CN14" s="543"/>
      <c r="CO14" s="543"/>
      <c r="CP14" s="543"/>
      <c r="CQ14" s="543"/>
      <c r="CR14" s="543"/>
      <c r="CS14" s="544"/>
      <c r="CT14" s="545">
        <v>111.9</v>
      </c>
      <c r="CU14" s="546"/>
      <c r="CV14" s="546"/>
      <c r="CW14" s="546"/>
      <c r="CX14" s="546"/>
      <c r="CY14" s="546"/>
      <c r="CZ14" s="546"/>
      <c r="DA14" s="547"/>
      <c r="DB14" s="545">
        <v>138.30000000000001</v>
      </c>
      <c r="DC14" s="546"/>
      <c r="DD14" s="546"/>
      <c r="DE14" s="546"/>
      <c r="DF14" s="546"/>
      <c r="DG14" s="546"/>
      <c r="DH14" s="546"/>
      <c r="DI14" s="547"/>
    </row>
    <row r="15" spans="1:119" ht="18.75" customHeight="1" x14ac:dyDescent="0.15">
      <c r="A15" s="178"/>
      <c r="B15" s="510"/>
      <c r="C15" s="511"/>
      <c r="D15" s="511"/>
      <c r="E15" s="511"/>
      <c r="F15" s="511"/>
      <c r="G15" s="511"/>
      <c r="H15" s="511"/>
      <c r="I15" s="511"/>
      <c r="J15" s="511"/>
      <c r="K15" s="512"/>
      <c r="L15" s="187"/>
      <c r="M15" s="538" t="s">
        <v>137</v>
      </c>
      <c r="N15" s="539"/>
      <c r="O15" s="539"/>
      <c r="P15" s="539"/>
      <c r="Q15" s="540"/>
      <c r="R15" s="531">
        <v>11931</v>
      </c>
      <c r="S15" s="532"/>
      <c r="T15" s="532"/>
      <c r="U15" s="532"/>
      <c r="V15" s="533"/>
      <c r="W15" s="463" t="s">
        <v>144</v>
      </c>
      <c r="X15" s="464"/>
      <c r="Y15" s="464"/>
      <c r="Z15" s="464"/>
      <c r="AA15" s="464"/>
      <c r="AB15" s="454"/>
      <c r="AC15" s="498">
        <v>1755</v>
      </c>
      <c r="AD15" s="499"/>
      <c r="AE15" s="499"/>
      <c r="AF15" s="499"/>
      <c r="AG15" s="541"/>
      <c r="AH15" s="498">
        <v>2040</v>
      </c>
      <c r="AI15" s="499"/>
      <c r="AJ15" s="499"/>
      <c r="AK15" s="499"/>
      <c r="AL15" s="500"/>
      <c r="AM15" s="476"/>
      <c r="AN15" s="477"/>
      <c r="AO15" s="477"/>
      <c r="AP15" s="477"/>
      <c r="AQ15" s="477"/>
      <c r="AR15" s="477"/>
      <c r="AS15" s="477"/>
      <c r="AT15" s="478"/>
      <c r="AU15" s="479"/>
      <c r="AV15" s="480"/>
      <c r="AW15" s="480"/>
      <c r="AX15" s="480"/>
      <c r="AY15" s="407" t="s">
        <v>145</v>
      </c>
      <c r="AZ15" s="408"/>
      <c r="BA15" s="408"/>
      <c r="BB15" s="408"/>
      <c r="BC15" s="408"/>
      <c r="BD15" s="408"/>
      <c r="BE15" s="408"/>
      <c r="BF15" s="408"/>
      <c r="BG15" s="408"/>
      <c r="BH15" s="408"/>
      <c r="BI15" s="408"/>
      <c r="BJ15" s="408"/>
      <c r="BK15" s="408"/>
      <c r="BL15" s="408"/>
      <c r="BM15" s="409"/>
      <c r="BN15" s="410">
        <v>1161495</v>
      </c>
      <c r="BO15" s="411"/>
      <c r="BP15" s="411"/>
      <c r="BQ15" s="411"/>
      <c r="BR15" s="411"/>
      <c r="BS15" s="411"/>
      <c r="BT15" s="411"/>
      <c r="BU15" s="412"/>
      <c r="BV15" s="410">
        <v>1206417</v>
      </c>
      <c r="BW15" s="411"/>
      <c r="BX15" s="411"/>
      <c r="BY15" s="411"/>
      <c r="BZ15" s="411"/>
      <c r="CA15" s="411"/>
      <c r="CB15" s="411"/>
      <c r="CC15" s="412"/>
      <c r="CD15" s="548" t="s">
        <v>146</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10"/>
      <c r="C16" s="511"/>
      <c r="D16" s="511"/>
      <c r="E16" s="511"/>
      <c r="F16" s="511"/>
      <c r="G16" s="511"/>
      <c r="H16" s="511"/>
      <c r="I16" s="511"/>
      <c r="J16" s="511"/>
      <c r="K16" s="512"/>
      <c r="L16" s="528" t="s">
        <v>147</v>
      </c>
      <c r="M16" s="551"/>
      <c r="N16" s="551"/>
      <c r="O16" s="551"/>
      <c r="P16" s="551"/>
      <c r="Q16" s="552"/>
      <c r="R16" s="553" t="s">
        <v>148</v>
      </c>
      <c r="S16" s="554"/>
      <c r="T16" s="554"/>
      <c r="U16" s="554"/>
      <c r="V16" s="555"/>
      <c r="W16" s="437"/>
      <c r="X16" s="438"/>
      <c r="Y16" s="438"/>
      <c r="Z16" s="438"/>
      <c r="AA16" s="438"/>
      <c r="AB16" s="427"/>
      <c r="AC16" s="534">
        <v>31.3</v>
      </c>
      <c r="AD16" s="535"/>
      <c r="AE16" s="535"/>
      <c r="AF16" s="535"/>
      <c r="AG16" s="536"/>
      <c r="AH16" s="534">
        <v>32.9</v>
      </c>
      <c r="AI16" s="535"/>
      <c r="AJ16" s="535"/>
      <c r="AK16" s="535"/>
      <c r="AL16" s="537"/>
      <c r="AM16" s="476"/>
      <c r="AN16" s="477"/>
      <c r="AO16" s="477"/>
      <c r="AP16" s="477"/>
      <c r="AQ16" s="477"/>
      <c r="AR16" s="477"/>
      <c r="AS16" s="477"/>
      <c r="AT16" s="478"/>
      <c r="AU16" s="479"/>
      <c r="AV16" s="480"/>
      <c r="AW16" s="480"/>
      <c r="AX16" s="480"/>
      <c r="AY16" s="481" t="s">
        <v>149</v>
      </c>
      <c r="AZ16" s="482"/>
      <c r="BA16" s="482"/>
      <c r="BB16" s="482"/>
      <c r="BC16" s="482"/>
      <c r="BD16" s="482"/>
      <c r="BE16" s="482"/>
      <c r="BF16" s="482"/>
      <c r="BG16" s="482"/>
      <c r="BH16" s="482"/>
      <c r="BI16" s="482"/>
      <c r="BJ16" s="482"/>
      <c r="BK16" s="482"/>
      <c r="BL16" s="482"/>
      <c r="BM16" s="483"/>
      <c r="BN16" s="447">
        <v>4134111</v>
      </c>
      <c r="BO16" s="448"/>
      <c r="BP16" s="448"/>
      <c r="BQ16" s="448"/>
      <c r="BR16" s="448"/>
      <c r="BS16" s="448"/>
      <c r="BT16" s="448"/>
      <c r="BU16" s="449"/>
      <c r="BV16" s="447">
        <v>3811529</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
      <c r="A17" s="178"/>
      <c r="B17" s="513"/>
      <c r="C17" s="514"/>
      <c r="D17" s="514"/>
      <c r="E17" s="514"/>
      <c r="F17" s="514"/>
      <c r="G17" s="514"/>
      <c r="H17" s="514"/>
      <c r="I17" s="514"/>
      <c r="J17" s="514"/>
      <c r="K17" s="515"/>
      <c r="L17" s="192"/>
      <c r="M17" s="558" t="s">
        <v>150</v>
      </c>
      <c r="N17" s="559"/>
      <c r="O17" s="559"/>
      <c r="P17" s="559"/>
      <c r="Q17" s="560"/>
      <c r="R17" s="553" t="s">
        <v>151</v>
      </c>
      <c r="S17" s="554"/>
      <c r="T17" s="554"/>
      <c r="U17" s="554"/>
      <c r="V17" s="555"/>
      <c r="W17" s="463" t="s">
        <v>152</v>
      </c>
      <c r="X17" s="464"/>
      <c r="Y17" s="464"/>
      <c r="Z17" s="464"/>
      <c r="AA17" s="464"/>
      <c r="AB17" s="454"/>
      <c r="AC17" s="498">
        <v>3672</v>
      </c>
      <c r="AD17" s="499"/>
      <c r="AE17" s="499"/>
      <c r="AF17" s="499"/>
      <c r="AG17" s="541"/>
      <c r="AH17" s="498">
        <v>3946</v>
      </c>
      <c r="AI17" s="499"/>
      <c r="AJ17" s="499"/>
      <c r="AK17" s="499"/>
      <c r="AL17" s="500"/>
      <c r="AM17" s="476"/>
      <c r="AN17" s="477"/>
      <c r="AO17" s="477"/>
      <c r="AP17" s="477"/>
      <c r="AQ17" s="477"/>
      <c r="AR17" s="477"/>
      <c r="AS17" s="477"/>
      <c r="AT17" s="478"/>
      <c r="AU17" s="479"/>
      <c r="AV17" s="480"/>
      <c r="AW17" s="480"/>
      <c r="AX17" s="480"/>
      <c r="AY17" s="481" t="s">
        <v>153</v>
      </c>
      <c r="AZ17" s="482"/>
      <c r="BA17" s="482"/>
      <c r="BB17" s="482"/>
      <c r="BC17" s="482"/>
      <c r="BD17" s="482"/>
      <c r="BE17" s="482"/>
      <c r="BF17" s="482"/>
      <c r="BG17" s="482"/>
      <c r="BH17" s="482"/>
      <c r="BI17" s="482"/>
      <c r="BJ17" s="482"/>
      <c r="BK17" s="482"/>
      <c r="BL17" s="482"/>
      <c r="BM17" s="483"/>
      <c r="BN17" s="447">
        <v>1442585</v>
      </c>
      <c r="BO17" s="448"/>
      <c r="BP17" s="448"/>
      <c r="BQ17" s="448"/>
      <c r="BR17" s="448"/>
      <c r="BS17" s="448"/>
      <c r="BT17" s="448"/>
      <c r="BU17" s="449"/>
      <c r="BV17" s="447">
        <v>1498657</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
      <c r="A18" s="178"/>
      <c r="B18" s="569" t="s">
        <v>154</v>
      </c>
      <c r="C18" s="490"/>
      <c r="D18" s="490"/>
      <c r="E18" s="570"/>
      <c r="F18" s="570"/>
      <c r="G18" s="570"/>
      <c r="H18" s="570"/>
      <c r="I18" s="570"/>
      <c r="J18" s="570"/>
      <c r="K18" s="570"/>
      <c r="L18" s="571">
        <v>70.599999999999994</v>
      </c>
      <c r="M18" s="571"/>
      <c r="N18" s="571"/>
      <c r="O18" s="571"/>
      <c r="P18" s="571"/>
      <c r="Q18" s="571"/>
      <c r="R18" s="572"/>
      <c r="S18" s="572"/>
      <c r="T18" s="572"/>
      <c r="U18" s="572"/>
      <c r="V18" s="573"/>
      <c r="W18" s="465"/>
      <c r="X18" s="466"/>
      <c r="Y18" s="466"/>
      <c r="Z18" s="466"/>
      <c r="AA18" s="466"/>
      <c r="AB18" s="457"/>
      <c r="AC18" s="574">
        <v>65.5</v>
      </c>
      <c r="AD18" s="575"/>
      <c r="AE18" s="575"/>
      <c r="AF18" s="575"/>
      <c r="AG18" s="576"/>
      <c r="AH18" s="574">
        <v>63.6</v>
      </c>
      <c r="AI18" s="575"/>
      <c r="AJ18" s="575"/>
      <c r="AK18" s="575"/>
      <c r="AL18" s="577"/>
      <c r="AM18" s="476"/>
      <c r="AN18" s="477"/>
      <c r="AO18" s="477"/>
      <c r="AP18" s="477"/>
      <c r="AQ18" s="477"/>
      <c r="AR18" s="477"/>
      <c r="AS18" s="477"/>
      <c r="AT18" s="478"/>
      <c r="AU18" s="479"/>
      <c r="AV18" s="480"/>
      <c r="AW18" s="480"/>
      <c r="AX18" s="480"/>
      <c r="AY18" s="481" t="s">
        <v>155</v>
      </c>
      <c r="AZ18" s="482"/>
      <c r="BA18" s="482"/>
      <c r="BB18" s="482"/>
      <c r="BC18" s="482"/>
      <c r="BD18" s="482"/>
      <c r="BE18" s="482"/>
      <c r="BF18" s="482"/>
      <c r="BG18" s="482"/>
      <c r="BH18" s="482"/>
      <c r="BI18" s="482"/>
      <c r="BJ18" s="482"/>
      <c r="BK18" s="482"/>
      <c r="BL18" s="482"/>
      <c r="BM18" s="483"/>
      <c r="BN18" s="447">
        <v>4122240</v>
      </c>
      <c r="BO18" s="448"/>
      <c r="BP18" s="448"/>
      <c r="BQ18" s="448"/>
      <c r="BR18" s="448"/>
      <c r="BS18" s="448"/>
      <c r="BT18" s="448"/>
      <c r="BU18" s="449"/>
      <c r="BV18" s="447">
        <v>3777800</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
      <c r="A19" s="178"/>
      <c r="B19" s="569" t="s">
        <v>156</v>
      </c>
      <c r="C19" s="490"/>
      <c r="D19" s="490"/>
      <c r="E19" s="570"/>
      <c r="F19" s="570"/>
      <c r="G19" s="570"/>
      <c r="H19" s="570"/>
      <c r="I19" s="570"/>
      <c r="J19" s="570"/>
      <c r="K19" s="570"/>
      <c r="L19" s="578">
        <v>165</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157</v>
      </c>
      <c r="AZ19" s="482"/>
      <c r="BA19" s="482"/>
      <c r="BB19" s="482"/>
      <c r="BC19" s="482"/>
      <c r="BD19" s="482"/>
      <c r="BE19" s="482"/>
      <c r="BF19" s="482"/>
      <c r="BG19" s="482"/>
      <c r="BH19" s="482"/>
      <c r="BI19" s="482"/>
      <c r="BJ19" s="482"/>
      <c r="BK19" s="482"/>
      <c r="BL19" s="482"/>
      <c r="BM19" s="483"/>
      <c r="BN19" s="447">
        <v>5878789</v>
      </c>
      <c r="BO19" s="448"/>
      <c r="BP19" s="448"/>
      <c r="BQ19" s="448"/>
      <c r="BR19" s="448"/>
      <c r="BS19" s="448"/>
      <c r="BT19" s="448"/>
      <c r="BU19" s="449"/>
      <c r="BV19" s="447">
        <v>5110202</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
      <c r="A20" s="178"/>
      <c r="B20" s="569" t="s">
        <v>158</v>
      </c>
      <c r="C20" s="490"/>
      <c r="D20" s="490"/>
      <c r="E20" s="570"/>
      <c r="F20" s="570"/>
      <c r="G20" s="570"/>
      <c r="H20" s="570"/>
      <c r="I20" s="570"/>
      <c r="J20" s="570"/>
      <c r="K20" s="570"/>
      <c r="L20" s="578">
        <v>5750</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
      <c r="A21" s="178"/>
      <c r="B21" s="587" t="s">
        <v>159</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15">
      <c r="A22" s="178"/>
      <c r="B22" s="617" t="s">
        <v>160</v>
      </c>
      <c r="C22" s="591"/>
      <c r="D22" s="592"/>
      <c r="E22" s="459" t="s">
        <v>1</v>
      </c>
      <c r="F22" s="464"/>
      <c r="G22" s="464"/>
      <c r="H22" s="464"/>
      <c r="I22" s="464"/>
      <c r="J22" s="464"/>
      <c r="K22" s="454"/>
      <c r="L22" s="459" t="s">
        <v>161</v>
      </c>
      <c r="M22" s="464"/>
      <c r="N22" s="464"/>
      <c r="O22" s="464"/>
      <c r="P22" s="454"/>
      <c r="Q22" s="622" t="s">
        <v>162</v>
      </c>
      <c r="R22" s="623"/>
      <c r="S22" s="623"/>
      <c r="T22" s="623"/>
      <c r="U22" s="623"/>
      <c r="V22" s="624"/>
      <c r="W22" s="590" t="s">
        <v>163</v>
      </c>
      <c r="X22" s="591"/>
      <c r="Y22" s="592"/>
      <c r="Z22" s="459" t="s">
        <v>1</v>
      </c>
      <c r="AA22" s="464"/>
      <c r="AB22" s="464"/>
      <c r="AC22" s="464"/>
      <c r="AD22" s="464"/>
      <c r="AE22" s="464"/>
      <c r="AF22" s="464"/>
      <c r="AG22" s="454"/>
      <c r="AH22" s="628" t="s">
        <v>164</v>
      </c>
      <c r="AI22" s="464"/>
      <c r="AJ22" s="464"/>
      <c r="AK22" s="464"/>
      <c r="AL22" s="454"/>
      <c r="AM22" s="628" t="s">
        <v>165</v>
      </c>
      <c r="AN22" s="629"/>
      <c r="AO22" s="629"/>
      <c r="AP22" s="629"/>
      <c r="AQ22" s="629"/>
      <c r="AR22" s="630"/>
      <c r="AS22" s="622" t="s">
        <v>162</v>
      </c>
      <c r="AT22" s="623"/>
      <c r="AU22" s="623"/>
      <c r="AV22" s="623"/>
      <c r="AW22" s="623"/>
      <c r="AX22" s="634"/>
      <c r="AY22" s="407" t="s">
        <v>166</v>
      </c>
      <c r="AZ22" s="408"/>
      <c r="BA22" s="408"/>
      <c r="BB22" s="408"/>
      <c r="BC22" s="408"/>
      <c r="BD22" s="408"/>
      <c r="BE22" s="408"/>
      <c r="BF22" s="408"/>
      <c r="BG22" s="408"/>
      <c r="BH22" s="408"/>
      <c r="BI22" s="408"/>
      <c r="BJ22" s="408"/>
      <c r="BK22" s="408"/>
      <c r="BL22" s="408"/>
      <c r="BM22" s="409"/>
      <c r="BN22" s="410">
        <v>9338401</v>
      </c>
      <c r="BO22" s="411"/>
      <c r="BP22" s="411"/>
      <c r="BQ22" s="411"/>
      <c r="BR22" s="411"/>
      <c r="BS22" s="411"/>
      <c r="BT22" s="411"/>
      <c r="BU22" s="412"/>
      <c r="BV22" s="410">
        <v>9518693</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15">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167</v>
      </c>
      <c r="AZ23" s="482"/>
      <c r="BA23" s="482"/>
      <c r="BB23" s="482"/>
      <c r="BC23" s="482"/>
      <c r="BD23" s="482"/>
      <c r="BE23" s="482"/>
      <c r="BF23" s="482"/>
      <c r="BG23" s="482"/>
      <c r="BH23" s="482"/>
      <c r="BI23" s="482"/>
      <c r="BJ23" s="482"/>
      <c r="BK23" s="482"/>
      <c r="BL23" s="482"/>
      <c r="BM23" s="483"/>
      <c r="BN23" s="447">
        <v>7235191</v>
      </c>
      <c r="BO23" s="448"/>
      <c r="BP23" s="448"/>
      <c r="BQ23" s="448"/>
      <c r="BR23" s="448"/>
      <c r="BS23" s="448"/>
      <c r="BT23" s="448"/>
      <c r="BU23" s="449"/>
      <c r="BV23" s="447">
        <v>7376027</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
      <c r="A24" s="178"/>
      <c r="B24" s="618"/>
      <c r="C24" s="594"/>
      <c r="D24" s="595"/>
      <c r="E24" s="497" t="s">
        <v>168</v>
      </c>
      <c r="F24" s="477"/>
      <c r="G24" s="477"/>
      <c r="H24" s="477"/>
      <c r="I24" s="477"/>
      <c r="J24" s="477"/>
      <c r="K24" s="478"/>
      <c r="L24" s="498">
        <v>1</v>
      </c>
      <c r="M24" s="499"/>
      <c r="N24" s="499"/>
      <c r="O24" s="499"/>
      <c r="P24" s="541"/>
      <c r="Q24" s="498">
        <v>6850</v>
      </c>
      <c r="R24" s="499"/>
      <c r="S24" s="499"/>
      <c r="T24" s="499"/>
      <c r="U24" s="499"/>
      <c r="V24" s="541"/>
      <c r="W24" s="593"/>
      <c r="X24" s="594"/>
      <c r="Y24" s="595"/>
      <c r="Z24" s="497" t="s">
        <v>169</v>
      </c>
      <c r="AA24" s="477"/>
      <c r="AB24" s="477"/>
      <c r="AC24" s="477"/>
      <c r="AD24" s="477"/>
      <c r="AE24" s="477"/>
      <c r="AF24" s="477"/>
      <c r="AG24" s="478"/>
      <c r="AH24" s="498">
        <v>137</v>
      </c>
      <c r="AI24" s="499"/>
      <c r="AJ24" s="499"/>
      <c r="AK24" s="499"/>
      <c r="AL24" s="541"/>
      <c r="AM24" s="498">
        <v>397026</v>
      </c>
      <c r="AN24" s="499"/>
      <c r="AO24" s="499"/>
      <c r="AP24" s="499"/>
      <c r="AQ24" s="499"/>
      <c r="AR24" s="541"/>
      <c r="AS24" s="498">
        <v>2898</v>
      </c>
      <c r="AT24" s="499"/>
      <c r="AU24" s="499"/>
      <c r="AV24" s="499"/>
      <c r="AW24" s="499"/>
      <c r="AX24" s="500"/>
      <c r="AY24" s="563" t="s">
        <v>170</v>
      </c>
      <c r="AZ24" s="564"/>
      <c r="BA24" s="564"/>
      <c r="BB24" s="564"/>
      <c r="BC24" s="564"/>
      <c r="BD24" s="564"/>
      <c r="BE24" s="564"/>
      <c r="BF24" s="564"/>
      <c r="BG24" s="564"/>
      <c r="BH24" s="564"/>
      <c r="BI24" s="564"/>
      <c r="BJ24" s="564"/>
      <c r="BK24" s="564"/>
      <c r="BL24" s="564"/>
      <c r="BM24" s="565"/>
      <c r="BN24" s="447">
        <v>6965556</v>
      </c>
      <c r="BO24" s="448"/>
      <c r="BP24" s="448"/>
      <c r="BQ24" s="448"/>
      <c r="BR24" s="448"/>
      <c r="BS24" s="448"/>
      <c r="BT24" s="448"/>
      <c r="BU24" s="449"/>
      <c r="BV24" s="447">
        <v>7111998</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15">
      <c r="A25" s="178"/>
      <c r="B25" s="618"/>
      <c r="C25" s="594"/>
      <c r="D25" s="595"/>
      <c r="E25" s="497" t="s">
        <v>171</v>
      </c>
      <c r="F25" s="477"/>
      <c r="G25" s="477"/>
      <c r="H25" s="477"/>
      <c r="I25" s="477"/>
      <c r="J25" s="477"/>
      <c r="K25" s="478"/>
      <c r="L25" s="498">
        <v>1</v>
      </c>
      <c r="M25" s="499"/>
      <c r="N25" s="499"/>
      <c r="O25" s="499"/>
      <c r="P25" s="541"/>
      <c r="Q25" s="498">
        <v>5700</v>
      </c>
      <c r="R25" s="499"/>
      <c r="S25" s="499"/>
      <c r="T25" s="499"/>
      <c r="U25" s="499"/>
      <c r="V25" s="541"/>
      <c r="W25" s="593"/>
      <c r="X25" s="594"/>
      <c r="Y25" s="595"/>
      <c r="Z25" s="497" t="s">
        <v>172</v>
      </c>
      <c r="AA25" s="477"/>
      <c r="AB25" s="477"/>
      <c r="AC25" s="477"/>
      <c r="AD25" s="477"/>
      <c r="AE25" s="477"/>
      <c r="AF25" s="477"/>
      <c r="AG25" s="478"/>
      <c r="AH25" s="498" t="s">
        <v>173</v>
      </c>
      <c r="AI25" s="499"/>
      <c r="AJ25" s="499"/>
      <c r="AK25" s="499"/>
      <c r="AL25" s="541"/>
      <c r="AM25" s="498" t="s">
        <v>173</v>
      </c>
      <c r="AN25" s="499"/>
      <c r="AO25" s="499"/>
      <c r="AP25" s="499"/>
      <c r="AQ25" s="499"/>
      <c r="AR25" s="541"/>
      <c r="AS25" s="498" t="s">
        <v>173</v>
      </c>
      <c r="AT25" s="499"/>
      <c r="AU25" s="499"/>
      <c r="AV25" s="499"/>
      <c r="AW25" s="499"/>
      <c r="AX25" s="500"/>
      <c r="AY25" s="407" t="s">
        <v>174</v>
      </c>
      <c r="AZ25" s="408"/>
      <c r="BA25" s="408"/>
      <c r="BB25" s="408"/>
      <c r="BC25" s="408"/>
      <c r="BD25" s="408"/>
      <c r="BE25" s="408"/>
      <c r="BF25" s="408"/>
      <c r="BG25" s="408"/>
      <c r="BH25" s="408"/>
      <c r="BI25" s="408"/>
      <c r="BJ25" s="408"/>
      <c r="BK25" s="408"/>
      <c r="BL25" s="408"/>
      <c r="BM25" s="409"/>
      <c r="BN25" s="410">
        <v>546845</v>
      </c>
      <c r="BO25" s="411"/>
      <c r="BP25" s="411"/>
      <c r="BQ25" s="411"/>
      <c r="BR25" s="411"/>
      <c r="BS25" s="411"/>
      <c r="BT25" s="411"/>
      <c r="BU25" s="412"/>
      <c r="BV25" s="410">
        <v>162421</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15">
      <c r="A26" s="178"/>
      <c r="B26" s="618"/>
      <c r="C26" s="594"/>
      <c r="D26" s="595"/>
      <c r="E26" s="497" t="s">
        <v>175</v>
      </c>
      <c r="F26" s="477"/>
      <c r="G26" s="477"/>
      <c r="H26" s="477"/>
      <c r="I26" s="477"/>
      <c r="J26" s="477"/>
      <c r="K26" s="478"/>
      <c r="L26" s="498">
        <v>1</v>
      </c>
      <c r="M26" s="499"/>
      <c r="N26" s="499"/>
      <c r="O26" s="499"/>
      <c r="P26" s="541"/>
      <c r="Q26" s="498">
        <v>5330</v>
      </c>
      <c r="R26" s="499"/>
      <c r="S26" s="499"/>
      <c r="T26" s="499"/>
      <c r="U26" s="499"/>
      <c r="V26" s="541"/>
      <c r="W26" s="593"/>
      <c r="X26" s="594"/>
      <c r="Y26" s="595"/>
      <c r="Z26" s="497" t="s">
        <v>176</v>
      </c>
      <c r="AA26" s="599"/>
      <c r="AB26" s="599"/>
      <c r="AC26" s="599"/>
      <c r="AD26" s="599"/>
      <c r="AE26" s="599"/>
      <c r="AF26" s="599"/>
      <c r="AG26" s="600"/>
      <c r="AH26" s="498">
        <v>2</v>
      </c>
      <c r="AI26" s="499"/>
      <c r="AJ26" s="499"/>
      <c r="AK26" s="499"/>
      <c r="AL26" s="541"/>
      <c r="AM26" s="498" t="s">
        <v>177</v>
      </c>
      <c r="AN26" s="499"/>
      <c r="AO26" s="499"/>
      <c r="AP26" s="499"/>
      <c r="AQ26" s="499"/>
      <c r="AR26" s="541"/>
      <c r="AS26" s="498" t="s">
        <v>178</v>
      </c>
      <c r="AT26" s="499"/>
      <c r="AU26" s="499"/>
      <c r="AV26" s="499"/>
      <c r="AW26" s="499"/>
      <c r="AX26" s="500"/>
      <c r="AY26" s="450" t="s">
        <v>179</v>
      </c>
      <c r="AZ26" s="451"/>
      <c r="BA26" s="451"/>
      <c r="BB26" s="451"/>
      <c r="BC26" s="451"/>
      <c r="BD26" s="451"/>
      <c r="BE26" s="451"/>
      <c r="BF26" s="451"/>
      <c r="BG26" s="451"/>
      <c r="BH26" s="451"/>
      <c r="BI26" s="451"/>
      <c r="BJ26" s="451"/>
      <c r="BK26" s="451"/>
      <c r="BL26" s="451"/>
      <c r="BM26" s="452"/>
      <c r="BN26" s="447" t="s">
        <v>136</v>
      </c>
      <c r="BO26" s="448"/>
      <c r="BP26" s="448"/>
      <c r="BQ26" s="448"/>
      <c r="BR26" s="448"/>
      <c r="BS26" s="448"/>
      <c r="BT26" s="448"/>
      <c r="BU26" s="449"/>
      <c r="BV26" s="447" t="s">
        <v>173</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
      <c r="A27" s="178"/>
      <c r="B27" s="618"/>
      <c r="C27" s="594"/>
      <c r="D27" s="595"/>
      <c r="E27" s="497" t="s">
        <v>180</v>
      </c>
      <c r="F27" s="477"/>
      <c r="G27" s="477"/>
      <c r="H27" s="477"/>
      <c r="I27" s="477"/>
      <c r="J27" s="477"/>
      <c r="K27" s="478"/>
      <c r="L27" s="498">
        <v>1</v>
      </c>
      <c r="M27" s="499"/>
      <c r="N27" s="499"/>
      <c r="O27" s="499"/>
      <c r="P27" s="541"/>
      <c r="Q27" s="498">
        <v>2820</v>
      </c>
      <c r="R27" s="499"/>
      <c r="S27" s="499"/>
      <c r="T27" s="499"/>
      <c r="U27" s="499"/>
      <c r="V27" s="541"/>
      <c r="W27" s="593"/>
      <c r="X27" s="594"/>
      <c r="Y27" s="595"/>
      <c r="Z27" s="497" t="s">
        <v>181</v>
      </c>
      <c r="AA27" s="477"/>
      <c r="AB27" s="477"/>
      <c r="AC27" s="477"/>
      <c r="AD27" s="477"/>
      <c r="AE27" s="477"/>
      <c r="AF27" s="477"/>
      <c r="AG27" s="478"/>
      <c r="AH27" s="498" t="s">
        <v>173</v>
      </c>
      <c r="AI27" s="499"/>
      <c r="AJ27" s="499"/>
      <c r="AK27" s="499"/>
      <c r="AL27" s="541"/>
      <c r="AM27" s="498" t="s">
        <v>173</v>
      </c>
      <c r="AN27" s="499"/>
      <c r="AO27" s="499"/>
      <c r="AP27" s="499"/>
      <c r="AQ27" s="499"/>
      <c r="AR27" s="541"/>
      <c r="AS27" s="498" t="s">
        <v>173</v>
      </c>
      <c r="AT27" s="499"/>
      <c r="AU27" s="499"/>
      <c r="AV27" s="499"/>
      <c r="AW27" s="499"/>
      <c r="AX27" s="500"/>
      <c r="AY27" s="542" t="s">
        <v>182</v>
      </c>
      <c r="AZ27" s="543"/>
      <c r="BA27" s="543"/>
      <c r="BB27" s="543"/>
      <c r="BC27" s="543"/>
      <c r="BD27" s="543"/>
      <c r="BE27" s="543"/>
      <c r="BF27" s="543"/>
      <c r="BG27" s="543"/>
      <c r="BH27" s="543"/>
      <c r="BI27" s="543"/>
      <c r="BJ27" s="543"/>
      <c r="BK27" s="543"/>
      <c r="BL27" s="543"/>
      <c r="BM27" s="544"/>
      <c r="BN27" s="566">
        <v>185860</v>
      </c>
      <c r="BO27" s="567"/>
      <c r="BP27" s="567"/>
      <c r="BQ27" s="567"/>
      <c r="BR27" s="567"/>
      <c r="BS27" s="567"/>
      <c r="BT27" s="567"/>
      <c r="BU27" s="568"/>
      <c r="BV27" s="566">
        <v>185664</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15">
      <c r="A28" s="178"/>
      <c r="B28" s="618"/>
      <c r="C28" s="594"/>
      <c r="D28" s="595"/>
      <c r="E28" s="497" t="s">
        <v>183</v>
      </c>
      <c r="F28" s="477"/>
      <c r="G28" s="477"/>
      <c r="H28" s="477"/>
      <c r="I28" s="477"/>
      <c r="J28" s="477"/>
      <c r="K28" s="478"/>
      <c r="L28" s="498">
        <v>1</v>
      </c>
      <c r="M28" s="499"/>
      <c r="N28" s="499"/>
      <c r="O28" s="499"/>
      <c r="P28" s="541"/>
      <c r="Q28" s="498">
        <v>2260</v>
      </c>
      <c r="R28" s="499"/>
      <c r="S28" s="499"/>
      <c r="T28" s="499"/>
      <c r="U28" s="499"/>
      <c r="V28" s="541"/>
      <c r="W28" s="593"/>
      <c r="X28" s="594"/>
      <c r="Y28" s="595"/>
      <c r="Z28" s="497" t="s">
        <v>184</v>
      </c>
      <c r="AA28" s="477"/>
      <c r="AB28" s="477"/>
      <c r="AC28" s="477"/>
      <c r="AD28" s="477"/>
      <c r="AE28" s="477"/>
      <c r="AF28" s="477"/>
      <c r="AG28" s="478"/>
      <c r="AH28" s="498" t="s">
        <v>136</v>
      </c>
      <c r="AI28" s="499"/>
      <c r="AJ28" s="499"/>
      <c r="AK28" s="499"/>
      <c r="AL28" s="541"/>
      <c r="AM28" s="498" t="s">
        <v>173</v>
      </c>
      <c r="AN28" s="499"/>
      <c r="AO28" s="499"/>
      <c r="AP28" s="499"/>
      <c r="AQ28" s="499"/>
      <c r="AR28" s="541"/>
      <c r="AS28" s="498" t="s">
        <v>173</v>
      </c>
      <c r="AT28" s="499"/>
      <c r="AU28" s="499"/>
      <c r="AV28" s="499"/>
      <c r="AW28" s="499"/>
      <c r="AX28" s="500"/>
      <c r="AY28" s="601" t="s">
        <v>185</v>
      </c>
      <c r="AZ28" s="602"/>
      <c r="BA28" s="602"/>
      <c r="BB28" s="603"/>
      <c r="BC28" s="407" t="s">
        <v>47</v>
      </c>
      <c r="BD28" s="408"/>
      <c r="BE28" s="408"/>
      <c r="BF28" s="408"/>
      <c r="BG28" s="408"/>
      <c r="BH28" s="408"/>
      <c r="BI28" s="408"/>
      <c r="BJ28" s="408"/>
      <c r="BK28" s="408"/>
      <c r="BL28" s="408"/>
      <c r="BM28" s="409"/>
      <c r="BN28" s="410">
        <v>304976</v>
      </c>
      <c r="BO28" s="411"/>
      <c r="BP28" s="411"/>
      <c r="BQ28" s="411"/>
      <c r="BR28" s="411"/>
      <c r="BS28" s="411"/>
      <c r="BT28" s="411"/>
      <c r="BU28" s="412"/>
      <c r="BV28" s="410">
        <v>134890</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15">
      <c r="A29" s="178"/>
      <c r="B29" s="618"/>
      <c r="C29" s="594"/>
      <c r="D29" s="595"/>
      <c r="E29" s="497" t="s">
        <v>186</v>
      </c>
      <c r="F29" s="477"/>
      <c r="G29" s="477"/>
      <c r="H29" s="477"/>
      <c r="I29" s="477"/>
      <c r="J29" s="477"/>
      <c r="K29" s="478"/>
      <c r="L29" s="498">
        <v>13</v>
      </c>
      <c r="M29" s="499"/>
      <c r="N29" s="499"/>
      <c r="O29" s="499"/>
      <c r="P29" s="541"/>
      <c r="Q29" s="498">
        <v>1850</v>
      </c>
      <c r="R29" s="499"/>
      <c r="S29" s="499"/>
      <c r="T29" s="499"/>
      <c r="U29" s="499"/>
      <c r="V29" s="541"/>
      <c r="W29" s="596"/>
      <c r="X29" s="597"/>
      <c r="Y29" s="598"/>
      <c r="Z29" s="497" t="s">
        <v>187</v>
      </c>
      <c r="AA29" s="477"/>
      <c r="AB29" s="477"/>
      <c r="AC29" s="477"/>
      <c r="AD29" s="477"/>
      <c r="AE29" s="477"/>
      <c r="AF29" s="477"/>
      <c r="AG29" s="478"/>
      <c r="AH29" s="498">
        <v>137</v>
      </c>
      <c r="AI29" s="499"/>
      <c r="AJ29" s="499"/>
      <c r="AK29" s="499"/>
      <c r="AL29" s="541"/>
      <c r="AM29" s="498">
        <v>397026</v>
      </c>
      <c r="AN29" s="499"/>
      <c r="AO29" s="499"/>
      <c r="AP29" s="499"/>
      <c r="AQ29" s="499"/>
      <c r="AR29" s="541"/>
      <c r="AS29" s="498">
        <v>2898</v>
      </c>
      <c r="AT29" s="499"/>
      <c r="AU29" s="499"/>
      <c r="AV29" s="499"/>
      <c r="AW29" s="499"/>
      <c r="AX29" s="500"/>
      <c r="AY29" s="604"/>
      <c r="AZ29" s="605"/>
      <c r="BA29" s="605"/>
      <c r="BB29" s="606"/>
      <c r="BC29" s="481" t="s">
        <v>188</v>
      </c>
      <c r="BD29" s="482"/>
      <c r="BE29" s="482"/>
      <c r="BF29" s="482"/>
      <c r="BG29" s="482"/>
      <c r="BH29" s="482"/>
      <c r="BI29" s="482"/>
      <c r="BJ29" s="482"/>
      <c r="BK29" s="482"/>
      <c r="BL29" s="482"/>
      <c r="BM29" s="483"/>
      <c r="BN29" s="447">
        <v>66437</v>
      </c>
      <c r="BO29" s="448"/>
      <c r="BP29" s="448"/>
      <c r="BQ29" s="448"/>
      <c r="BR29" s="448"/>
      <c r="BS29" s="448"/>
      <c r="BT29" s="448"/>
      <c r="BU29" s="449"/>
      <c r="BV29" s="447">
        <v>15114</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189</v>
      </c>
      <c r="X30" s="615"/>
      <c r="Y30" s="615"/>
      <c r="Z30" s="615"/>
      <c r="AA30" s="615"/>
      <c r="AB30" s="615"/>
      <c r="AC30" s="615"/>
      <c r="AD30" s="615"/>
      <c r="AE30" s="615"/>
      <c r="AF30" s="615"/>
      <c r="AG30" s="616"/>
      <c r="AH30" s="574">
        <v>96.5</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49</v>
      </c>
      <c r="BD30" s="564"/>
      <c r="BE30" s="564"/>
      <c r="BF30" s="564"/>
      <c r="BG30" s="564"/>
      <c r="BH30" s="564"/>
      <c r="BI30" s="564"/>
      <c r="BJ30" s="564"/>
      <c r="BK30" s="564"/>
      <c r="BL30" s="564"/>
      <c r="BM30" s="565"/>
      <c r="BN30" s="566">
        <v>973399</v>
      </c>
      <c r="BO30" s="567"/>
      <c r="BP30" s="567"/>
      <c r="BQ30" s="567"/>
      <c r="BR30" s="567"/>
      <c r="BS30" s="567"/>
      <c r="BT30" s="567"/>
      <c r="BU30" s="568"/>
      <c r="BV30" s="566">
        <v>764372</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10" t="s">
        <v>190</v>
      </c>
      <c r="D32" s="610"/>
      <c r="E32" s="610"/>
      <c r="F32" s="610"/>
      <c r="G32" s="610"/>
      <c r="H32" s="610"/>
      <c r="I32" s="610"/>
      <c r="J32" s="610"/>
      <c r="K32" s="610"/>
      <c r="L32" s="610"/>
      <c r="M32" s="610"/>
      <c r="N32" s="610"/>
      <c r="O32" s="610"/>
      <c r="P32" s="610"/>
      <c r="Q32" s="610"/>
      <c r="R32" s="610"/>
      <c r="S32" s="610"/>
      <c r="U32" s="451" t="s">
        <v>191</v>
      </c>
      <c r="V32" s="451"/>
      <c r="W32" s="451"/>
      <c r="X32" s="451"/>
      <c r="Y32" s="451"/>
      <c r="Z32" s="451"/>
      <c r="AA32" s="451"/>
      <c r="AB32" s="451"/>
      <c r="AC32" s="451"/>
      <c r="AD32" s="451"/>
      <c r="AE32" s="451"/>
      <c r="AF32" s="451"/>
      <c r="AG32" s="451"/>
      <c r="AH32" s="451"/>
      <c r="AI32" s="451"/>
      <c r="AJ32" s="451"/>
      <c r="AK32" s="451"/>
      <c r="AM32" s="451" t="s">
        <v>192</v>
      </c>
      <c r="AN32" s="451"/>
      <c r="AO32" s="451"/>
      <c r="AP32" s="451"/>
      <c r="AQ32" s="451"/>
      <c r="AR32" s="451"/>
      <c r="AS32" s="451"/>
      <c r="AT32" s="451"/>
      <c r="AU32" s="451"/>
      <c r="AV32" s="451"/>
      <c r="AW32" s="451"/>
      <c r="AX32" s="451"/>
      <c r="AY32" s="451"/>
      <c r="AZ32" s="451"/>
      <c r="BA32" s="451"/>
      <c r="BB32" s="451"/>
      <c r="BC32" s="451"/>
      <c r="BE32" s="451" t="s">
        <v>193</v>
      </c>
      <c r="BF32" s="451"/>
      <c r="BG32" s="451"/>
      <c r="BH32" s="451"/>
      <c r="BI32" s="451"/>
      <c r="BJ32" s="451"/>
      <c r="BK32" s="451"/>
      <c r="BL32" s="451"/>
      <c r="BM32" s="451"/>
      <c r="BN32" s="451"/>
      <c r="BO32" s="451"/>
      <c r="BP32" s="451"/>
      <c r="BQ32" s="451"/>
      <c r="BR32" s="451"/>
      <c r="BS32" s="451"/>
      <c r="BT32" s="451"/>
      <c r="BU32" s="451"/>
      <c r="BW32" s="451" t="s">
        <v>194</v>
      </c>
      <c r="BX32" s="451"/>
      <c r="BY32" s="451"/>
      <c r="BZ32" s="451"/>
      <c r="CA32" s="451"/>
      <c r="CB32" s="451"/>
      <c r="CC32" s="451"/>
      <c r="CD32" s="451"/>
      <c r="CE32" s="451"/>
      <c r="CF32" s="451"/>
      <c r="CG32" s="451"/>
      <c r="CH32" s="451"/>
      <c r="CI32" s="451"/>
      <c r="CJ32" s="451"/>
      <c r="CK32" s="451"/>
      <c r="CL32" s="451"/>
      <c r="CM32" s="451"/>
      <c r="CO32" s="451" t="s">
        <v>195</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15">
      <c r="A33" s="178"/>
      <c r="B33" s="202"/>
      <c r="C33" s="471" t="s">
        <v>196</v>
      </c>
      <c r="D33" s="471"/>
      <c r="E33" s="436" t="s">
        <v>197</v>
      </c>
      <c r="F33" s="436"/>
      <c r="G33" s="436"/>
      <c r="H33" s="436"/>
      <c r="I33" s="436"/>
      <c r="J33" s="436"/>
      <c r="K33" s="436"/>
      <c r="L33" s="436"/>
      <c r="M33" s="436"/>
      <c r="N33" s="436"/>
      <c r="O33" s="436"/>
      <c r="P33" s="436"/>
      <c r="Q33" s="436"/>
      <c r="R33" s="436"/>
      <c r="S33" s="436"/>
      <c r="T33" s="203"/>
      <c r="U33" s="471" t="s">
        <v>196</v>
      </c>
      <c r="V33" s="471"/>
      <c r="W33" s="436" t="s">
        <v>198</v>
      </c>
      <c r="X33" s="436"/>
      <c r="Y33" s="436"/>
      <c r="Z33" s="436"/>
      <c r="AA33" s="436"/>
      <c r="AB33" s="436"/>
      <c r="AC33" s="436"/>
      <c r="AD33" s="436"/>
      <c r="AE33" s="436"/>
      <c r="AF33" s="436"/>
      <c r="AG33" s="436"/>
      <c r="AH33" s="436"/>
      <c r="AI33" s="436"/>
      <c r="AJ33" s="436"/>
      <c r="AK33" s="436"/>
      <c r="AL33" s="203"/>
      <c r="AM33" s="471" t="s">
        <v>199</v>
      </c>
      <c r="AN33" s="471"/>
      <c r="AO33" s="436" t="s">
        <v>198</v>
      </c>
      <c r="AP33" s="436"/>
      <c r="AQ33" s="436"/>
      <c r="AR33" s="436"/>
      <c r="AS33" s="436"/>
      <c r="AT33" s="436"/>
      <c r="AU33" s="436"/>
      <c r="AV33" s="436"/>
      <c r="AW33" s="436"/>
      <c r="AX33" s="436"/>
      <c r="AY33" s="436"/>
      <c r="AZ33" s="436"/>
      <c r="BA33" s="436"/>
      <c r="BB33" s="436"/>
      <c r="BC33" s="436"/>
      <c r="BD33" s="204"/>
      <c r="BE33" s="436" t="s">
        <v>200</v>
      </c>
      <c r="BF33" s="436"/>
      <c r="BG33" s="436" t="s">
        <v>201</v>
      </c>
      <c r="BH33" s="436"/>
      <c r="BI33" s="436"/>
      <c r="BJ33" s="436"/>
      <c r="BK33" s="436"/>
      <c r="BL33" s="436"/>
      <c r="BM33" s="436"/>
      <c r="BN33" s="436"/>
      <c r="BO33" s="436"/>
      <c r="BP33" s="436"/>
      <c r="BQ33" s="436"/>
      <c r="BR33" s="436"/>
      <c r="BS33" s="436"/>
      <c r="BT33" s="436"/>
      <c r="BU33" s="436"/>
      <c r="BV33" s="204"/>
      <c r="BW33" s="471" t="s">
        <v>200</v>
      </c>
      <c r="BX33" s="471"/>
      <c r="BY33" s="436" t="s">
        <v>202</v>
      </c>
      <c r="BZ33" s="436"/>
      <c r="CA33" s="436"/>
      <c r="CB33" s="436"/>
      <c r="CC33" s="436"/>
      <c r="CD33" s="436"/>
      <c r="CE33" s="436"/>
      <c r="CF33" s="436"/>
      <c r="CG33" s="436"/>
      <c r="CH33" s="436"/>
      <c r="CI33" s="436"/>
      <c r="CJ33" s="436"/>
      <c r="CK33" s="436"/>
      <c r="CL33" s="436"/>
      <c r="CM33" s="436"/>
      <c r="CN33" s="203"/>
      <c r="CO33" s="471" t="s">
        <v>203</v>
      </c>
      <c r="CP33" s="471"/>
      <c r="CQ33" s="436" t="s">
        <v>204</v>
      </c>
      <c r="CR33" s="436"/>
      <c r="CS33" s="436"/>
      <c r="CT33" s="436"/>
      <c r="CU33" s="436"/>
      <c r="CV33" s="436"/>
      <c r="CW33" s="436"/>
      <c r="CX33" s="436"/>
      <c r="CY33" s="436"/>
      <c r="CZ33" s="436"/>
      <c r="DA33" s="436"/>
      <c r="DB33" s="436"/>
      <c r="DC33" s="436"/>
      <c r="DD33" s="436"/>
      <c r="DE33" s="436"/>
      <c r="DF33" s="203"/>
      <c r="DG33" s="636" t="s">
        <v>205</v>
      </c>
      <c r="DH33" s="636"/>
      <c r="DI33" s="205"/>
    </row>
    <row r="34" spans="1:113" ht="32.25" customHeight="1" x14ac:dyDescent="0.15">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4</v>
      </c>
      <c r="V34" s="637"/>
      <c r="W34" s="638" t="str">
        <f>IF('各会計、関係団体の財政状況及び健全化判断比率'!B28="","",'各会計、関係団体の財政状況及び健全化判断比率'!B28)</f>
        <v>国民健康保険特別会計</v>
      </c>
      <c r="X34" s="638"/>
      <c r="Y34" s="638"/>
      <c r="Z34" s="638"/>
      <c r="AA34" s="638"/>
      <c r="AB34" s="638"/>
      <c r="AC34" s="638"/>
      <c r="AD34" s="638"/>
      <c r="AE34" s="638"/>
      <c r="AF34" s="638"/>
      <c r="AG34" s="638"/>
      <c r="AH34" s="638"/>
      <c r="AI34" s="638"/>
      <c r="AJ34" s="638"/>
      <c r="AK34" s="638"/>
      <c r="AL34" s="178"/>
      <c r="AM34" s="637">
        <f>IF(AO34="","",MAX(C34:D43,U34:V43)+1)</f>
        <v>7</v>
      </c>
      <c r="AN34" s="637"/>
      <c r="AO34" s="638" t="str">
        <f>IF('各会計、関係団体の財政状況及び健全化判断比率'!B31="","",'各会計、関係団体の財政状況及び健全化判断比率'!B31)</f>
        <v>水道事業会計</v>
      </c>
      <c r="AP34" s="638"/>
      <c r="AQ34" s="638"/>
      <c r="AR34" s="638"/>
      <c r="AS34" s="638"/>
      <c r="AT34" s="638"/>
      <c r="AU34" s="638"/>
      <c r="AV34" s="638"/>
      <c r="AW34" s="638"/>
      <c r="AX34" s="638"/>
      <c r="AY34" s="638"/>
      <c r="AZ34" s="638"/>
      <c r="BA34" s="638"/>
      <c r="BB34" s="638"/>
      <c r="BC34" s="638"/>
      <c r="BD34" s="178"/>
      <c r="BE34" s="637">
        <f>IF(BG34="","",MAX(C34:D43,U34:V43,AM34:AN43)+1)</f>
        <v>9</v>
      </c>
      <c r="BF34" s="637"/>
      <c r="BG34" s="638" t="str">
        <f>IF('各会計、関係団体の財政状況及び健全化判断比率'!B33="","",'各会計、関係団体の財政状況及び健全化判断比率'!B33)</f>
        <v>臨海部土地造成事業特別会計</v>
      </c>
      <c r="BH34" s="638"/>
      <c r="BI34" s="638"/>
      <c r="BJ34" s="638"/>
      <c r="BK34" s="638"/>
      <c r="BL34" s="638"/>
      <c r="BM34" s="638"/>
      <c r="BN34" s="638"/>
      <c r="BO34" s="638"/>
      <c r="BP34" s="638"/>
      <c r="BQ34" s="638"/>
      <c r="BR34" s="638"/>
      <c r="BS34" s="638"/>
      <c r="BT34" s="638"/>
      <c r="BU34" s="638"/>
      <c r="BV34" s="178"/>
      <c r="BW34" s="637">
        <f>IF(BY34="","",MAX(C34:D43,U34:V43,AM34:AN43,BE34:BF43)+1)</f>
        <v>10</v>
      </c>
      <c r="BX34" s="637"/>
      <c r="BY34" s="638" t="str">
        <f>IF('各会計、関係団体の財政状況及び健全化判断比率'!B68="","",'各会計、関係団体の財政状況及び健全化判断比率'!B68)</f>
        <v>岩内地方衛生組合</v>
      </c>
      <c r="BZ34" s="638"/>
      <c r="CA34" s="638"/>
      <c r="CB34" s="638"/>
      <c r="CC34" s="638"/>
      <c r="CD34" s="638"/>
      <c r="CE34" s="638"/>
      <c r="CF34" s="638"/>
      <c r="CG34" s="638"/>
      <c r="CH34" s="638"/>
      <c r="CI34" s="638"/>
      <c r="CJ34" s="638"/>
      <c r="CK34" s="638"/>
      <c r="CL34" s="638"/>
      <c r="CM34" s="638"/>
      <c r="CN34" s="178"/>
      <c r="CO34" s="637">
        <f>IF(CQ34="","",MAX(C34:D43,U34:V43,AM34:AN43,BE34:BF43,BW34:BX43)+1)</f>
        <v>13</v>
      </c>
      <c r="CP34" s="637"/>
      <c r="CQ34" s="638" t="str">
        <f>IF('各会計、関係団体の財政状況及び健全化判断比率'!BS7="","",'各会計、関係団体の財政状況及び健全化判断比率'!BS7)</f>
        <v>岩内地方船舶上架公社</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15">
      <c r="A35" s="178"/>
      <c r="B35" s="202"/>
      <c r="C35" s="637">
        <f>IF(E35="","",C34+1)</f>
        <v>2</v>
      </c>
      <c r="D35" s="637"/>
      <c r="E35" s="638" t="str">
        <f>IF('各会計、関係団体の財政状況及び健全化判断比率'!B8="","",'各会計、関係団体の財政状況及び健全化判断比率'!B8)</f>
        <v>公共用地先行取得事業特別会計</v>
      </c>
      <c r="F35" s="638"/>
      <c r="G35" s="638"/>
      <c r="H35" s="638"/>
      <c r="I35" s="638"/>
      <c r="J35" s="638"/>
      <c r="K35" s="638"/>
      <c r="L35" s="638"/>
      <c r="M35" s="638"/>
      <c r="N35" s="638"/>
      <c r="O35" s="638"/>
      <c r="P35" s="638"/>
      <c r="Q35" s="638"/>
      <c r="R35" s="638"/>
      <c r="S35" s="638"/>
      <c r="T35" s="178"/>
      <c r="U35" s="637">
        <f>IF(W35="","",U34+1)</f>
        <v>5</v>
      </c>
      <c r="V35" s="637"/>
      <c r="W35" s="638" t="str">
        <f>IF('各会計、関係団体の財政状況及び健全化判断比率'!B29="","",'各会計、関係団体の財政状況及び健全化判断比率'!B29)</f>
        <v>介護保険特別会計</v>
      </c>
      <c r="X35" s="638"/>
      <c r="Y35" s="638"/>
      <c r="Z35" s="638"/>
      <c r="AA35" s="638"/>
      <c r="AB35" s="638"/>
      <c r="AC35" s="638"/>
      <c r="AD35" s="638"/>
      <c r="AE35" s="638"/>
      <c r="AF35" s="638"/>
      <c r="AG35" s="638"/>
      <c r="AH35" s="638"/>
      <c r="AI35" s="638"/>
      <c r="AJ35" s="638"/>
      <c r="AK35" s="638"/>
      <c r="AL35" s="178"/>
      <c r="AM35" s="637">
        <f t="shared" ref="AM35:AM43" si="0">IF(AO35="","",AM34+1)</f>
        <v>8</v>
      </c>
      <c r="AN35" s="637"/>
      <c r="AO35" s="638" t="str">
        <f>IF('各会計、関係団体の財政状況及び健全化判断比率'!B32="","",'各会計、関係団体の財政状況及び健全化判断比率'!B32)</f>
        <v>下水道事業会計</v>
      </c>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11</v>
      </c>
      <c r="BX35" s="637"/>
      <c r="BY35" s="638" t="str">
        <f>IF('各会計、関係団体の財政状況及び健全化判断比率'!B69="","",'各会計、関係団体の財政状況及び健全化判断比率'!B69)</f>
        <v>岩内・寿都地方消防組合</v>
      </c>
      <c r="BZ35" s="638"/>
      <c r="CA35" s="638"/>
      <c r="CB35" s="638"/>
      <c r="CC35" s="638"/>
      <c r="CD35" s="638"/>
      <c r="CE35" s="638"/>
      <c r="CF35" s="638"/>
      <c r="CG35" s="638"/>
      <c r="CH35" s="638"/>
      <c r="CI35" s="638"/>
      <c r="CJ35" s="638"/>
      <c r="CK35" s="638"/>
      <c r="CL35" s="638"/>
      <c r="CM35" s="638"/>
      <c r="CN35" s="178"/>
      <c r="CO35" s="637" t="str">
        <f t="shared" ref="CO35:CO43" si="3">IF(CQ35="","",CO34+1)</f>
        <v/>
      </c>
      <c r="CP35" s="637"/>
      <c r="CQ35" s="638" t="str">
        <f>IF('各会計、関係団体の財政状況及び健全化判断比率'!BS8="","",'各会計、関係団体の財政状況及び健全化判断比率'!BS8)</f>
        <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15">
      <c r="A36" s="178"/>
      <c r="B36" s="202"/>
      <c r="C36" s="637">
        <f>IF(E36="","",C35+1)</f>
        <v>3</v>
      </c>
      <c r="D36" s="637"/>
      <c r="E36" s="638" t="str">
        <f>IF('各会計、関係団体の財政状況及び健全化判断比率'!B9="","",'各会計、関係団体の財政状況及び健全化判断比率'!B9)</f>
        <v>深層水事業特別会計</v>
      </c>
      <c r="F36" s="638"/>
      <c r="G36" s="638"/>
      <c r="H36" s="638"/>
      <c r="I36" s="638"/>
      <c r="J36" s="638"/>
      <c r="K36" s="638"/>
      <c r="L36" s="638"/>
      <c r="M36" s="638"/>
      <c r="N36" s="638"/>
      <c r="O36" s="638"/>
      <c r="P36" s="638"/>
      <c r="Q36" s="638"/>
      <c r="R36" s="638"/>
      <c r="S36" s="638"/>
      <c r="T36" s="178"/>
      <c r="U36" s="637">
        <f t="shared" ref="U36:U43" si="4">IF(W36="","",U35+1)</f>
        <v>6</v>
      </c>
      <c r="V36" s="637"/>
      <c r="W36" s="638" t="str">
        <f>IF('各会計、関係団体の財政状況及び健全化判断比率'!B30="","",'各会計、関係団体の財政状況及び健全化判断比率'!B30)</f>
        <v>後期高齢者医療特別会計</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12</v>
      </c>
      <c r="BX36" s="637"/>
      <c r="BY36" s="638" t="str">
        <f>IF('各会計、関係団体の財政状況及び健全化判断比率'!B70="","",'各会計、関係団体の財政状況及び健全化判断比率'!B70)</f>
        <v>後志教育研修センター</v>
      </c>
      <c r="BZ36" s="638"/>
      <c r="CA36" s="638"/>
      <c r="CB36" s="638"/>
      <c r="CC36" s="638"/>
      <c r="CD36" s="638"/>
      <c r="CE36" s="638"/>
      <c r="CF36" s="638"/>
      <c r="CG36" s="638"/>
      <c r="CH36" s="638"/>
      <c r="CI36" s="638"/>
      <c r="CJ36" s="638"/>
      <c r="CK36" s="638"/>
      <c r="CL36" s="638"/>
      <c r="CM36" s="638"/>
      <c r="CN36" s="178"/>
      <c r="CO36" s="637" t="str">
        <f t="shared" si="3"/>
        <v/>
      </c>
      <c r="CP36" s="637"/>
      <c r="CQ36" s="638" t="str">
        <f>IF('各会計、関係団体の財政状況及び健全化判断比率'!BS9="","",'各会計、関係団体の財政状況及び健全化判断比率'!BS9)</f>
        <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15">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t="str">
        <f t="shared" si="2"/>
        <v/>
      </c>
      <c r="BX37" s="637"/>
      <c r="BY37" s="638" t="str">
        <f>IF('各会計、関係団体の財政状況及び健全化判断比率'!B71="","",'各会計、関係団体の財政状況及び健全化判断比率'!B71)</f>
        <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15">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t="str">
        <f t="shared" si="2"/>
        <v/>
      </c>
      <c r="BX38" s="637"/>
      <c r="BY38" s="638" t="str">
        <f>IF('各会計、関係団体の財政状況及び健全化判断比率'!B72="","",'各会計、関係団体の財政状況及び健全化判断比率'!B72)</f>
        <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15">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t="str">
        <f t="shared" si="2"/>
        <v/>
      </c>
      <c r="BX39" s="637"/>
      <c r="BY39" s="638" t="str">
        <f>IF('各会計、関係団体の財政状況及び健全化判断比率'!B73="","",'各会計、関係団体の財政状況及び健全化判断比率'!B73)</f>
        <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15">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t="str">
        <f t="shared" si="2"/>
        <v/>
      </c>
      <c r="BX40" s="637"/>
      <c r="BY40" s="638" t="str">
        <f>IF('各会計、関係団体の財政状況及び健全化判断比率'!B74="","",'各会計、関係団体の財政状況及び健全化判断比率'!B74)</f>
        <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15">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t="str">
        <f t="shared" si="2"/>
        <v/>
      </c>
      <c r="BX41" s="637"/>
      <c r="BY41" s="638" t="str">
        <f>IF('各会計、関係団体の財政状況及び健全化判断比率'!B75="","",'各会計、関係団体の財政状況及び健全化判断比率'!B75)</f>
        <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15">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15">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640" t="s">
        <v>207</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15">
      <c r="E47" s="640" t="s">
        <v>208</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15">
      <c r="E48" s="640" t="s">
        <v>209</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15">
      <c r="E49" s="641" t="s">
        <v>210</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15">
      <c r="E50" s="640" t="s">
        <v>211</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15">
      <c r="E51" s="640" t="s">
        <v>212</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15">
      <c r="E52" s="640" t="s">
        <v>213</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15">
      <c r="E53" s="367" t="s">
        <v>590</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F31" zoomScaleSheetLayoutView="100" workbookViewId="0">
      <selection activeCell="F62" sqref="F62"/>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16" t="s">
        <v>562</v>
      </c>
      <c r="D34" s="1216"/>
      <c r="E34" s="1217"/>
      <c r="F34" s="32">
        <v>0.85</v>
      </c>
      <c r="G34" s="33">
        <v>0.26</v>
      </c>
      <c r="H34" s="33">
        <v>1.02</v>
      </c>
      <c r="I34" s="33">
        <v>5.82</v>
      </c>
      <c r="J34" s="34">
        <v>13.28</v>
      </c>
      <c r="K34" s="22"/>
      <c r="L34" s="22"/>
      <c r="M34" s="22"/>
      <c r="N34" s="22"/>
      <c r="O34" s="22"/>
      <c r="P34" s="22"/>
    </row>
    <row r="35" spans="1:16" ht="39" customHeight="1" x14ac:dyDescent="0.15">
      <c r="A35" s="22"/>
      <c r="B35" s="35"/>
      <c r="C35" s="1210" t="s">
        <v>563</v>
      </c>
      <c r="D35" s="1211"/>
      <c r="E35" s="1212"/>
      <c r="F35" s="36">
        <v>9.9499999999999993</v>
      </c>
      <c r="G35" s="37">
        <v>8.84</v>
      </c>
      <c r="H35" s="37">
        <v>6.73</v>
      </c>
      <c r="I35" s="37">
        <v>5.29</v>
      </c>
      <c r="J35" s="38">
        <v>3.93</v>
      </c>
      <c r="K35" s="22"/>
      <c r="L35" s="22"/>
      <c r="M35" s="22"/>
      <c r="N35" s="22"/>
      <c r="O35" s="22"/>
      <c r="P35" s="22"/>
    </row>
    <row r="36" spans="1:16" ht="39" customHeight="1" x14ac:dyDescent="0.15">
      <c r="A36" s="22"/>
      <c r="B36" s="35"/>
      <c r="C36" s="1210" t="s">
        <v>564</v>
      </c>
      <c r="D36" s="1211"/>
      <c r="E36" s="1212"/>
      <c r="F36" s="36">
        <v>1.42</v>
      </c>
      <c r="G36" s="37">
        <v>1.01</v>
      </c>
      <c r="H36" s="37">
        <v>0.68</v>
      </c>
      <c r="I36" s="37">
        <v>1.51</v>
      </c>
      <c r="J36" s="38">
        <v>2.02</v>
      </c>
      <c r="K36" s="22"/>
      <c r="L36" s="22"/>
      <c r="M36" s="22"/>
      <c r="N36" s="22"/>
      <c r="O36" s="22"/>
      <c r="P36" s="22"/>
    </row>
    <row r="37" spans="1:16" ht="39" customHeight="1" x14ac:dyDescent="0.15">
      <c r="A37" s="22"/>
      <c r="B37" s="35"/>
      <c r="C37" s="1210" t="s">
        <v>565</v>
      </c>
      <c r="D37" s="1211"/>
      <c r="E37" s="1212"/>
      <c r="F37" s="36" t="s">
        <v>566</v>
      </c>
      <c r="G37" s="37">
        <v>0.04</v>
      </c>
      <c r="H37" s="37">
        <v>0.53</v>
      </c>
      <c r="I37" s="37">
        <v>1.29</v>
      </c>
      <c r="J37" s="38">
        <v>1.62</v>
      </c>
      <c r="K37" s="22"/>
      <c r="L37" s="22"/>
      <c r="M37" s="22"/>
      <c r="N37" s="22"/>
      <c r="O37" s="22"/>
      <c r="P37" s="22"/>
    </row>
    <row r="38" spans="1:16" ht="39" customHeight="1" x14ac:dyDescent="0.15">
      <c r="A38" s="22"/>
      <c r="B38" s="35"/>
      <c r="C38" s="1210" t="s">
        <v>567</v>
      </c>
      <c r="D38" s="1211"/>
      <c r="E38" s="1212"/>
      <c r="F38" s="36">
        <v>1.06</v>
      </c>
      <c r="G38" s="37">
        <v>0.86</v>
      </c>
      <c r="H38" s="37">
        <v>2.12</v>
      </c>
      <c r="I38" s="37">
        <v>1.91</v>
      </c>
      <c r="J38" s="38">
        <v>1.5</v>
      </c>
      <c r="K38" s="22"/>
      <c r="L38" s="22"/>
      <c r="M38" s="22"/>
      <c r="N38" s="22"/>
      <c r="O38" s="22"/>
      <c r="P38" s="22"/>
    </row>
    <row r="39" spans="1:16" ht="39" customHeight="1" x14ac:dyDescent="0.15">
      <c r="A39" s="22"/>
      <c r="B39" s="35"/>
      <c r="C39" s="1210" t="s">
        <v>568</v>
      </c>
      <c r="D39" s="1211"/>
      <c r="E39" s="1212"/>
      <c r="F39" s="36">
        <v>0.04</v>
      </c>
      <c r="G39" s="37">
        <v>0.02</v>
      </c>
      <c r="H39" s="37">
        <v>0.02</v>
      </c>
      <c r="I39" s="37">
        <v>0.01</v>
      </c>
      <c r="J39" s="38">
        <v>0</v>
      </c>
      <c r="K39" s="22"/>
      <c r="L39" s="22"/>
      <c r="M39" s="22"/>
      <c r="N39" s="22"/>
      <c r="O39" s="22"/>
      <c r="P39" s="22"/>
    </row>
    <row r="40" spans="1:16" ht="39" customHeight="1" x14ac:dyDescent="0.15">
      <c r="A40" s="22"/>
      <c r="B40" s="35"/>
      <c r="C40" s="1210" t="s">
        <v>569</v>
      </c>
      <c r="D40" s="1211"/>
      <c r="E40" s="1212"/>
      <c r="F40" s="36">
        <v>0</v>
      </c>
      <c r="G40" s="37">
        <v>0</v>
      </c>
      <c r="H40" s="37">
        <v>0</v>
      </c>
      <c r="I40" s="37">
        <v>0</v>
      </c>
      <c r="J40" s="38">
        <v>0</v>
      </c>
      <c r="K40" s="22"/>
      <c r="L40" s="22"/>
      <c r="M40" s="22"/>
      <c r="N40" s="22"/>
      <c r="O40" s="22"/>
      <c r="P40" s="22"/>
    </row>
    <row r="41" spans="1:16" ht="39" customHeight="1" x14ac:dyDescent="0.15">
      <c r="A41" s="22"/>
      <c r="B41" s="35"/>
      <c r="C41" s="1210" t="s">
        <v>570</v>
      </c>
      <c r="D41" s="1211"/>
      <c r="E41" s="1212"/>
      <c r="F41" s="36">
        <v>0</v>
      </c>
      <c r="G41" s="37">
        <v>0</v>
      </c>
      <c r="H41" s="37">
        <v>0</v>
      </c>
      <c r="I41" s="37">
        <v>0</v>
      </c>
      <c r="J41" s="38">
        <v>0</v>
      </c>
      <c r="K41" s="22"/>
      <c r="L41" s="22"/>
      <c r="M41" s="22"/>
      <c r="N41" s="22"/>
      <c r="O41" s="22"/>
      <c r="P41" s="22"/>
    </row>
    <row r="42" spans="1:16" ht="39" customHeight="1" x14ac:dyDescent="0.15">
      <c r="A42" s="22"/>
      <c r="B42" s="39"/>
      <c r="C42" s="1210" t="s">
        <v>571</v>
      </c>
      <c r="D42" s="1211"/>
      <c r="E42" s="1212"/>
      <c r="F42" s="36" t="s">
        <v>515</v>
      </c>
      <c r="G42" s="37" t="s">
        <v>515</v>
      </c>
      <c r="H42" s="37" t="s">
        <v>515</v>
      </c>
      <c r="I42" s="37" t="s">
        <v>515</v>
      </c>
      <c r="J42" s="38" t="s">
        <v>515</v>
      </c>
      <c r="K42" s="22"/>
      <c r="L42" s="22"/>
      <c r="M42" s="22"/>
      <c r="N42" s="22"/>
      <c r="O42" s="22"/>
      <c r="P42" s="22"/>
    </row>
    <row r="43" spans="1:16" ht="39" customHeight="1" thickBot="1" x14ac:dyDescent="0.2">
      <c r="A43" s="22"/>
      <c r="B43" s="40"/>
      <c r="C43" s="1213" t="s">
        <v>572</v>
      </c>
      <c r="D43" s="1214"/>
      <c r="E43" s="1215"/>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Ys1uoPilv1ifyhrV98Y2obsZ2WYtnwNdD0SB2cZtvgerAL6hHlveuULqMgLDM4NQdY76++w0t1R3MJn2mcagQ==" saltValue="PQ2XSKmcf2/ObbWNCkfj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I40" zoomScaleSheetLayoutView="55" workbookViewId="0">
      <selection activeCell="F62" sqref="F6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18" t="s">
        <v>10</v>
      </c>
      <c r="C45" s="1219"/>
      <c r="D45" s="58"/>
      <c r="E45" s="1224" t="s">
        <v>11</v>
      </c>
      <c r="F45" s="1224"/>
      <c r="G45" s="1224"/>
      <c r="H45" s="1224"/>
      <c r="I45" s="1224"/>
      <c r="J45" s="1225"/>
      <c r="K45" s="59">
        <v>1055</v>
      </c>
      <c r="L45" s="60">
        <v>1084</v>
      </c>
      <c r="M45" s="60">
        <v>1065</v>
      </c>
      <c r="N45" s="60">
        <v>1127</v>
      </c>
      <c r="O45" s="61">
        <v>1125</v>
      </c>
      <c r="P45" s="48"/>
      <c r="Q45" s="48"/>
      <c r="R45" s="48"/>
      <c r="S45" s="48"/>
      <c r="T45" s="48"/>
      <c r="U45" s="48"/>
    </row>
    <row r="46" spans="1:21" ht="30.75" customHeight="1" x14ac:dyDescent="0.15">
      <c r="A46" s="48"/>
      <c r="B46" s="1220"/>
      <c r="C46" s="1221"/>
      <c r="D46" s="62"/>
      <c r="E46" s="1226" t="s">
        <v>12</v>
      </c>
      <c r="F46" s="1226"/>
      <c r="G46" s="1226"/>
      <c r="H46" s="1226"/>
      <c r="I46" s="1226"/>
      <c r="J46" s="1227"/>
      <c r="K46" s="63" t="s">
        <v>515</v>
      </c>
      <c r="L46" s="64" t="s">
        <v>515</v>
      </c>
      <c r="M46" s="64" t="s">
        <v>515</v>
      </c>
      <c r="N46" s="64" t="s">
        <v>515</v>
      </c>
      <c r="O46" s="65" t="s">
        <v>515</v>
      </c>
      <c r="P46" s="48"/>
      <c r="Q46" s="48"/>
      <c r="R46" s="48"/>
      <c r="S46" s="48"/>
      <c r="T46" s="48"/>
      <c r="U46" s="48"/>
    </row>
    <row r="47" spans="1:21" ht="30.75" customHeight="1" x14ac:dyDescent="0.15">
      <c r="A47" s="48"/>
      <c r="B47" s="1220"/>
      <c r="C47" s="1221"/>
      <c r="D47" s="62"/>
      <c r="E47" s="1226" t="s">
        <v>13</v>
      </c>
      <c r="F47" s="1226"/>
      <c r="G47" s="1226"/>
      <c r="H47" s="1226"/>
      <c r="I47" s="1226"/>
      <c r="J47" s="1227"/>
      <c r="K47" s="63" t="s">
        <v>515</v>
      </c>
      <c r="L47" s="64" t="s">
        <v>515</v>
      </c>
      <c r="M47" s="64" t="s">
        <v>515</v>
      </c>
      <c r="N47" s="64" t="s">
        <v>515</v>
      </c>
      <c r="O47" s="65" t="s">
        <v>515</v>
      </c>
      <c r="P47" s="48"/>
      <c r="Q47" s="48"/>
      <c r="R47" s="48"/>
      <c r="S47" s="48"/>
      <c r="T47" s="48"/>
      <c r="U47" s="48"/>
    </row>
    <row r="48" spans="1:21" ht="30.75" customHeight="1" x14ac:dyDescent="0.15">
      <c r="A48" s="48"/>
      <c r="B48" s="1220"/>
      <c r="C48" s="1221"/>
      <c r="D48" s="62"/>
      <c r="E48" s="1226" t="s">
        <v>14</v>
      </c>
      <c r="F48" s="1226"/>
      <c r="G48" s="1226"/>
      <c r="H48" s="1226"/>
      <c r="I48" s="1226"/>
      <c r="J48" s="1227"/>
      <c r="K48" s="63">
        <v>243</v>
      </c>
      <c r="L48" s="64">
        <v>253</v>
      </c>
      <c r="M48" s="64">
        <v>257</v>
      </c>
      <c r="N48" s="64">
        <v>278</v>
      </c>
      <c r="O48" s="65">
        <v>253</v>
      </c>
      <c r="P48" s="48"/>
      <c r="Q48" s="48"/>
      <c r="R48" s="48"/>
      <c r="S48" s="48"/>
      <c r="T48" s="48"/>
      <c r="U48" s="48"/>
    </row>
    <row r="49" spans="1:21" ht="30.75" customHeight="1" x14ac:dyDescent="0.15">
      <c r="A49" s="48"/>
      <c r="B49" s="1220"/>
      <c r="C49" s="1221"/>
      <c r="D49" s="62"/>
      <c r="E49" s="1226" t="s">
        <v>15</v>
      </c>
      <c r="F49" s="1226"/>
      <c r="G49" s="1226"/>
      <c r="H49" s="1226"/>
      <c r="I49" s="1226"/>
      <c r="J49" s="1227"/>
      <c r="K49" s="63">
        <v>9</v>
      </c>
      <c r="L49" s="64">
        <v>8</v>
      </c>
      <c r="M49" s="64">
        <v>8</v>
      </c>
      <c r="N49" s="64">
        <v>8</v>
      </c>
      <c r="O49" s="65">
        <v>8</v>
      </c>
      <c r="P49" s="48"/>
      <c r="Q49" s="48"/>
      <c r="R49" s="48"/>
      <c r="S49" s="48"/>
      <c r="T49" s="48"/>
      <c r="U49" s="48"/>
    </row>
    <row r="50" spans="1:21" ht="30.75" customHeight="1" x14ac:dyDescent="0.15">
      <c r="A50" s="48"/>
      <c r="B50" s="1220"/>
      <c r="C50" s="1221"/>
      <c r="D50" s="62"/>
      <c r="E50" s="1226" t="s">
        <v>16</v>
      </c>
      <c r="F50" s="1226"/>
      <c r="G50" s="1226"/>
      <c r="H50" s="1226"/>
      <c r="I50" s="1226"/>
      <c r="J50" s="1227"/>
      <c r="K50" s="63">
        <v>1</v>
      </c>
      <c r="L50" s="64">
        <v>1</v>
      </c>
      <c r="M50" s="64" t="s">
        <v>515</v>
      </c>
      <c r="N50" s="64" t="s">
        <v>515</v>
      </c>
      <c r="O50" s="65" t="s">
        <v>515</v>
      </c>
      <c r="P50" s="48"/>
      <c r="Q50" s="48"/>
      <c r="R50" s="48"/>
      <c r="S50" s="48"/>
      <c r="T50" s="48"/>
      <c r="U50" s="48"/>
    </row>
    <row r="51" spans="1:21" ht="30.75" customHeight="1" x14ac:dyDescent="0.15">
      <c r="A51" s="48"/>
      <c r="B51" s="1222"/>
      <c r="C51" s="1223"/>
      <c r="D51" s="66"/>
      <c r="E51" s="1226" t="s">
        <v>17</v>
      </c>
      <c r="F51" s="1226"/>
      <c r="G51" s="1226"/>
      <c r="H51" s="1226"/>
      <c r="I51" s="1226"/>
      <c r="J51" s="1227"/>
      <c r="K51" s="63">
        <v>0</v>
      </c>
      <c r="L51" s="64">
        <v>0</v>
      </c>
      <c r="M51" s="64">
        <v>0</v>
      </c>
      <c r="N51" s="64">
        <v>0</v>
      </c>
      <c r="O51" s="65">
        <v>0</v>
      </c>
      <c r="P51" s="48"/>
      <c r="Q51" s="48"/>
      <c r="R51" s="48"/>
      <c r="S51" s="48"/>
      <c r="T51" s="48"/>
      <c r="U51" s="48"/>
    </row>
    <row r="52" spans="1:21" ht="30.75" customHeight="1" x14ac:dyDescent="0.15">
      <c r="A52" s="48"/>
      <c r="B52" s="1228" t="s">
        <v>18</v>
      </c>
      <c r="C52" s="1229"/>
      <c r="D52" s="66"/>
      <c r="E52" s="1226" t="s">
        <v>19</v>
      </c>
      <c r="F52" s="1226"/>
      <c r="G52" s="1226"/>
      <c r="H52" s="1226"/>
      <c r="I52" s="1226"/>
      <c r="J52" s="1227"/>
      <c r="K52" s="63">
        <v>795</v>
      </c>
      <c r="L52" s="64">
        <v>813</v>
      </c>
      <c r="M52" s="64">
        <v>816</v>
      </c>
      <c r="N52" s="64">
        <v>854</v>
      </c>
      <c r="O52" s="65">
        <v>910</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513</v>
      </c>
      <c r="L53" s="69">
        <v>533</v>
      </c>
      <c r="M53" s="69">
        <v>514</v>
      </c>
      <c r="N53" s="69">
        <v>559</v>
      </c>
      <c r="O53" s="70">
        <v>476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34" t="s">
        <v>24</v>
      </c>
      <c r="C57" s="1235"/>
      <c r="D57" s="1238" t="s">
        <v>25</v>
      </c>
      <c r="E57" s="1239"/>
      <c r="F57" s="1239"/>
      <c r="G57" s="1239"/>
      <c r="H57" s="1239"/>
      <c r="I57" s="1239"/>
      <c r="J57" s="1240"/>
      <c r="K57" s="83"/>
      <c r="L57" s="84"/>
      <c r="M57" s="84"/>
      <c r="N57" s="84"/>
      <c r="O57" s="85"/>
    </row>
    <row r="58" spans="1:21" ht="31.5" customHeight="1" thickBot="1" x14ac:dyDescent="0.2">
      <c r="B58" s="1236"/>
      <c r="C58" s="1237"/>
      <c r="D58" s="1241" t="s">
        <v>26</v>
      </c>
      <c r="E58" s="1242"/>
      <c r="F58" s="1242"/>
      <c r="G58" s="1242"/>
      <c r="H58" s="1242"/>
      <c r="I58" s="1242"/>
      <c r="J58" s="1243"/>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isHPhgSh0TgLognzcDiH5H2emHB62NszUBkg6drVLadskuOd0VK4n+YlEt/GCiZprg18EAZMHJf1CIeuRF1pw==" saltValue="yOxm0CEUTIIQehW7On2Di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I37" zoomScaleSheetLayoutView="100" workbookViewId="0">
      <selection activeCell="F62" sqref="F62"/>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556</v>
      </c>
      <c r="J40" s="100" t="s">
        <v>557</v>
      </c>
      <c r="K40" s="100" t="s">
        <v>558</v>
      </c>
      <c r="L40" s="100" t="s">
        <v>559</v>
      </c>
      <c r="M40" s="101" t="s">
        <v>560</v>
      </c>
    </row>
    <row r="41" spans="2:13" ht="27.75" customHeight="1" x14ac:dyDescent="0.15">
      <c r="B41" s="1244" t="s">
        <v>29</v>
      </c>
      <c r="C41" s="1245"/>
      <c r="D41" s="102"/>
      <c r="E41" s="1250" t="s">
        <v>30</v>
      </c>
      <c r="F41" s="1250"/>
      <c r="G41" s="1250"/>
      <c r="H41" s="1251"/>
      <c r="I41" s="351">
        <v>10608</v>
      </c>
      <c r="J41" s="352">
        <v>10416</v>
      </c>
      <c r="K41" s="352">
        <v>9939</v>
      </c>
      <c r="L41" s="352">
        <v>9519</v>
      </c>
      <c r="M41" s="353">
        <v>9338</v>
      </c>
    </row>
    <row r="42" spans="2:13" ht="27.75" customHeight="1" x14ac:dyDescent="0.15">
      <c r="B42" s="1246"/>
      <c r="C42" s="1247"/>
      <c r="D42" s="103"/>
      <c r="E42" s="1252" t="s">
        <v>31</v>
      </c>
      <c r="F42" s="1252"/>
      <c r="G42" s="1252"/>
      <c r="H42" s="1253"/>
      <c r="I42" s="354">
        <v>1</v>
      </c>
      <c r="J42" s="355" t="s">
        <v>515</v>
      </c>
      <c r="K42" s="355" t="s">
        <v>515</v>
      </c>
      <c r="L42" s="355" t="s">
        <v>515</v>
      </c>
      <c r="M42" s="356" t="s">
        <v>515</v>
      </c>
    </row>
    <row r="43" spans="2:13" ht="27.75" customHeight="1" x14ac:dyDescent="0.15">
      <c r="B43" s="1246"/>
      <c r="C43" s="1247"/>
      <c r="D43" s="103"/>
      <c r="E43" s="1252" t="s">
        <v>32</v>
      </c>
      <c r="F43" s="1252"/>
      <c r="G43" s="1252"/>
      <c r="H43" s="1253"/>
      <c r="I43" s="354">
        <v>4196</v>
      </c>
      <c r="J43" s="355">
        <v>4100</v>
      </c>
      <c r="K43" s="355">
        <v>4091</v>
      </c>
      <c r="L43" s="355">
        <v>4107</v>
      </c>
      <c r="M43" s="356">
        <v>3971</v>
      </c>
    </row>
    <row r="44" spans="2:13" ht="27.75" customHeight="1" x14ac:dyDescent="0.15">
      <c r="B44" s="1246"/>
      <c r="C44" s="1247"/>
      <c r="D44" s="103"/>
      <c r="E44" s="1252" t="s">
        <v>33</v>
      </c>
      <c r="F44" s="1252"/>
      <c r="G44" s="1252"/>
      <c r="H44" s="1253"/>
      <c r="I44" s="354">
        <v>82</v>
      </c>
      <c r="J44" s="355">
        <v>74</v>
      </c>
      <c r="K44" s="355">
        <v>67</v>
      </c>
      <c r="L44" s="355">
        <v>68</v>
      </c>
      <c r="M44" s="356">
        <v>91</v>
      </c>
    </row>
    <row r="45" spans="2:13" ht="27.75" customHeight="1" x14ac:dyDescent="0.15">
      <c r="B45" s="1246"/>
      <c r="C45" s="1247"/>
      <c r="D45" s="103"/>
      <c r="E45" s="1252" t="s">
        <v>34</v>
      </c>
      <c r="F45" s="1252"/>
      <c r="G45" s="1252"/>
      <c r="H45" s="1253"/>
      <c r="I45" s="354">
        <v>1552</v>
      </c>
      <c r="J45" s="355">
        <v>1536</v>
      </c>
      <c r="K45" s="355">
        <v>1499</v>
      </c>
      <c r="L45" s="355">
        <v>1443</v>
      </c>
      <c r="M45" s="356">
        <v>1409</v>
      </c>
    </row>
    <row r="46" spans="2:13" ht="27.75" customHeight="1" x14ac:dyDescent="0.15">
      <c r="B46" s="1246"/>
      <c r="C46" s="1247"/>
      <c r="D46" s="104"/>
      <c r="E46" s="1252" t="s">
        <v>35</v>
      </c>
      <c r="F46" s="1252"/>
      <c r="G46" s="1252"/>
      <c r="H46" s="1253"/>
      <c r="I46" s="354" t="s">
        <v>515</v>
      </c>
      <c r="J46" s="355" t="s">
        <v>515</v>
      </c>
      <c r="K46" s="355" t="s">
        <v>515</v>
      </c>
      <c r="L46" s="355" t="s">
        <v>515</v>
      </c>
      <c r="M46" s="356" t="s">
        <v>515</v>
      </c>
    </row>
    <row r="47" spans="2:13" ht="27.75" customHeight="1" x14ac:dyDescent="0.15">
      <c r="B47" s="1246"/>
      <c r="C47" s="1247"/>
      <c r="D47" s="105"/>
      <c r="E47" s="1254" t="s">
        <v>36</v>
      </c>
      <c r="F47" s="1255"/>
      <c r="G47" s="1255"/>
      <c r="H47" s="1256"/>
      <c r="I47" s="354" t="s">
        <v>515</v>
      </c>
      <c r="J47" s="355" t="s">
        <v>515</v>
      </c>
      <c r="K47" s="355" t="s">
        <v>515</v>
      </c>
      <c r="L47" s="355" t="s">
        <v>515</v>
      </c>
      <c r="M47" s="356" t="s">
        <v>515</v>
      </c>
    </row>
    <row r="48" spans="2:13" ht="27.75" customHeight="1" x14ac:dyDescent="0.15">
      <c r="B48" s="1246"/>
      <c r="C48" s="1247"/>
      <c r="D48" s="103"/>
      <c r="E48" s="1252" t="s">
        <v>37</v>
      </c>
      <c r="F48" s="1252"/>
      <c r="G48" s="1252"/>
      <c r="H48" s="1253"/>
      <c r="I48" s="354" t="s">
        <v>515</v>
      </c>
      <c r="J48" s="355" t="s">
        <v>515</v>
      </c>
      <c r="K48" s="355" t="s">
        <v>515</v>
      </c>
      <c r="L48" s="355" t="s">
        <v>515</v>
      </c>
      <c r="M48" s="356" t="s">
        <v>515</v>
      </c>
    </row>
    <row r="49" spans="2:13" ht="27.75" customHeight="1" x14ac:dyDescent="0.15">
      <c r="B49" s="1248"/>
      <c r="C49" s="1249"/>
      <c r="D49" s="103"/>
      <c r="E49" s="1252" t="s">
        <v>38</v>
      </c>
      <c r="F49" s="1252"/>
      <c r="G49" s="1252"/>
      <c r="H49" s="1253"/>
      <c r="I49" s="354" t="s">
        <v>515</v>
      </c>
      <c r="J49" s="355" t="s">
        <v>515</v>
      </c>
      <c r="K49" s="355" t="s">
        <v>515</v>
      </c>
      <c r="L49" s="355" t="s">
        <v>515</v>
      </c>
      <c r="M49" s="356" t="s">
        <v>515</v>
      </c>
    </row>
    <row r="50" spans="2:13" ht="27.75" customHeight="1" x14ac:dyDescent="0.15">
      <c r="B50" s="1257" t="s">
        <v>39</v>
      </c>
      <c r="C50" s="1258"/>
      <c r="D50" s="106"/>
      <c r="E50" s="1252" t="s">
        <v>40</v>
      </c>
      <c r="F50" s="1252"/>
      <c r="G50" s="1252"/>
      <c r="H50" s="1253"/>
      <c r="I50" s="354">
        <v>1181</v>
      </c>
      <c r="J50" s="355">
        <v>934</v>
      </c>
      <c r="K50" s="355">
        <v>955</v>
      </c>
      <c r="L50" s="355">
        <v>1040</v>
      </c>
      <c r="M50" s="356">
        <v>1471</v>
      </c>
    </row>
    <row r="51" spans="2:13" ht="27.75" customHeight="1" x14ac:dyDescent="0.15">
      <c r="B51" s="1246"/>
      <c r="C51" s="1247"/>
      <c r="D51" s="103"/>
      <c r="E51" s="1252" t="s">
        <v>41</v>
      </c>
      <c r="F51" s="1252"/>
      <c r="G51" s="1252"/>
      <c r="H51" s="1253"/>
      <c r="I51" s="354">
        <v>1489</v>
      </c>
      <c r="J51" s="355">
        <v>1394</v>
      </c>
      <c r="K51" s="355">
        <v>1325</v>
      </c>
      <c r="L51" s="355">
        <v>1250</v>
      </c>
      <c r="M51" s="356">
        <v>1159</v>
      </c>
    </row>
    <row r="52" spans="2:13" ht="27.75" customHeight="1" x14ac:dyDescent="0.15">
      <c r="B52" s="1248"/>
      <c r="C52" s="1249"/>
      <c r="D52" s="103"/>
      <c r="E52" s="1252" t="s">
        <v>42</v>
      </c>
      <c r="F52" s="1252"/>
      <c r="G52" s="1252"/>
      <c r="H52" s="1253"/>
      <c r="I52" s="354">
        <v>8139</v>
      </c>
      <c r="J52" s="355">
        <v>8197</v>
      </c>
      <c r="K52" s="355">
        <v>8090</v>
      </c>
      <c r="L52" s="355">
        <v>7931</v>
      </c>
      <c r="M52" s="356">
        <v>7870</v>
      </c>
    </row>
    <row r="53" spans="2:13" ht="27.75" customHeight="1" thickBot="1" x14ac:dyDescent="0.2">
      <c r="B53" s="1259" t="s">
        <v>43</v>
      </c>
      <c r="C53" s="1260"/>
      <c r="D53" s="107"/>
      <c r="E53" s="1261" t="s">
        <v>44</v>
      </c>
      <c r="F53" s="1261"/>
      <c r="G53" s="1261"/>
      <c r="H53" s="1262"/>
      <c r="I53" s="357">
        <v>5630</v>
      </c>
      <c r="J53" s="358">
        <v>5600</v>
      </c>
      <c r="K53" s="358">
        <v>5227</v>
      </c>
      <c r="L53" s="358">
        <v>4913</v>
      </c>
      <c r="M53" s="359">
        <v>4311</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KOpMTYUOEFna4mx6Q3m7r11BBfnT5QdnSq/hln/7ujlnsNi/Z+0WNicwj9vRQTmYLaGAiogv+xFmpJQw4iLOdg==" saltValue="UTDipTOwgoBmn1PtFDh+b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F62" sqref="F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558</v>
      </c>
      <c r="G54" s="116" t="s">
        <v>559</v>
      </c>
      <c r="H54" s="117" t="s">
        <v>560</v>
      </c>
    </row>
    <row r="55" spans="2:8" ht="52.5" customHeight="1" x14ac:dyDescent="0.15">
      <c r="B55" s="118"/>
      <c r="C55" s="1271" t="s">
        <v>47</v>
      </c>
      <c r="D55" s="1271"/>
      <c r="E55" s="1272"/>
      <c r="F55" s="119">
        <v>134</v>
      </c>
      <c r="G55" s="119">
        <v>135</v>
      </c>
      <c r="H55" s="120">
        <v>305</v>
      </c>
    </row>
    <row r="56" spans="2:8" ht="52.5" customHeight="1" x14ac:dyDescent="0.15">
      <c r="B56" s="121"/>
      <c r="C56" s="1273" t="s">
        <v>48</v>
      </c>
      <c r="D56" s="1273"/>
      <c r="E56" s="1274"/>
      <c r="F56" s="122">
        <v>15</v>
      </c>
      <c r="G56" s="122">
        <v>15</v>
      </c>
      <c r="H56" s="123">
        <v>66</v>
      </c>
    </row>
    <row r="57" spans="2:8" ht="53.25" customHeight="1" x14ac:dyDescent="0.15">
      <c r="B57" s="121"/>
      <c r="C57" s="1275" t="s">
        <v>49</v>
      </c>
      <c r="D57" s="1275"/>
      <c r="E57" s="1276"/>
      <c r="F57" s="124">
        <v>695</v>
      </c>
      <c r="G57" s="124">
        <v>764</v>
      </c>
      <c r="H57" s="125">
        <v>973</v>
      </c>
    </row>
    <row r="58" spans="2:8" ht="45.75" customHeight="1" x14ac:dyDescent="0.15">
      <c r="B58" s="126"/>
      <c r="C58" s="1263" t="s">
        <v>585</v>
      </c>
      <c r="D58" s="1264"/>
      <c r="E58" s="1265"/>
      <c r="F58" s="127">
        <v>434</v>
      </c>
      <c r="G58" s="127">
        <v>438</v>
      </c>
      <c r="H58" s="128">
        <v>435</v>
      </c>
    </row>
    <row r="59" spans="2:8" ht="45.75" customHeight="1" x14ac:dyDescent="0.15">
      <c r="B59" s="126"/>
      <c r="C59" s="1263" t="s">
        <v>586</v>
      </c>
      <c r="D59" s="1264"/>
      <c r="E59" s="1265"/>
      <c r="F59" s="127">
        <v>52</v>
      </c>
      <c r="G59" s="127">
        <v>80</v>
      </c>
      <c r="H59" s="128">
        <v>123</v>
      </c>
    </row>
    <row r="60" spans="2:8" ht="45.75" customHeight="1" x14ac:dyDescent="0.15">
      <c r="B60" s="126"/>
      <c r="C60" s="1263" t="s">
        <v>587</v>
      </c>
      <c r="D60" s="1264"/>
      <c r="E60" s="1265"/>
      <c r="F60" s="127" t="s">
        <v>584</v>
      </c>
      <c r="G60" s="127">
        <v>1</v>
      </c>
      <c r="H60" s="128">
        <v>100</v>
      </c>
    </row>
    <row r="61" spans="2:8" ht="45.75" customHeight="1" x14ac:dyDescent="0.15">
      <c r="B61" s="126"/>
      <c r="C61" s="1263" t="s">
        <v>588</v>
      </c>
      <c r="D61" s="1264"/>
      <c r="E61" s="1265"/>
      <c r="F61" s="127">
        <v>3</v>
      </c>
      <c r="G61" s="127">
        <v>10</v>
      </c>
      <c r="H61" s="128">
        <v>84</v>
      </c>
    </row>
    <row r="62" spans="2:8" ht="45.75" customHeight="1" thickBot="1" x14ac:dyDescent="0.2">
      <c r="B62" s="129"/>
      <c r="C62" s="1266" t="s">
        <v>589</v>
      </c>
      <c r="D62" s="1267"/>
      <c r="E62" s="1268"/>
      <c r="F62" s="130">
        <v>77</v>
      </c>
      <c r="G62" s="130">
        <v>77</v>
      </c>
      <c r="H62" s="131">
        <v>77</v>
      </c>
    </row>
    <row r="63" spans="2:8" ht="52.5" customHeight="1" thickBot="1" x14ac:dyDescent="0.2">
      <c r="B63" s="132"/>
      <c r="C63" s="1269" t="s">
        <v>50</v>
      </c>
      <c r="D63" s="1269"/>
      <c r="E63" s="1270"/>
      <c r="F63" s="133">
        <v>844</v>
      </c>
      <c r="G63" s="133">
        <v>914</v>
      </c>
      <c r="H63" s="134">
        <v>1345</v>
      </c>
    </row>
    <row r="64" spans="2:8" x14ac:dyDescent="0.15"/>
  </sheetData>
  <sheetProtection algorithmName="SHA-512" hashValue="oqQfeGjZA4vKVgwNl5daZt8pF8YHsbb7EaDR1Gj/wqM0fPd2HhDinstbSJmoXryI3K3hkUrqR4MsWhjmn06pQQ==" saltValue="wsAXUwh53DT/JFZkqKPy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46277-CAB0-4B22-B158-68861631B466}">
  <sheetPr>
    <pageSetUpPr fitToPage="1"/>
  </sheetPr>
  <dimension ref="A1:DE85"/>
  <sheetViews>
    <sheetView showGridLines="0" zoomScale="85" zoomScaleNormal="85" zoomScaleSheetLayoutView="55" workbookViewId="0">
      <selection activeCell="CM38" sqref="CM38"/>
    </sheetView>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591</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592</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90" t="s">
        <v>593</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x14ac:dyDescent="0.15">
      <c r="B44" s="376"/>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x14ac:dyDescent="0.15">
      <c r="B45" s="376"/>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x14ac:dyDescent="0.15">
      <c r="B46" s="376"/>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x14ac:dyDescent="0.15">
      <c r="B47" s="376"/>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594</v>
      </c>
    </row>
    <row r="50" spans="1:109" x14ac:dyDescent="0.15">
      <c r="B50" s="376"/>
      <c r="G50" s="1283"/>
      <c r="H50" s="1283"/>
      <c r="I50" s="1283"/>
      <c r="J50" s="1283"/>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556</v>
      </c>
      <c r="BQ50" s="1282"/>
      <c r="BR50" s="1282"/>
      <c r="BS50" s="1282"/>
      <c r="BT50" s="1282"/>
      <c r="BU50" s="1282"/>
      <c r="BV50" s="1282"/>
      <c r="BW50" s="1282"/>
      <c r="BX50" s="1282" t="s">
        <v>557</v>
      </c>
      <c r="BY50" s="1282"/>
      <c r="BZ50" s="1282"/>
      <c r="CA50" s="1282"/>
      <c r="CB50" s="1282"/>
      <c r="CC50" s="1282"/>
      <c r="CD50" s="1282"/>
      <c r="CE50" s="1282"/>
      <c r="CF50" s="1282" t="s">
        <v>558</v>
      </c>
      <c r="CG50" s="1282"/>
      <c r="CH50" s="1282"/>
      <c r="CI50" s="1282"/>
      <c r="CJ50" s="1282"/>
      <c r="CK50" s="1282"/>
      <c r="CL50" s="1282"/>
      <c r="CM50" s="1282"/>
      <c r="CN50" s="1282" t="s">
        <v>559</v>
      </c>
      <c r="CO50" s="1282"/>
      <c r="CP50" s="1282"/>
      <c r="CQ50" s="1282"/>
      <c r="CR50" s="1282"/>
      <c r="CS50" s="1282"/>
      <c r="CT50" s="1282"/>
      <c r="CU50" s="1282"/>
      <c r="CV50" s="1282" t="s">
        <v>560</v>
      </c>
      <c r="CW50" s="1282"/>
      <c r="CX50" s="1282"/>
      <c r="CY50" s="1282"/>
      <c r="CZ50" s="1282"/>
      <c r="DA50" s="1282"/>
      <c r="DB50" s="1282"/>
      <c r="DC50" s="1282"/>
    </row>
    <row r="51" spans="1:109" ht="13.5" customHeight="1" x14ac:dyDescent="0.15">
      <c r="B51" s="376"/>
      <c r="G51" s="1285"/>
      <c r="H51" s="1285"/>
      <c r="I51" s="1299"/>
      <c r="J51" s="1299"/>
      <c r="K51" s="1284"/>
      <c r="L51" s="1284"/>
      <c r="M51" s="1284"/>
      <c r="N51" s="1284"/>
      <c r="AM51" s="385"/>
      <c r="AN51" s="1280" t="s">
        <v>595</v>
      </c>
      <c r="AO51" s="1280"/>
      <c r="AP51" s="1280"/>
      <c r="AQ51" s="1280"/>
      <c r="AR51" s="1280"/>
      <c r="AS51" s="1280"/>
      <c r="AT51" s="1280"/>
      <c r="AU51" s="1280"/>
      <c r="AV51" s="1280"/>
      <c r="AW51" s="1280"/>
      <c r="AX51" s="1280"/>
      <c r="AY51" s="1280"/>
      <c r="AZ51" s="1280"/>
      <c r="BA51" s="1280"/>
      <c r="BB51" s="1280" t="s">
        <v>596</v>
      </c>
      <c r="BC51" s="1280"/>
      <c r="BD51" s="1280"/>
      <c r="BE51" s="1280"/>
      <c r="BF51" s="1280"/>
      <c r="BG51" s="1280"/>
      <c r="BH51" s="1280"/>
      <c r="BI51" s="1280"/>
      <c r="BJ51" s="1280"/>
      <c r="BK51" s="1280"/>
      <c r="BL51" s="1280"/>
      <c r="BM51" s="1280"/>
      <c r="BN51" s="1280"/>
      <c r="BO51" s="1280"/>
      <c r="BP51" s="1289"/>
      <c r="BQ51" s="1277"/>
      <c r="BR51" s="1277"/>
      <c r="BS51" s="1277"/>
      <c r="BT51" s="1277"/>
      <c r="BU51" s="1277"/>
      <c r="BV51" s="1277"/>
      <c r="BW51" s="1277"/>
      <c r="BX51" s="1277">
        <v>166.4</v>
      </c>
      <c r="BY51" s="1277"/>
      <c r="BZ51" s="1277"/>
      <c r="CA51" s="1277"/>
      <c r="CB51" s="1277"/>
      <c r="CC51" s="1277"/>
      <c r="CD51" s="1277"/>
      <c r="CE51" s="1277"/>
      <c r="CF51" s="1277">
        <v>152.80000000000001</v>
      </c>
      <c r="CG51" s="1277"/>
      <c r="CH51" s="1277"/>
      <c r="CI51" s="1277"/>
      <c r="CJ51" s="1277"/>
      <c r="CK51" s="1277"/>
      <c r="CL51" s="1277"/>
      <c r="CM51" s="1277"/>
      <c r="CN51" s="1277">
        <v>138.30000000000001</v>
      </c>
      <c r="CO51" s="1277"/>
      <c r="CP51" s="1277"/>
      <c r="CQ51" s="1277"/>
      <c r="CR51" s="1277"/>
      <c r="CS51" s="1277"/>
      <c r="CT51" s="1277"/>
      <c r="CU51" s="1277"/>
      <c r="CV51" s="1277">
        <v>111.9</v>
      </c>
      <c r="CW51" s="1277"/>
      <c r="CX51" s="1277"/>
      <c r="CY51" s="1277"/>
      <c r="CZ51" s="1277"/>
      <c r="DA51" s="1277"/>
      <c r="DB51" s="1277"/>
      <c r="DC51" s="1277"/>
    </row>
    <row r="52" spans="1:109" x14ac:dyDescent="0.15">
      <c r="B52" s="376"/>
      <c r="G52" s="1285"/>
      <c r="H52" s="1285"/>
      <c r="I52" s="1299"/>
      <c r="J52" s="1299"/>
      <c r="K52" s="1284"/>
      <c r="L52" s="1284"/>
      <c r="M52" s="1284"/>
      <c r="N52" s="1284"/>
      <c r="AM52" s="38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4"/>
      <c r="B53" s="376"/>
      <c r="G53" s="1285"/>
      <c r="H53" s="1285"/>
      <c r="I53" s="1283"/>
      <c r="J53" s="1283"/>
      <c r="K53" s="1284"/>
      <c r="L53" s="1284"/>
      <c r="M53" s="1284"/>
      <c r="N53" s="1284"/>
      <c r="AM53" s="385"/>
      <c r="AN53" s="1280"/>
      <c r="AO53" s="1280"/>
      <c r="AP53" s="1280"/>
      <c r="AQ53" s="1280"/>
      <c r="AR53" s="1280"/>
      <c r="AS53" s="1280"/>
      <c r="AT53" s="1280"/>
      <c r="AU53" s="1280"/>
      <c r="AV53" s="1280"/>
      <c r="AW53" s="1280"/>
      <c r="AX53" s="1280"/>
      <c r="AY53" s="1280"/>
      <c r="AZ53" s="1280"/>
      <c r="BA53" s="1280"/>
      <c r="BB53" s="1280" t="s">
        <v>597</v>
      </c>
      <c r="BC53" s="1280"/>
      <c r="BD53" s="1280"/>
      <c r="BE53" s="1280"/>
      <c r="BF53" s="1280"/>
      <c r="BG53" s="1280"/>
      <c r="BH53" s="1280"/>
      <c r="BI53" s="1280"/>
      <c r="BJ53" s="1280"/>
      <c r="BK53" s="1280"/>
      <c r="BL53" s="1280"/>
      <c r="BM53" s="1280"/>
      <c r="BN53" s="1280"/>
      <c r="BO53" s="1280"/>
      <c r="BP53" s="1289"/>
      <c r="BQ53" s="1277"/>
      <c r="BR53" s="1277"/>
      <c r="BS53" s="1277"/>
      <c r="BT53" s="1277"/>
      <c r="BU53" s="1277"/>
      <c r="BV53" s="1277"/>
      <c r="BW53" s="1277"/>
      <c r="BX53" s="1277">
        <v>58.4</v>
      </c>
      <c r="BY53" s="1277"/>
      <c r="BZ53" s="1277"/>
      <c r="CA53" s="1277"/>
      <c r="CB53" s="1277"/>
      <c r="CC53" s="1277"/>
      <c r="CD53" s="1277"/>
      <c r="CE53" s="1277"/>
      <c r="CF53" s="1277">
        <v>67.2</v>
      </c>
      <c r="CG53" s="1277"/>
      <c r="CH53" s="1277"/>
      <c r="CI53" s="1277"/>
      <c r="CJ53" s="1277"/>
      <c r="CK53" s="1277"/>
      <c r="CL53" s="1277"/>
      <c r="CM53" s="1277"/>
      <c r="CN53" s="1277">
        <v>55.7</v>
      </c>
      <c r="CO53" s="1277"/>
      <c r="CP53" s="1277"/>
      <c r="CQ53" s="1277"/>
      <c r="CR53" s="1277"/>
      <c r="CS53" s="1277"/>
      <c r="CT53" s="1277"/>
      <c r="CU53" s="1277"/>
      <c r="CV53" s="1277">
        <v>63.9</v>
      </c>
      <c r="CW53" s="1277"/>
      <c r="CX53" s="1277"/>
      <c r="CY53" s="1277"/>
      <c r="CZ53" s="1277"/>
      <c r="DA53" s="1277"/>
      <c r="DB53" s="1277"/>
      <c r="DC53" s="1277"/>
    </row>
    <row r="54" spans="1:109" x14ac:dyDescent="0.15">
      <c r="A54" s="384"/>
      <c r="B54" s="376"/>
      <c r="G54" s="1285"/>
      <c r="H54" s="1285"/>
      <c r="I54" s="1283"/>
      <c r="J54" s="1283"/>
      <c r="K54" s="1284"/>
      <c r="L54" s="1284"/>
      <c r="M54" s="1284"/>
      <c r="N54" s="1284"/>
      <c r="AM54" s="38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4"/>
      <c r="B55" s="376"/>
      <c r="G55" s="1283"/>
      <c r="H55" s="1283"/>
      <c r="I55" s="1283"/>
      <c r="J55" s="1283"/>
      <c r="K55" s="1284"/>
      <c r="L55" s="1284"/>
      <c r="M55" s="1284"/>
      <c r="N55" s="1284"/>
      <c r="AN55" s="1282" t="s">
        <v>598</v>
      </c>
      <c r="AO55" s="1282"/>
      <c r="AP55" s="1282"/>
      <c r="AQ55" s="1282"/>
      <c r="AR55" s="1282"/>
      <c r="AS55" s="1282"/>
      <c r="AT55" s="1282"/>
      <c r="AU55" s="1282"/>
      <c r="AV55" s="1282"/>
      <c r="AW55" s="1282"/>
      <c r="AX55" s="1282"/>
      <c r="AY55" s="1282"/>
      <c r="AZ55" s="1282"/>
      <c r="BA55" s="1282"/>
      <c r="BB55" s="1280" t="s">
        <v>596</v>
      </c>
      <c r="BC55" s="1280"/>
      <c r="BD55" s="1280"/>
      <c r="BE55" s="1280"/>
      <c r="BF55" s="1280"/>
      <c r="BG55" s="1280"/>
      <c r="BH55" s="1280"/>
      <c r="BI55" s="1280"/>
      <c r="BJ55" s="1280"/>
      <c r="BK55" s="1280"/>
      <c r="BL55" s="1280"/>
      <c r="BM55" s="1280"/>
      <c r="BN55" s="1280"/>
      <c r="BO55" s="1280"/>
      <c r="BP55" s="1289"/>
      <c r="BQ55" s="1277"/>
      <c r="BR55" s="1277"/>
      <c r="BS55" s="1277"/>
      <c r="BT55" s="1277"/>
      <c r="BU55" s="1277"/>
      <c r="BV55" s="1277"/>
      <c r="BW55" s="1277"/>
      <c r="BX55" s="1277">
        <v>0</v>
      </c>
      <c r="BY55" s="1277"/>
      <c r="BZ55" s="1277"/>
      <c r="CA55" s="1277"/>
      <c r="CB55" s="1277"/>
      <c r="CC55" s="1277"/>
      <c r="CD55" s="1277"/>
      <c r="CE55" s="1277"/>
      <c r="CF55" s="1277">
        <v>3.1</v>
      </c>
      <c r="CG55" s="1277"/>
      <c r="CH55" s="1277"/>
      <c r="CI55" s="1277"/>
      <c r="CJ55" s="1277"/>
      <c r="CK55" s="1277"/>
      <c r="CL55" s="1277"/>
      <c r="CM55" s="1277"/>
      <c r="CN55" s="1277">
        <v>13.7</v>
      </c>
      <c r="CO55" s="1277"/>
      <c r="CP55" s="1277"/>
      <c r="CQ55" s="1277"/>
      <c r="CR55" s="1277"/>
      <c r="CS55" s="1277"/>
      <c r="CT55" s="1277"/>
      <c r="CU55" s="1277"/>
      <c r="CV55" s="1277">
        <v>6.9</v>
      </c>
      <c r="CW55" s="1277"/>
      <c r="CX55" s="1277"/>
      <c r="CY55" s="1277"/>
      <c r="CZ55" s="1277"/>
      <c r="DA55" s="1277"/>
      <c r="DB55" s="1277"/>
      <c r="DC55" s="1277"/>
    </row>
    <row r="56" spans="1:109" x14ac:dyDescent="0.15">
      <c r="A56" s="384"/>
      <c r="B56" s="376"/>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x14ac:dyDescent="0.15">
      <c r="B57" s="388"/>
      <c r="G57" s="1283"/>
      <c r="H57" s="1283"/>
      <c r="I57" s="1278"/>
      <c r="J57" s="1278"/>
      <c r="K57" s="1284"/>
      <c r="L57" s="1284"/>
      <c r="M57" s="1284"/>
      <c r="N57" s="1284"/>
      <c r="AM57" s="370"/>
      <c r="AN57" s="1282"/>
      <c r="AO57" s="1282"/>
      <c r="AP57" s="1282"/>
      <c r="AQ57" s="1282"/>
      <c r="AR57" s="1282"/>
      <c r="AS57" s="1282"/>
      <c r="AT57" s="1282"/>
      <c r="AU57" s="1282"/>
      <c r="AV57" s="1282"/>
      <c r="AW57" s="1282"/>
      <c r="AX57" s="1282"/>
      <c r="AY57" s="1282"/>
      <c r="AZ57" s="1282"/>
      <c r="BA57" s="1282"/>
      <c r="BB57" s="1280" t="s">
        <v>597</v>
      </c>
      <c r="BC57" s="1280"/>
      <c r="BD57" s="1280"/>
      <c r="BE57" s="1280"/>
      <c r="BF57" s="1280"/>
      <c r="BG57" s="1280"/>
      <c r="BH57" s="1280"/>
      <c r="BI57" s="1280"/>
      <c r="BJ57" s="1280"/>
      <c r="BK57" s="1280"/>
      <c r="BL57" s="1280"/>
      <c r="BM57" s="1280"/>
      <c r="BN57" s="1280"/>
      <c r="BO57" s="1280"/>
      <c r="BP57" s="1289"/>
      <c r="BQ57" s="1277"/>
      <c r="BR57" s="1277"/>
      <c r="BS57" s="1277"/>
      <c r="BT57" s="1277"/>
      <c r="BU57" s="1277"/>
      <c r="BV57" s="1277"/>
      <c r="BW57" s="1277"/>
      <c r="BX57" s="1277">
        <v>60</v>
      </c>
      <c r="BY57" s="1277"/>
      <c r="BZ57" s="1277"/>
      <c r="CA57" s="1277"/>
      <c r="CB57" s="1277"/>
      <c r="CC57" s="1277"/>
      <c r="CD57" s="1277"/>
      <c r="CE57" s="1277"/>
      <c r="CF57" s="1277">
        <v>61.2</v>
      </c>
      <c r="CG57" s="1277"/>
      <c r="CH57" s="1277"/>
      <c r="CI57" s="1277"/>
      <c r="CJ57" s="1277"/>
      <c r="CK57" s="1277"/>
      <c r="CL57" s="1277"/>
      <c r="CM57" s="1277"/>
      <c r="CN57" s="1277">
        <v>62</v>
      </c>
      <c r="CO57" s="1277"/>
      <c r="CP57" s="1277"/>
      <c r="CQ57" s="1277"/>
      <c r="CR57" s="1277"/>
      <c r="CS57" s="1277"/>
      <c r="CT57" s="1277"/>
      <c r="CU57" s="1277"/>
      <c r="CV57" s="1277">
        <v>62.9</v>
      </c>
      <c r="CW57" s="1277"/>
      <c r="CX57" s="1277"/>
      <c r="CY57" s="1277"/>
      <c r="CZ57" s="1277"/>
      <c r="DA57" s="1277"/>
      <c r="DB57" s="1277"/>
      <c r="DC57" s="1277"/>
      <c r="DD57" s="389"/>
      <c r="DE57" s="388"/>
    </row>
    <row r="58" spans="1:109" s="384" customFormat="1" x14ac:dyDescent="0.15">
      <c r="A58" s="370"/>
      <c r="B58" s="388"/>
      <c r="G58" s="1283"/>
      <c r="H58" s="1283"/>
      <c r="I58" s="1278"/>
      <c r="J58" s="1278"/>
      <c r="K58" s="1284"/>
      <c r="L58" s="1284"/>
      <c r="M58" s="1284"/>
      <c r="N58" s="1284"/>
      <c r="AM58" s="370"/>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599</v>
      </c>
    </row>
    <row r="64" spans="1:109" x14ac:dyDescent="0.15">
      <c r="B64" s="376"/>
      <c r="G64" s="383"/>
      <c r="I64" s="396"/>
      <c r="J64" s="396"/>
      <c r="K64" s="396"/>
      <c r="L64" s="396"/>
      <c r="M64" s="396"/>
      <c r="N64" s="397"/>
      <c r="AM64" s="383"/>
      <c r="AN64" s="383" t="s">
        <v>592</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90" t="s">
        <v>600</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x14ac:dyDescent="0.15">
      <c r="B66" s="376"/>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x14ac:dyDescent="0.15">
      <c r="B67" s="376"/>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x14ac:dyDescent="0.15">
      <c r="B68" s="376"/>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x14ac:dyDescent="0.15">
      <c r="B69" s="376"/>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594</v>
      </c>
    </row>
    <row r="72" spans="2:107" x14ac:dyDescent="0.15">
      <c r="B72" s="376"/>
      <c r="G72" s="1283"/>
      <c r="H72" s="1283"/>
      <c r="I72" s="1283"/>
      <c r="J72" s="1283"/>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556</v>
      </c>
      <c r="BQ72" s="1282"/>
      <c r="BR72" s="1282"/>
      <c r="BS72" s="1282"/>
      <c r="BT72" s="1282"/>
      <c r="BU72" s="1282"/>
      <c r="BV72" s="1282"/>
      <c r="BW72" s="1282"/>
      <c r="BX72" s="1282" t="s">
        <v>557</v>
      </c>
      <c r="BY72" s="1282"/>
      <c r="BZ72" s="1282"/>
      <c r="CA72" s="1282"/>
      <c r="CB72" s="1282"/>
      <c r="CC72" s="1282"/>
      <c r="CD72" s="1282"/>
      <c r="CE72" s="1282"/>
      <c r="CF72" s="1282" t="s">
        <v>558</v>
      </c>
      <c r="CG72" s="1282"/>
      <c r="CH72" s="1282"/>
      <c r="CI72" s="1282"/>
      <c r="CJ72" s="1282"/>
      <c r="CK72" s="1282"/>
      <c r="CL72" s="1282"/>
      <c r="CM72" s="1282"/>
      <c r="CN72" s="1282" t="s">
        <v>559</v>
      </c>
      <c r="CO72" s="1282"/>
      <c r="CP72" s="1282"/>
      <c r="CQ72" s="1282"/>
      <c r="CR72" s="1282"/>
      <c r="CS72" s="1282"/>
      <c r="CT72" s="1282"/>
      <c r="CU72" s="1282"/>
      <c r="CV72" s="1282" t="s">
        <v>560</v>
      </c>
      <c r="CW72" s="1282"/>
      <c r="CX72" s="1282"/>
      <c r="CY72" s="1282"/>
      <c r="CZ72" s="1282"/>
      <c r="DA72" s="1282"/>
      <c r="DB72" s="1282"/>
      <c r="DC72" s="1282"/>
    </row>
    <row r="73" spans="2:107" x14ac:dyDescent="0.15">
      <c r="B73" s="376"/>
      <c r="G73" s="1285"/>
      <c r="H73" s="1285"/>
      <c r="I73" s="1285"/>
      <c r="J73" s="1285"/>
      <c r="K73" s="1281"/>
      <c r="L73" s="1281"/>
      <c r="M73" s="1281"/>
      <c r="N73" s="1281"/>
      <c r="AM73" s="385"/>
      <c r="AN73" s="1280" t="s">
        <v>595</v>
      </c>
      <c r="AO73" s="1280"/>
      <c r="AP73" s="1280"/>
      <c r="AQ73" s="1280"/>
      <c r="AR73" s="1280"/>
      <c r="AS73" s="1280"/>
      <c r="AT73" s="1280"/>
      <c r="AU73" s="1280"/>
      <c r="AV73" s="1280"/>
      <c r="AW73" s="1280"/>
      <c r="AX73" s="1280"/>
      <c r="AY73" s="1280"/>
      <c r="AZ73" s="1280"/>
      <c r="BA73" s="1280"/>
      <c r="BB73" s="1280" t="s">
        <v>596</v>
      </c>
      <c r="BC73" s="1280"/>
      <c r="BD73" s="1280"/>
      <c r="BE73" s="1280"/>
      <c r="BF73" s="1280"/>
      <c r="BG73" s="1280"/>
      <c r="BH73" s="1280"/>
      <c r="BI73" s="1280"/>
      <c r="BJ73" s="1280"/>
      <c r="BK73" s="1280"/>
      <c r="BL73" s="1280"/>
      <c r="BM73" s="1280"/>
      <c r="BN73" s="1280"/>
      <c r="BO73" s="1280"/>
      <c r="BP73" s="1277">
        <v>168.7</v>
      </c>
      <c r="BQ73" s="1277"/>
      <c r="BR73" s="1277"/>
      <c r="BS73" s="1277"/>
      <c r="BT73" s="1277"/>
      <c r="BU73" s="1277"/>
      <c r="BV73" s="1277"/>
      <c r="BW73" s="1277"/>
      <c r="BX73" s="1277">
        <v>166.4</v>
      </c>
      <c r="BY73" s="1277"/>
      <c r="BZ73" s="1277"/>
      <c r="CA73" s="1277"/>
      <c r="CB73" s="1277"/>
      <c r="CC73" s="1277"/>
      <c r="CD73" s="1277"/>
      <c r="CE73" s="1277"/>
      <c r="CF73" s="1277">
        <v>152.80000000000001</v>
      </c>
      <c r="CG73" s="1277"/>
      <c r="CH73" s="1277"/>
      <c r="CI73" s="1277"/>
      <c r="CJ73" s="1277"/>
      <c r="CK73" s="1277"/>
      <c r="CL73" s="1277"/>
      <c r="CM73" s="1277"/>
      <c r="CN73" s="1277">
        <v>138.30000000000001</v>
      </c>
      <c r="CO73" s="1277"/>
      <c r="CP73" s="1277"/>
      <c r="CQ73" s="1277"/>
      <c r="CR73" s="1277"/>
      <c r="CS73" s="1277"/>
      <c r="CT73" s="1277"/>
      <c r="CU73" s="1277"/>
      <c r="CV73" s="1277">
        <v>111.9</v>
      </c>
      <c r="CW73" s="1277"/>
      <c r="CX73" s="1277"/>
      <c r="CY73" s="1277"/>
      <c r="CZ73" s="1277"/>
      <c r="DA73" s="1277"/>
      <c r="DB73" s="1277"/>
      <c r="DC73" s="1277"/>
    </row>
    <row r="74" spans="2:107" x14ac:dyDescent="0.15">
      <c r="B74" s="376"/>
      <c r="G74" s="1285"/>
      <c r="H74" s="1285"/>
      <c r="I74" s="1285"/>
      <c r="J74" s="1285"/>
      <c r="K74" s="1281"/>
      <c r="L74" s="1281"/>
      <c r="M74" s="1281"/>
      <c r="N74" s="1281"/>
      <c r="AM74" s="38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6"/>
      <c r="G75" s="1285"/>
      <c r="H75" s="1285"/>
      <c r="I75" s="1283"/>
      <c r="J75" s="1283"/>
      <c r="K75" s="1284"/>
      <c r="L75" s="1284"/>
      <c r="M75" s="1284"/>
      <c r="N75" s="1284"/>
      <c r="AM75" s="385"/>
      <c r="AN75" s="1280"/>
      <c r="AO75" s="1280"/>
      <c r="AP75" s="1280"/>
      <c r="AQ75" s="1280"/>
      <c r="AR75" s="1280"/>
      <c r="AS75" s="1280"/>
      <c r="AT75" s="1280"/>
      <c r="AU75" s="1280"/>
      <c r="AV75" s="1280"/>
      <c r="AW75" s="1280"/>
      <c r="AX75" s="1280"/>
      <c r="AY75" s="1280"/>
      <c r="AZ75" s="1280"/>
      <c r="BA75" s="1280"/>
      <c r="BB75" s="1280" t="s">
        <v>601</v>
      </c>
      <c r="BC75" s="1280"/>
      <c r="BD75" s="1280"/>
      <c r="BE75" s="1280"/>
      <c r="BF75" s="1280"/>
      <c r="BG75" s="1280"/>
      <c r="BH75" s="1280"/>
      <c r="BI75" s="1280"/>
      <c r="BJ75" s="1280"/>
      <c r="BK75" s="1280"/>
      <c r="BL75" s="1280"/>
      <c r="BM75" s="1280"/>
      <c r="BN75" s="1280"/>
      <c r="BO75" s="1280"/>
      <c r="BP75" s="1277">
        <v>14.2</v>
      </c>
      <c r="BQ75" s="1277"/>
      <c r="BR75" s="1277"/>
      <c r="BS75" s="1277"/>
      <c r="BT75" s="1277"/>
      <c r="BU75" s="1277"/>
      <c r="BV75" s="1277"/>
      <c r="BW75" s="1277"/>
      <c r="BX75" s="1277">
        <v>15.2</v>
      </c>
      <c r="BY75" s="1277"/>
      <c r="BZ75" s="1277"/>
      <c r="CA75" s="1277"/>
      <c r="CB75" s="1277"/>
      <c r="CC75" s="1277"/>
      <c r="CD75" s="1277"/>
      <c r="CE75" s="1277"/>
      <c r="CF75" s="1277">
        <v>15.4</v>
      </c>
      <c r="CG75" s="1277"/>
      <c r="CH75" s="1277"/>
      <c r="CI75" s="1277"/>
      <c r="CJ75" s="1277"/>
      <c r="CK75" s="1277"/>
      <c r="CL75" s="1277"/>
      <c r="CM75" s="1277"/>
      <c r="CN75" s="1277">
        <v>15.5</v>
      </c>
      <c r="CO75" s="1277"/>
      <c r="CP75" s="1277"/>
      <c r="CQ75" s="1277"/>
      <c r="CR75" s="1277"/>
      <c r="CS75" s="1277"/>
      <c r="CT75" s="1277"/>
      <c r="CU75" s="1277"/>
      <c r="CV75" s="1277">
        <v>14.3</v>
      </c>
      <c r="CW75" s="1277"/>
      <c r="CX75" s="1277"/>
      <c r="CY75" s="1277"/>
      <c r="CZ75" s="1277"/>
      <c r="DA75" s="1277"/>
      <c r="DB75" s="1277"/>
      <c r="DC75" s="1277"/>
    </row>
    <row r="76" spans="2:107" x14ac:dyDescent="0.15">
      <c r="B76" s="376"/>
      <c r="G76" s="1285"/>
      <c r="H76" s="1285"/>
      <c r="I76" s="1283"/>
      <c r="J76" s="1283"/>
      <c r="K76" s="1284"/>
      <c r="L76" s="1284"/>
      <c r="M76" s="1284"/>
      <c r="N76" s="1284"/>
      <c r="AM76" s="38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6"/>
      <c r="G77" s="1283"/>
      <c r="H77" s="1283"/>
      <c r="I77" s="1283"/>
      <c r="J77" s="1283"/>
      <c r="K77" s="1281"/>
      <c r="L77" s="1281"/>
      <c r="M77" s="1281"/>
      <c r="N77" s="1281"/>
      <c r="AN77" s="1282" t="s">
        <v>598</v>
      </c>
      <c r="AO77" s="1282"/>
      <c r="AP77" s="1282"/>
      <c r="AQ77" s="1282"/>
      <c r="AR77" s="1282"/>
      <c r="AS77" s="1282"/>
      <c r="AT77" s="1282"/>
      <c r="AU77" s="1282"/>
      <c r="AV77" s="1282"/>
      <c r="AW77" s="1282"/>
      <c r="AX77" s="1282"/>
      <c r="AY77" s="1282"/>
      <c r="AZ77" s="1282"/>
      <c r="BA77" s="1282"/>
      <c r="BB77" s="1280" t="s">
        <v>596</v>
      </c>
      <c r="BC77" s="1280"/>
      <c r="BD77" s="1280"/>
      <c r="BE77" s="1280"/>
      <c r="BF77" s="1280"/>
      <c r="BG77" s="1280"/>
      <c r="BH77" s="1280"/>
      <c r="BI77" s="1280"/>
      <c r="BJ77" s="1280"/>
      <c r="BK77" s="1280"/>
      <c r="BL77" s="1280"/>
      <c r="BM77" s="1280"/>
      <c r="BN77" s="1280"/>
      <c r="BO77" s="1280"/>
      <c r="BP77" s="1277">
        <v>0</v>
      </c>
      <c r="BQ77" s="1277"/>
      <c r="BR77" s="1277"/>
      <c r="BS77" s="1277"/>
      <c r="BT77" s="1277"/>
      <c r="BU77" s="1277"/>
      <c r="BV77" s="1277"/>
      <c r="BW77" s="1277"/>
      <c r="BX77" s="1277">
        <v>0</v>
      </c>
      <c r="BY77" s="1277"/>
      <c r="BZ77" s="1277"/>
      <c r="CA77" s="1277"/>
      <c r="CB77" s="1277"/>
      <c r="CC77" s="1277"/>
      <c r="CD77" s="1277"/>
      <c r="CE77" s="1277"/>
      <c r="CF77" s="1277">
        <v>3.1</v>
      </c>
      <c r="CG77" s="1277"/>
      <c r="CH77" s="1277"/>
      <c r="CI77" s="1277"/>
      <c r="CJ77" s="1277"/>
      <c r="CK77" s="1277"/>
      <c r="CL77" s="1277"/>
      <c r="CM77" s="1277"/>
      <c r="CN77" s="1277">
        <v>13.7</v>
      </c>
      <c r="CO77" s="1277"/>
      <c r="CP77" s="1277"/>
      <c r="CQ77" s="1277"/>
      <c r="CR77" s="1277"/>
      <c r="CS77" s="1277"/>
      <c r="CT77" s="1277"/>
      <c r="CU77" s="1277"/>
      <c r="CV77" s="1277">
        <v>6.9</v>
      </c>
      <c r="CW77" s="1277"/>
      <c r="CX77" s="1277"/>
      <c r="CY77" s="1277"/>
      <c r="CZ77" s="1277"/>
      <c r="DA77" s="1277"/>
      <c r="DB77" s="1277"/>
      <c r="DC77" s="1277"/>
    </row>
    <row r="78" spans="2:107" x14ac:dyDescent="0.15">
      <c r="B78" s="376"/>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6"/>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601</v>
      </c>
      <c r="BC79" s="1280"/>
      <c r="BD79" s="1280"/>
      <c r="BE79" s="1280"/>
      <c r="BF79" s="1280"/>
      <c r="BG79" s="1280"/>
      <c r="BH79" s="1280"/>
      <c r="BI79" s="1280"/>
      <c r="BJ79" s="1280"/>
      <c r="BK79" s="1280"/>
      <c r="BL79" s="1280"/>
      <c r="BM79" s="1280"/>
      <c r="BN79" s="1280"/>
      <c r="BO79" s="1280"/>
      <c r="BP79" s="1277">
        <v>7.9</v>
      </c>
      <c r="BQ79" s="1277"/>
      <c r="BR79" s="1277"/>
      <c r="BS79" s="1277"/>
      <c r="BT79" s="1277"/>
      <c r="BU79" s="1277"/>
      <c r="BV79" s="1277"/>
      <c r="BW79" s="1277"/>
      <c r="BX79" s="1277">
        <v>7.8</v>
      </c>
      <c r="BY79" s="1277"/>
      <c r="BZ79" s="1277"/>
      <c r="CA79" s="1277"/>
      <c r="CB79" s="1277"/>
      <c r="CC79" s="1277"/>
      <c r="CD79" s="1277"/>
      <c r="CE79" s="1277"/>
      <c r="CF79" s="1277">
        <v>7.9</v>
      </c>
      <c r="CG79" s="1277"/>
      <c r="CH79" s="1277"/>
      <c r="CI79" s="1277"/>
      <c r="CJ79" s="1277"/>
      <c r="CK79" s="1277"/>
      <c r="CL79" s="1277"/>
      <c r="CM79" s="1277"/>
      <c r="CN79" s="1277">
        <v>7.9</v>
      </c>
      <c r="CO79" s="1277"/>
      <c r="CP79" s="1277"/>
      <c r="CQ79" s="1277"/>
      <c r="CR79" s="1277"/>
      <c r="CS79" s="1277"/>
      <c r="CT79" s="1277"/>
      <c r="CU79" s="1277"/>
      <c r="CV79" s="1277">
        <v>8</v>
      </c>
      <c r="CW79" s="1277"/>
      <c r="CX79" s="1277"/>
      <c r="CY79" s="1277"/>
      <c r="CZ79" s="1277"/>
      <c r="DA79" s="1277"/>
      <c r="DB79" s="1277"/>
      <c r="DC79" s="1277"/>
    </row>
    <row r="80" spans="2:107" x14ac:dyDescent="0.15">
      <c r="B80" s="376"/>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S9VV/LHV70RxVnno0ir3Rmk2DbXru+F1AthSBVz4WLAA2/UQzJCKGWzY7PSNCwYMGSV//VP20WkKj3HTC1PpmA==" saltValue="AWr8DiguoSjXgsMe6EESJ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D9059-0474-4B51-87F3-C1985C903D07}">
  <sheetPr>
    <pageSetUpPr fitToPage="1"/>
  </sheetPr>
  <dimension ref="A1:DR125"/>
  <sheetViews>
    <sheetView showGridLines="0" topLeftCell="A106" zoomScaleNormal="100" zoomScaleSheetLayoutView="70" workbookViewId="0">
      <selection activeCell="CM38" sqref="CM38"/>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503</v>
      </c>
    </row>
  </sheetData>
  <sheetProtection algorithmName="SHA-512" hashValue="PmTTCSfz0rABKP4XPPmRoQtowlymPBdwNcj/96f/9/SoIncRDyQSXhvZQyKftGWkPUtszLw112vq9WNtebE27g==" saltValue="OkRNKndwbvkgf68tP3YVM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44E97-5C90-45E9-928F-41993FA6C8D3}">
  <sheetPr>
    <pageSetUpPr fitToPage="1"/>
  </sheetPr>
  <dimension ref="A1:DR125"/>
  <sheetViews>
    <sheetView showGridLines="0" topLeftCell="A7" zoomScale="70" zoomScaleNormal="70" zoomScaleSheetLayoutView="55" workbookViewId="0">
      <selection activeCell="CM38" sqref="CM38"/>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503</v>
      </c>
    </row>
  </sheetData>
  <sheetProtection algorithmName="SHA-512" hashValue="+6gktrJ/aXe4Fs4Dj/fJEO5EtlMcPVYVSQjZMfBy7zigscIU0rBLlwjUIogfRMdhyRU5S3I5vibtvLhSZUc4KA==" saltValue="NO8vNDRWUqGOQ5uk5HfSV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553</v>
      </c>
      <c r="G2" s="148"/>
      <c r="H2" s="149"/>
    </row>
    <row r="3" spans="1:8" x14ac:dyDescent="0.15">
      <c r="A3" s="145" t="s">
        <v>546</v>
      </c>
      <c r="B3" s="150"/>
      <c r="C3" s="151"/>
      <c r="D3" s="152">
        <v>96259</v>
      </c>
      <c r="E3" s="153"/>
      <c r="F3" s="154">
        <v>90072</v>
      </c>
      <c r="G3" s="155"/>
      <c r="H3" s="156"/>
    </row>
    <row r="4" spans="1:8" x14ac:dyDescent="0.15">
      <c r="A4" s="157"/>
      <c r="B4" s="158"/>
      <c r="C4" s="159"/>
      <c r="D4" s="160">
        <v>34639</v>
      </c>
      <c r="E4" s="161"/>
      <c r="F4" s="162">
        <v>46083</v>
      </c>
      <c r="G4" s="163"/>
      <c r="H4" s="164"/>
    </row>
    <row r="5" spans="1:8" x14ac:dyDescent="0.15">
      <c r="A5" s="145" t="s">
        <v>548</v>
      </c>
      <c r="B5" s="150"/>
      <c r="C5" s="151"/>
      <c r="D5" s="152">
        <v>93674</v>
      </c>
      <c r="E5" s="153"/>
      <c r="F5" s="154">
        <v>88328</v>
      </c>
      <c r="G5" s="155"/>
      <c r="H5" s="156"/>
    </row>
    <row r="6" spans="1:8" x14ac:dyDescent="0.15">
      <c r="A6" s="157"/>
      <c r="B6" s="158"/>
      <c r="C6" s="159"/>
      <c r="D6" s="160">
        <v>61024</v>
      </c>
      <c r="E6" s="161"/>
      <c r="F6" s="162">
        <v>49013</v>
      </c>
      <c r="G6" s="163"/>
      <c r="H6" s="164"/>
    </row>
    <row r="7" spans="1:8" x14ac:dyDescent="0.15">
      <c r="A7" s="145" t="s">
        <v>549</v>
      </c>
      <c r="B7" s="150"/>
      <c r="C7" s="151"/>
      <c r="D7" s="152">
        <v>57326</v>
      </c>
      <c r="E7" s="153"/>
      <c r="F7" s="154">
        <v>103390</v>
      </c>
      <c r="G7" s="155"/>
      <c r="H7" s="156"/>
    </row>
    <row r="8" spans="1:8" x14ac:dyDescent="0.15">
      <c r="A8" s="157"/>
      <c r="B8" s="158"/>
      <c r="C8" s="159"/>
      <c r="D8" s="160">
        <v>30011</v>
      </c>
      <c r="E8" s="161"/>
      <c r="F8" s="162">
        <v>51269</v>
      </c>
      <c r="G8" s="163"/>
      <c r="H8" s="164"/>
    </row>
    <row r="9" spans="1:8" x14ac:dyDescent="0.15">
      <c r="A9" s="145" t="s">
        <v>550</v>
      </c>
      <c r="B9" s="150"/>
      <c r="C9" s="151"/>
      <c r="D9" s="152">
        <v>57795</v>
      </c>
      <c r="E9" s="153"/>
      <c r="F9" s="154">
        <v>117234</v>
      </c>
      <c r="G9" s="155"/>
      <c r="H9" s="156"/>
    </row>
    <row r="10" spans="1:8" x14ac:dyDescent="0.15">
      <c r="A10" s="157"/>
      <c r="B10" s="158"/>
      <c r="C10" s="159"/>
      <c r="D10" s="160">
        <v>32955</v>
      </c>
      <c r="E10" s="161"/>
      <c r="F10" s="162">
        <v>59796</v>
      </c>
      <c r="G10" s="163"/>
      <c r="H10" s="164"/>
    </row>
    <row r="11" spans="1:8" x14ac:dyDescent="0.15">
      <c r="A11" s="145" t="s">
        <v>551</v>
      </c>
      <c r="B11" s="150"/>
      <c r="C11" s="151"/>
      <c r="D11" s="152">
        <v>96321</v>
      </c>
      <c r="E11" s="153"/>
      <c r="F11" s="154">
        <v>97758</v>
      </c>
      <c r="G11" s="155"/>
      <c r="H11" s="156"/>
    </row>
    <row r="12" spans="1:8" x14ac:dyDescent="0.15">
      <c r="A12" s="157"/>
      <c r="B12" s="158"/>
      <c r="C12" s="165"/>
      <c r="D12" s="160">
        <v>30690</v>
      </c>
      <c r="E12" s="161"/>
      <c r="F12" s="162">
        <v>45946</v>
      </c>
      <c r="G12" s="163"/>
      <c r="H12" s="164"/>
    </row>
    <row r="13" spans="1:8" x14ac:dyDescent="0.15">
      <c r="A13" s="145"/>
      <c r="B13" s="150"/>
      <c r="C13" s="166"/>
      <c r="D13" s="167">
        <v>80275</v>
      </c>
      <c r="E13" s="168"/>
      <c r="F13" s="169">
        <v>99356</v>
      </c>
      <c r="G13" s="170"/>
      <c r="H13" s="156"/>
    </row>
    <row r="14" spans="1:8" x14ac:dyDescent="0.15">
      <c r="A14" s="157"/>
      <c r="B14" s="158"/>
      <c r="C14" s="159"/>
      <c r="D14" s="160">
        <v>37864</v>
      </c>
      <c r="E14" s="161"/>
      <c r="F14" s="162">
        <v>50421</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0.85</v>
      </c>
      <c r="C19" s="171">
        <f>ROUND(VALUE(SUBSTITUTE(実質収支比率等に係る経年分析!G$48,"▲","-")),2)</f>
        <v>0.26</v>
      </c>
      <c r="D19" s="171">
        <f>ROUND(VALUE(SUBSTITUTE(実質収支比率等に係る経年分析!H$48,"▲","-")),2)</f>
        <v>1.03</v>
      </c>
      <c r="E19" s="171">
        <f>ROUND(VALUE(SUBSTITUTE(実質収支比率等に係る経年分析!I$48,"▲","-")),2)</f>
        <v>5.82</v>
      </c>
      <c r="F19" s="171">
        <f>ROUND(VALUE(SUBSTITUTE(実質収支比率等に係る経年分析!J$48,"▲","-")),2)</f>
        <v>13.28</v>
      </c>
    </row>
    <row r="20" spans="1:11" x14ac:dyDescent="0.15">
      <c r="A20" s="171" t="s">
        <v>54</v>
      </c>
      <c r="B20" s="171">
        <f>ROUND(VALUE(SUBSTITUTE(実質収支比率等に係る経年分析!F$47,"▲","-")),2)</f>
        <v>3.59</v>
      </c>
      <c r="C20" s="171">
        <f>ROUND(VALUE(SUBSTITUTE(実質収支比率等に係る経年分析!G$47,"▲","-")),2)</f>
        <v>3.35</v>
      </c>
      <c r="D20" s="171">
        <f>ROUND(VALUE(SUBSTITUTE(実質収支比率等に係る経年分析!H$47,"▲","-")),2)</f>
        <v>3.3</v>
      </c>
      <c r="E20" s="171">
        <f>ROUND(VALUE(SUBSTITUTE(実質収支比率等に係る経年分析!I$47,"▲","-")),2)</f>
        <v>3.18</v>
      </c>
      <c r="F20" s="171">
        <f>ROUND(VALUE(SUBSTITUTE(実質収支比率等に係る経年分析!J$47,"▲","-")),2)</f>
        <v>6.63</v>
      </c>
    </row>
    <row r="21" spans="1:11" x14ac:dyDescent="0.15">
      <c r="A21" s="171" t="s">
        <v>55</v>
      </c>
      <c r="B21" s="171">
        <f>IF(ISNUMBER(VALUE(SUBSTITUTE(実質収支比率等に係る経年分析!F$49,"▲","-"))),ROUND(VALUE(SUBSTITUTE(実質収支比率等に係る経年分析!F$49,"▲","-")),2),NA())</f>
        <v>0.27</v>
      </c>
      <c r="C21" s="171">
        <f>IF(ISNUMBER(VALUE(SUBSTITUTE(実質収支比率等に係る経年分析!G$49,"▲","-"))),ROUND(VALUE(SUBSTITUTE(実質収支比率等に係る経年分析!G$49,"▲","-")),2),NA())</f>
        <v>-0.78</v>
      </c>
      <c r="D21" s="171">
        <f>IF(ISNUMBER(VALUE(SUBSTITUTE(実質収支比率等に係る経年分析!H$49,"▲","-"))),ROUND(VALUE(SUBSTITUTE(実質収支比率等に係る経年分析!H$49,"▲","-")),2),NA())</f>
        <v>0.77</v>
      </c>
      <c r="E21" s="171">
        <f>IF(ISNUMBER(VALUE(SUBSTITUTE(実質収支比率等に係る経年分析!I$49,"▲","-"))),ROUND(VALUE(SUBSTITUTE(実質収支比率等に係る経年分析!I$49,"▲","-")),2),NA())</f>
        <v>4.8499999999999996</v>
      </c>
      <c r="F21" s="171">
        <f>IF(ISNUMBER(VALUE(SUBSTITUTE(実質収支比率等に係る経年分析!J$49,"▲","-"))),ROUND(VALUE(SUBSTITUTE(実質収支比率等に係る経年分析!J$49,"▲","-")),2),NA())</f>
        <v>11.61</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公共用地先行取得事業特別会計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下水道事業会計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臨海部土地造成事業特別会計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1.06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0.86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2.12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1.91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1.5</v>
      </c>
    </row>
    <row r="33" spans="1:16" x14ac:dyDescent="0.15">
      <c r="A33" s="172" t="str">
        <f>IF(連結実質赤字比率に係る赤字・黒字の構成分析!C$37="",NA(),連結実質赤字比率に係る赤字・黒字の構成分析!C$37)</f>
        <v>国民健康保険特別会計</v>
      </c>
      <c r="B33" s="172">
        <f>IF(ROUND(VALUE(SUBSTITUTE(連結実質赤字比率に係る赤字・黒字の構成分析!F$37,"▲", "-")), 2) &lt; 0, ABS(ROUND(VALUE(SUBSTITUTE(連結実質赤字比率に係る赤字・黒字の構成分析!F$37,"▲", "-")), 2)), NA())</f>
        <v>0.45</v>
      </c>
      <c r="C33" s="172" t="e">
        <f>IF(ROUND(VALUE(SUBSTITUTE(連結実質赤字比率に係る赤字・黒字の構成分析!F$37,"▲", "-")), 2) &gt;= 0, ABS(ROUND(VALUE(SUBSTITUTE(連結実質赤字比率に係る赤字・黒字の構成分析!F$37,"▲", "-")), 2)), NA())</f>
        <v>#N/A</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0.53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1.29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1.62</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1.42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1.01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0.68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1.51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2.02</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9.9499999999999993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8.84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6.73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5.29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3.93</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0.85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0.26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1.02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5.82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13.28</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795</v>
      </c>
      <c r="E42" s="173"/>
      <c r="F42" s="173"/>
      <c r="G42" s="173">
        <f>'実質公債費比率（分子）の構造'!L$52</f>
        <v>813</v>
      </c>
      <c r="H42" s="173"/>
      <c r="I42" s="173"/>
      <c r="J42" s="173">
        <f>'実質公債費比率（分子）の構造'!M$52</f>
        <v>816</v>
      </c>
      <c r="K42" s="173"/>
      <c r="L42" s="173"/>
      <c r="M42" s="173">
        <f>'実質公債費比率（分子）の構造'!N$52</f>
        <v>854</v>
      </c>
      <c r="N42" s="173"/>
      <c r="O42" s="173"/>
      <c r="P42" s="173">
        <f>'実質公債費比率（分子）の構造'!O$52</f>
        <v>910</v>
      </c>
    </row>
    <row r="43" spans="1:16" x14ac:dyDescent="0.15">
      <c r="A43" s="173" t="s">
        <v>63</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64</v>
      </c>
      <c r="B44" s="173">
        <f>'実質公債費比率（分子）の構造'!K$50</f>
        <v>1</v>
      </c>
      <c r="C44" s="173"/>
      <c r="D44" s="173"/>
      <c r="E44" s="173">
        <f>'実質公債費比率（分子）の構造'!L$50</f>
        <v>1</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65</v>
      </c>
      <c r="B45" s="173">
        <f>'実質公債費比率（分子）の構造'!K$49</f>
        <v>9</v>
      </c>
      <c r="C45" s="173"/>
      <c r="D45" s="173"/>
      <c r="E45" s="173">
        <f>'実質公債費比率（分子）の構造'!L$49</f>
        <v>8</v>
      </c>
      <c r="F45" s="173"/>
      <c r="G45" s="173"/>
      <c r="H45" s="173">
        <f>'実質公債費比率（分子）の構造'!M$49</f>
        <v>8</v>
      </c>
      <c r="I45" s="173"/>
      <c r="J45" s="173"/>
      <c r="K45" s="173">
        <f>'実質公債費比率（分子）の構造'!N$49</f>
        <v>8</v>
      </c>
      <c r="L45" s="173"/>
      <c r="M45" s="173"/>
      <c r="N45" s="173">
        <f>'実質公債費比率（分子）の構造'!O$49</f>
        <v>8</v>
      </c>
      <c r="O45" s="173"/>
      <c r="P45" s="173"/>
    </row>
    <row r="46" spans="1:16" x14ac:dyDescent="0.15">
      <c r="A46" s="173" t="s">
        <v>66</v>
      </c>
      <c r="B46" s="173">
        <f>'実質公債費比率（分子）の構造'!K$48</f>
        <v>243</v>
      </c>
      <c r="C46" s="173"/>
      <c r="D46" s="173"/>
      <c r="E46" s="173">
        <f>'実質公債費比率（分子）の構造'!L$48</f>
        <v>253</v>
      </c>
      <c r="F46" s="173"/>
      <c r="G46" s="173"/>
      <c r="H46" s="173">
        <f>'実質公債費比率（分子）の構造'!M$48</f>
        <v>257</v>
      </c>
      <c r="I46" s="173"/>
      <c r="J46" s="173"/>
      <c r="K46" s="173">
        <f>'実質公債費比率（分子）の構造'!N$48</f>
        <v>278</v>
      </c>
      <c r="L46" s="173"/>
      <c r="M46" s="173"/>
      <c r="N46" s="173">
        <f>'実質公債費比率（分子）の構造'!O$48</f>
        <v>253</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1055</v>
      </c>
      <c r="C49" s="173"/>
      <c r="D49" s="173"/>
      <c r="E49" s="173">
        <f>'実質公債費比率（分子）の構造'!L$45</f>
        <v>1084</v>
      </c>
      <c r="F49" s="173"/>
      <c r="G49" s="173"/>
      <c r="H49" s="173">
        <f>'実質公債費比率（分子）の構造'!M$45</f>
        <v>1065</v>
      </c>
      <c r="I49" s="173"/>
      <c r="J49" s="173"/>
      <c r="K49" s="173">
        <f>'実質公債費比率（分子）の構造'!N$45</f>
        <v>1127</v>
      </c>
      <c r="L49" s="173"/>
      <c r="M49" s="173"/>
      <c r="N49" s="173">
        <f>'実質公債費比率（分子）の構造'!O$45</f>
        <v>1125</v>
      </c>
      <c r="O49" s="173"/>
      <c r="P49" s="173"/>
    </row>
    <row r="50" spans="1:16" x14ac:dyDescent="0.15">
      <c r="A50" s="173" t="s">
        <v>70</v>
      </c>
      <c r="B50" s="173" t="e">
        <f>NA()</f>
        <v>#N/A</v>
      </c>
      <c r="C50" s="173">
        <f>IF(ISNUMBER('実質公債費比率（分子）の構造'!K$53),'実質公債費比率（分子）の構造'!K$53,NA())</f>
        <v>513</v>
      </c>
      <c r="D50" s="173" t="e">
        <f>NA()</f>
        <v>#N/A</v>
      </c>
      <c r="E50" s="173" t="e">
        <f>NA()</f>
        <v>#N/A</v>
      </c>
      <c r="F50" s="173">
        <f>IF(ISNUMBER('実質公債費比率（分子）の構造'!L$53),'実質公債費比率（分子）の構造'!L$53,NA())</f>
        <v>533</v>
      </c>
      <c r="G50" s="173" t="e">
        <f>NA()</f>
        <v>#N/A</v>
      </c>
      <c r="H50" s="173" t="e">
        <f>NA()</f>
        <v>#N/A</v>
      </c>
      <c r="I50" s="173">
        <f>IF(ISNUMBER('実質公債費比率（分子）の構造'!M$53),'実質公債費比率（分子）の構造'!M$53,NA())</f>
        <v>514</v>
      </c>
      <c r="J50" s="173" t="e">
        <f>NA()</f>
        <v>#N/A</v>
      </c>
      <c r="K50" s="173" t="e">
        <f>NA()</f>
        <v>#N/A</v>
      </c>
      <c r="L50" s="173">
        <f>IF(ISNUMBER('実質公債費比率（分子）の構造'!N$53),'実質公債費比率（分子）の構造'!N$53,NA())</f>
        <v>559</v>
      </c>
      <c r="M50" s="173" t="e">
        <f>NA()</f>
        <v>#N/A</v>
      </c>
      <c r="N50" s="173" t="e">
        <f>NA()</f>
        <v>#N/A</v>
      </c>
      <c r="O50" s="173">
        <f>IF(ISNUMBER('実質公債費比率（分子）の構造'!O$53),'実質公債費比率（分子）の構造'!O$53,NA())</f>
        <v>476</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8139</v>
      </c>
      <c r="E56" s="172"/>
      <c r="F56" s="172"/>
      <c r="G56" s="172">
        <f>'将来負担比率（分子）の構造'!J$52</f>
        <v>8197</v>
      </c>
      <c r="H56" s="172"/>
      <c r="I56" s="172"/>
      <c r="J56" s="172">
        <f>'将来負担比率（分子）の構造'!K$52</f>
        <v>8090</v>
      </c>
      <c r="K56" s="172"/>
      <c r="L56" s="172"/>
      <c r="M56" s="172">
        <f>'将来負担比率（分子）の構造'!L$52</f>
        <v>7931</v>
      </c>
      <c r="N56" s="172"/>
      <c r="O56" s="172"/>
      <c r="P56" s="172">
        <f>'将来負担比率（分子）の構造'!M$52</f>
        <v>7870</v>
      </c>
    </row>
    <row r="57" spans="1:16" x14ac:dyDescent="0.15">
      <c r="A57" s="172" t="s">
        <v>41</v>
      </c>
      <c r="B57" s="172"/>
      <c r="C57" s="172"/>
      <c r="D57" s="172">
        <f>'将来負担比率（分子）の構造'!I$51</f>
        <v>1489</v>
      </c>
      <c r="E57" s="172"/>
      <c r="F57" s="172"/>
      <c r="G57" s="172">
        <f>'将来負担比率（分子）の構造'!J$51</f>
        <v>1394</v>
      </c>
      <c r="H57" s="172"/>
      <c r="I57" s="172"/>
      <c r="J57" s="172">
        <f>'将来負担比率（分子）の構造'!K$51</f>
        <v>1325</v>
      </c>
      <c r="K57" s="172"/>
      <c r="L57" s="172"/>
      <c r="M57" s="172">
        <f>'将来負担比率（分子）の構造'!L$51</f>
        <v>1250</v>
      </c>
      <c r="N57" s="172"/>
      <c r="O57" s="172"/>
      <c r="P57" s="172">
        <f>'将来負担比率（分子）の構造'!M$51</f>
        <v>1159</v>
      </c>
    </row>
    <row r="58" spans="1:16" x14ac:dyDescent="0.15">
      <c r="A58" s="172" t="s">
        <v>40</v>
      </c>
      <c r="B58" s="172"/>
      <c r="C58" s="172"/>
      <c r="D58" s="172">
        <f>'将来負担比率（分子）の構造'!I$50</f>
        <v>1181</v>
      </c>
      <c r="E58" s="172"/>
      <c r="F58" s="172"/>
      <c r="G58" s="172">
        <f>'将来負担比率（分子）の構造'!J$50</f>
        <v>934</v>
      </c>
      <c r="H58" s="172"/>
      <c r="I58" s="172"/>
      <c r="J58" s="172">
        <f>'将来負担比率（分子）の構造'!K$50</f>
        <v>955</v>
      </c>
      <c r="K58" s="172"/>
      <c r="L58" s="172"/>
      <c r="M58" s="172">
        <f>'将来負担比率（分子）の構造'!L$50</f>
        <v>1040</v>
      </c>
      <c r="N58" s="172"/>
      <c r="O58" s="172"/>
      <c r="P58" s="172">
        <f>'将来負担比率（分子）の構造'!M$50</f>
        <v>1471</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1552</v>
      </c>
      <c r="C62" s="172"/>
      <c r="D62" s="172"/>
      <c r="E62" s="172">
        <f>'将来負担比率（分子）の構造'!J$45</f>
        <v>1536</v>
      </c>
      <c r="F62" s="172"/>
      <c r="G62" s="172"/>
      <c r="H62" s="172">
        <f>'将来負担比率（分子）の構造'!K$45</f>
        <v>1499</v>
      </c>
      <c r="I62" s="172"/>
      <c r="J62" s="172"/>
      <c r="K62" s="172">
        <f>'将来負担比率（分子）の構造'!L$45</f>
        <v>1443</v>
      </c>
      <c r="L62" s="172"/>
      <c r="M62" s="172"/>
      <c r="N62" s="172">
        <f>'将来負担比率（分子）の構造'!M$45</f>
        <v>1409</v>
      </c>
      <c r="O62" s="172"/>
      <c r="P62" s="172"/>
    </row>
    <row r="63" spans="1:16" x14ac:dyDescent="0.15">
      <c r="A63" s="172" t="s">
        <v>33</v>
      </c>
      <c r="B63" s="172">
        <f>'将来負担比率（分子）の構造'!I$44</f>
        <v>82</v>
      </c>
      <c r="C63" s="172"/>
      <c r="D63" s="172"/>
      <c r="E63" s="172">
        <f>'将来負担比率（分子）の構造'!J$44</f>
        <v>74</v>
      </c>
      <c r="F63" s="172"/>
      <c r="G63" s="172"/>
      <c r="H63" s="172">
        <f>'将来負担比率（分子）の構造'!K$44</f>
        <v>67</v>
      </c>
      <c r="I63" s="172"/>
      <c r="J63" s="172"/>
      <c r="K63" s="172">
        <f>'将来負担比率（分子）の構造'!L$44</f>
        <v>68</v>
      </c>
      <c r="L63" s="172"/>
      <c r="M63" s="172"/>
      <c r="N63" s="172">
        <f>'将来負担比率（分子）の構造'!M$44</f>
        <v>91</v>
      </c>
      <c r="O63" s="172"/>
      <c r="P63" s="172"/>
    </row>
    <row r="64" spans="1:16" x14ac:dyDescent="0.15">
      <c r="A64" s="172" t="s">
        <v>32</v>
      </c>
      <c r="B64" s="172">
        <f>'将来負担比率（分子）の構造'!I$43</f>
        <v>4196</v>
      </c>
      <c r="C64" s="172"/>
      <c r="D64" s="172"/>
      <c r="E64" s="172">
        <f>'将来負担比率（分子）の構造'!J$43</f>
        <v>4100</v>
      </c>
      <c r="F64" s="172"/>
      <c r="G64" s="172"/>
      <c r="H64" s="172">
        <f>'将来負担比率（分子）の構造'!K$43</f>
        <v>4091</v>
      </c>
      <c r="I64" s="172"/>
      <c r="J64" s="172"/>
      <c r="K64" s="172">
        <f>'将来負担比率（分子）の構造'!L$43</f>
        <v>4107</v>
      </c>
      <c r="L64" s="172"/>
      <c r="M64" s="172"/>
      <c r="N64" s="172">
        <f>'将来負担比率（分子）の構造'!M$43</f>
        <v>3971</v>
      </c>
      <c r="O64" s="172"/>
      <c r="P64" s="172"/>
    </row>
    <row r="65" spans="1:16" x14ac:dyDescent="0.15">
      <c r="A65" s="172" t="s">
        <v>31</v>
      </c>
      <c r="B65" s="172">
        <f>'将来負担比率（分子）の構造'!I$42</f>
        <v>1</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10608</v>
      </c>
      <c r="C66" s="172"/>
      <c r="D66" s="172"/>
      <c r="E66" s="172">
        <f>'将来負担比率（分子）の構造'!J$41</f>
        <v>10416</v>
      </c>
      <c r="F66" s="172"/>
      <c r="G66" s="172"/>
      <c r="H66" s="172">
        <f>'将来負担比率（分子）の構造'!K$41</f>
        <v>9939</v>
      </c>
      <c r="I66" s="172"/>
      <c r="J66" s="172"/>
      <c r="K66" s="172">
        <f>'将来負担比率（分子）の構造'!L$41</f>
        <v>9519</v>
      </c>
      <c r="L66" s="172"/>
      <c r="M66" s="172"/>
      <c r="N66" s="172">
        <f>'将来負担比率（分子）の構造'!M$41</f>
        <v>9338</v>
      </c>
      <c r="O66" s="172"/>
      <c r="P66" s="172"/>
    </row>
    <row r="67" spans="1:16" x14ac:dyDescent="0.15">
      <c r="A67" s="172" t="s">
        <v>74</v>
      </c>
      <c r="B67" s="172" t="e">
        <f>NA()</f>
        <v>#N/A</v>
      </c>
      <c r="C67" s="172">
        <f>IF(ISNUMBER('将来負担比率（分子）の構造'!I$53), IF('将来負担比率（分子）の構造'!I$53 &lt; 0, 0, '将来負担比率（分子）の構造'!I$53), NA())</f>
        <v>5630</v>
      </c>
      <c r="D67" s="172" t="e">
        <f>NA()</f>
        <v>#N/A</v>
      </c>
      <c r="E67" s="172" t="e">
        <f>NA()</f>
        <v>#N/A</v>
      </c>
      <c r="F67" s="172">
        <f>IF(ISNUMBER('将来負担比率（分子）の構造'!J$53), IF('将来負担比率（分子）の構造'!J$53 &lt; 0, 0, '将来負担比率（分子）の構造'!J$53), NA())</f>
        <v>5600</v>
      </c>
      <c r="G67" s="172" t="e">
        <f>NA()</f>
        <v>#N/A</v>
      </c>
      <c r="H67" s="172" t="e">
        <f>NA()</f>
        <v>#N/A</v>
      </c>
      <c r="I67" s="172">
        <f>IF(ISNUMBER('将来負担比率（分子）の構造'!K$53), IF('将来負担比率（分子）の構造'!K$53 &lt; 0, 0, '将来負担比率（分子）の構造'!K$53), NA())</f>
        <v>5227</v>
      </c>
      <c r="J67" s="172" t="e">
        <f>NA()</f>
        <v>#N/A</v>
      </c>
      <c r="K67" s="172" t="e">
        <f>NA()</f>
        <v>#N/A</v>
      </c>
      <c r="L67" s="172">
        <f>IF(ISNUMBER('将来負担比率（分子）の構造'!L$53), IF('将来負担比率（分子）の構造'!L$53 &lt; 0, 0, '将来負担比率（分子）の構造'!L$53), NA())</f>
        <v>4913</v>
      </c>
      <c r="M67" s="172" t="e">
        <f>NA()</f>
        <v>#N/A</v>
      </c>
      <c r="N67" s="172" t="e">
        <f>NA()</f>
        <v>#N/A</v>
      </c>
      <c r="O67" s="172">
        <f>IF(ISNUMBER('将来負担比率（分子）の構造'!M$53), IF('将来負担比率（分子）の構造'!M$53 &lt; 0, 0, '将来負担比率（分子）の構造'!M$53), NA())</f>
        <v>4311</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134</v>
      </c>
      <c r="C72" s="176">
        <f>基金残高に係る経年分析!G55</f>
        <v>135</v>
      </c>
      <c r="D72" s="176">
        <f>基金残高に係る経年分析!H55</f>
        <v>305</v>
      </c>
    </row>
    <row r="73" spans="1:16" x14ac:dyDescent="0.15">
      <c r="A73" s="175" t="s">
        <v>77</v>
      </c>
      <c r="B73" s="176">
        <f>基金残高に係る経年分析!F56</f>
        <v>15</v>
      </c>
      <c r="C73" s="176">
        <f>基金残高に係る経年分析!G56</f>
        <v>15</v>
      </c>
      <c r="D73" s="176">
        <f>基金残高に係る経年分析!H56</f>
        <v>66</v>
      </c>
    </row>
    <row r="74" spans="1:16" x14ac:dyDescent="0.15">
      <c r="A74" s="175" t="s">
        <v>78</v>
      </c>
      <c r="B74" s="176">
        <f>基金残高に係る経年分析!F57</f>
        <v>695</v>
      </c>
      <c r="C74" s="176">
        <f>基金残高に係る経年分析!G57</f>
        <v>764</v>
      </c>
      <c r="D74" s="176">
        <f>基金残高に係る経年分析!H57</f>
        <v>973</v>
      </c>
    </row>
  </sheetData>
  <sheetProtection algorithmName="SHA-512" hashValue="dsTgYEUHa4PHdcTBYT9MmANZAUjnWqugKf+bKoM707LNlpHKLgMjpYIT8xJZ0WgbxkjCW58DkRrDtesa+Z4sFw==" saltValue="65cZlv8HZmsn7+XlQmG+M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635F7-C186-4C4F-B8F6-062A84134625}">
  <sheetPr>
    <pageSetUpPr fitToPage="1"/>
  </sheetPr>
  <dimension ref="B1:EM50"/>
  <sheetViews>
    <sheetView showGridLines="0" topLeftCell="A4" workbookViewId="0"/>
  </sheetViews>
  <sheetFormatPr defaultColWidth="0" defaultRowHeight="0"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214</v>
      </c>
      <c r="DI1" s="783"/>
      <c r="DJ1" s="783"/>
      <c r="DK1" s="783"/>
      <c r="DL1" s="783"/>
      <c r="DM1" s="783"/>
      <c r="DN1" s="784"/>
      <c r="DO1" s="212"/>
      <c r="DP1" s="782" t="s">
        <v>215</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4" t="s">
        <v>217</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218</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2" t="s">
        <v>219</v>
      </c>
      <c r="CE3" s="763"/>
      <c r="CF3" s="763"/>
      <c r="CG3" s="763"/>
      <c r="CH3" s="763"/>
      <c r="CI3" s="763"/>
      <c r="CJ3" s="763"/>
      <c r="CK3" s="763"/>
      <c r="CL3" s="763"/>
      <c r="CM3" s="763"/>
      <c r="CN3" s="763"/>
      <c r="CO3" s="763"/>
      <c r="CP3" s="763"/>
      <c r="CQ3" s="763"/>
      <c r="CR3" s="763"/>
      <c r="CS3" s="763"/>
      <c r="CT3" s="763"/>
      <c r="CU3" s="763"/>
      <c r="CV3" s="763"/>
      <c r="CW3" s="763"/>
      <c r="CX3" s="763"/>
      <c r="CY3" s="763"/>
      <c r="CZ3" s="763"/>
      <c r="DA3" s="763"/>
      <c r="DB3" s="763"/>
      <c r="DC3" s="763"/>
      <c r="DD3" s="763"/>
      <c r="DE3" s="763"/>
      <c r="DF3" s="763"/>
      <c r="DG3" s="763"/>
      <c r="DH3" s="763"/>
      <c r="DI3" s="763"/>
      <c r="DJ3" s="763"/>
      <c r="DK3" s="763"/>
      <c r="DL3" s="763"/>
      <c r="DM3" s="763"/>
      <c r="DN3" s="763"/>
      <c r="DO3" s="763"/>
      <c r="DP3" s="763"/>
      <c r="DQ3" s="763"/>
      <c r="DR3" s="763"/>
      <c r="DS3" s="763"/>
      <c r="DT3" s="763"/>
      <c r="DU3" s="763"/>
      <c r="DV3" s="763"/>
      <c r="DW3" s="763"/>
      <c r="DX3" s="763"/>
      <c r="DY3" s="763"/>
      <c r="DZ3" s="763"/>
      <c r="EA3" s="763"/>
      <c r="EB3" s="763"/>
      <c r="EC3" s="764"/>
    </row>
    <row r="4" spans="2:143" ht="11.25" customHeight="1" x14ac:dyDescent="0.15">
      <c r="B4" s="724" t="s">
        <v>1</v>
      </c>
      <c r="C4" s="725"/>
      <c r="D4" s="725"/>
      <c r="E4" s="725"/>
      <c r="F4" s="725"/>
      <c r="G4" s="725"/>
      <c r="H4" s="725"/>
      <c r="I4" s="725"/>
      <c r="J4" s="725"/>
      <c r="K4" s="725"/>
      <c r="L4" s="725"/>
      <c r="M4" s="725"/>
      <c r="N4" s="725"/>
      <c r="O4" s="725"/>
      <c r="P4" s="725"/>
      <c r="Q4" s="726"/>
      <c r="R4" s="724" t="s">
        <v>220</v>
      </c>
      <c r="S4" s="725"/>
      <c r="T4" s="725"/>
      <c r="U4" s="725"/>
      <c r="V4" s="725"/>
      <c r="W4" s="725"/>
      <c r="X4" s="725"/>
      <c r="Y4" s="726"/>
      <c r="Z4" s="724" t="s">
        <v>221</v>
      </c>
      <c r="AA4" s="725"/>
      <c r="AB4" s="725"/>
      <c r="AC4" s="726"/>
      <c r="AD4" s="724" t="s">
        <v>222</v>
      </c>
      <c r="AE4" s="725"/>
      <c r="AF4" s="725"/>
      <c r="AG4" s="725"/>
      <c r="AH4" s="725"/>
      <c r="AI4" s="725"/>
      <c r="AJ4" s="725"/>
      <c r="AK4" s="726"/>
      <c r="AL4" s="724" t="s">
        <v>221</v>
      </c>
      <c r="AM4" s="725"/>
      <c r="AN4" s="725"/>
      <c r="AO4" s="726"/>
      <c r="AP4" s="785" t="s">
        <v>223</v>
      </c>
      <c r="AQ4" s="785"/>
      <c r="AR4" s="785"/>
      <c r="AS4" s="785"/>
      <c r="AT4" s="785"/>
      <c r="AU4" s="785"/>
      <c r="AV4" s="785"/>
      <c r="AW4" s="785"/>
      <c r="AX4" s="785"/>
      <c r="AY4" s="785"/>
      <c r="AZ4" s="785"/>
      <c r="BA4" s="785"/>
      <c r="BB4" s="785"/>
      <c r="BC4" s="785"/>
      <c r="BD4" s="785"/>
      <c r="BE4" s="785"/>
      <c r="BF4" s="785"/>
      <c r="BG4" s="785" t="s">
        <v>224</v>
      </c>
      <c r="BH4" s="785"/>
      <c r="BI4" s="785"/>
      <c r="BJ4" s="785"/>
      <c r="BK4" s="785"/>
      <c r="BL4" s="785"/>
      <c r="BM4" s="785"/>
      <c r="BN4" s="785"/>
      <c r="BO4" s="785" t="s">
        <v>221</v>
      </c>
      <c r="BP4" s="785"/>
      <c r="BQ4" s="785"/>
      <c r="BR4" s="785"/>
      <c r="BS4" s="785" t="s">
        <v>225</v>
      </c>
      <c r="BT4" s="785"/>
      <c r="BU4" s="785"/>
      <c r="BV4" s="785"/>
      <c r="BW4" s="785"/>
      <c r="BX4" s="785"/>
      <c r="BY4" s="785"/>
      <c r="BZ4" s="785"/>
      <c r="CA4" s="785"/>
      <c r="CB4" s="785"/>
      <c r="CD4" s="762" t="s">
        <v>226</v>
      </c>
      <c r="CE4" s="763"/>
      <c r="CF4" s="763"/>
      <c r="CG4" s="763"/>
      <c r="CH4" s="763"/>
      <c r="CI4" s="763"/>
      <c r="CJ4" s="763"/>
      <c r="CK4" s="763"/>
      <c r="CL4" s="763"/>
      <c r="CM4" s="763"/>
      <c r="CN4" s="763"/>
      <c r="CO4" s="763"/>
      <c r="CP4" s="763"/>
      <c r="CQ4" s="763"/>
      <c r="CR4" s="763"/>
      <c r="CS4" s="763"/>
      <c r="CT4" s="763"/>
      <c r="CU4" s="763"/>
      <c r="CV4" s="763"/>
      <c r="CW4" s="763"/>
      <c r="CX4" s="763"/>
      <c r="CY4" s="763"/>
      <c r="CZ4" s="763"/>
      <c r="DA4" s="763"/>
      <c r="DB4" s="763"/>
      <c r="DC4" s="763"/>
      <c r="DD4" s="763"/>
      <c r="DE4" s="763"/>
      <c r="DF4" s="763"/>
      <c r="DG4" s="763"/>
      <c r="DH4" s="763"/>
      <c r="DI4" s="763"/>
      <c r="DJ4" s="763"/>
      <c r="DK4" s="763"/>
      <c r="DL4" s="763"/>
      <c r="DM4" s="763"/>
      <c r="DN4" s="763"/>
      <c r="DO4" s="763"/>
      <c r="DP4" s="763"/>
      <c r="DQ4" s="763"/>
      <c r="DR4" s="763"/>
      <c r="DS4" s="763"/>
      <c r="DT4" s="763"/>
      <c r="DU4" s="763"/>
      <c r="DV4" s="763"/>
      <c r="DW4" s="763"/>
      <c r="DX4" s="763"/>
      <c r="DY4" s="763"/>
      <c r="DZ4" s="763"/>
      <c r="EA4" s="763"/>
      <c r="EB4" s="763"/>
      <c r="EC4" s="764"/>
    </row>
    <row r="5" spans="2:143" s="362" customFormat="1" ht="11.25" customHeight="1" x14ac:dyDescent="0.15">
      <c r="B5" s="743" t="s">
        <v>227</v>
      </c>
      <c r="C5" s="744"/>
      <c r="D5" s="744"/>
      <c r="E5" s="744"/>
      <c r="F5" s="744"/>
      <c r="G5" s="744"/>
      <c r="H5" s="744"/>
      <c r="I5" s="744"/>
      <c r="J5" s="744"/>
      <c r="K5" s="744"/>
      <c r="L5" s="744"/>
      <c r="M5" s="744"/>
      <c r="N5" s="744"/>
      <c r="O5" s="744"/>
      <c r="P5" s="744"/>
      <c r="Q5" s="745"/>
      <c r="R5" s="715">
        <v>1171283</v>
      </c>
      <c r="S5" s="716"/>
      <c r="T5" s="716"/>
      <c r="U5" s="716"/>
      <c r="V5" s="716"/>
      <c r="W5" s="716"/>
      <c r="X5" s="716"/>
      <c r="Y5" s="768"/>
      <c r="Z5" s="780">
        <v>12.9</v>
      </c>
      <c r="AA5" s="780"/>
      <c r="AB5" s="780"/>
      <c r="AC5" s="780"/>
      <c r="AD5" s="781">
        <v>1110157</v>
      </c>
      <c r="AE5" s="781"/>
      <c r="AF5" s="781"/>
      <c r="AG5" s="781"/>
      <c r="AH5" s="781"/>
      <c r="AI5" s="781"/>
      <c r="AJ5" s="781"/>
      <c r="AK5" s="781"/>
      <c r="AL5" s="769">
        <v>24.5</v>
      </c>
      <c r="AM5" s="730"/>
      <c r="AN5" s="730"/>
      <c r="AO5" s="772"/>
      <c r="AP5" s="743" t="s">
        <v>228</v>
      </c>
      <c r="AQ5" s="744"/>
      <c r="AR5" s="744"/>
      <c r="AS5" s="744"/>
      <c r="AT5" s="744"/>
      <c r="AU5" s="744"/>
      <c r="AV5" s="744"/>
      <c r="AW5" s="744"/>
      <c r="AX5" s="744"/>
      <c r="AY5" s="744"/>
      <c r="AZ5" s="744"/>
      <c r="BA5" s="744"/>
      <c r="BB5" s="744"/>
      <c r="BC5" s="744"/>
      <c r="BD5" s="744"/>
      <c r="BE5" s="744"/>
      <c r="BF5" s="745"/>
      <c r="BG5" s="673">
        <v>1104154</v>
      </c>
      <c r="BH5" s="643"/>
      <c r="BI5" s="643"/>
      <c r="BJ5" s="643"/>
      <c r="BK5" s="643"/>
      <c r="BL5" s="643"/>
      <c r="BM5" s="643"/>
      <c r="BN5" s="644"/>
      <c r="BO5" s="693">
        <v>94.3</v>
      </c>
      <c r="BP5" s="693"/>
      <c r="BQ5" s="693"/>
      <c r="BR5" s="693"/>
      <c r="BS5" s="694">
        <v>17022</v>
      </c>
      <c r="BT5" s="694"/>
      <c r="BU5" s="694"/>
      <c r="BV5" s="694"/>
      <c r="BW5" s="694"/>
      <c r="BX5" s="694"/>
      <c r="BY5" s="694"/>
      <c r="BZ5" s="694"/>
      <c r="CA5" s="694"/>
      <c r="CB5" s="757"/>
      <c r="CD5" s="762" t="s">
        <v>223</v>
      </c>
      <c r="CE5" s="763"/>
      <c r="CF5" s="763"/>
      <c r="CG5" s="763"/>
      <c r="CH5" s="763"/>
      <c r="CI5" s="763"/>
      <c r="CJ5" s="763"/>
      <c r="CK5" s="763"/>
      <c r="CL5" s="763"/>
      <c r="CM5" s="763"/>
      <c r="CN5" s="763"/>
      <c r="CO5" s="763"/>
      <c r="CP5" s="763"/>
      <c r="CQ5" s="764"/>
      <c r="CR5" s="762" t="s">
        <v>229</v>
      </c>
      <c r="CS5" s="763"/>
      <c r="CT5" s="763"/>
      <c r="CU5" s="763"/>
      <c r="CV5" s="763"/>
      <c r="CW5" s="763"/>
      <c r="CX5" s="763"/>
      <c r="CY5" s="764"/>
      <c r="CZ5" s="762" t="s">
        <v>221</v>
      </c>
      <c r="DA5" s="763"/>
      <c r="DB5" s="763"/>
      <c r="DC5" s="764"/>
      <c r="DD5" s="762" t="s">
        <v>230</v>
      </c>
      <c r="DE5" s="763"/>
      <c r="DF5" s="763"/>
      <c r="DG5" s="763"/>
      <c r="DH5" s="763"/>
      <c r="DI5" s="763"/>
      <c r="DJ5" s="763"/>
      <c r="DK5" s="763"/>
      <c r="DL5" s="763"/>
      <c r="DM5" s="763"/>
      <c r="DN5" s="763"/>
      <c r="DO5" s="763"/>
      <c r="DP5" s="764"/>
      <c r="DQ5" s="762" t="s">
        <v>231</v>
      </c>
      <c r="DR5" s="763"/>
      <c r="DS5" s="763"/>
      <c r="DT5" s="763"/>
      <c r="DU5" s="763"/>
      <c r="DV5" s="763"/>
      <c r="DW5" s="763"/>
      <c r="DX5" s="763"/>
      <c r="DY5" s="763"/>
      <c r="DZ5" s="763"/>
      <c r="EA5" s="763"/>
      <c r="EB5" s="763"/>
      <c r="EC5" s="764"/>
    </row>
    <row r="6" spans="2:143" ht="11.25" customHeight="1" x14ac:dyDescent="0.15">
      <c r="B6" s="652" t="s">
        <v>232</v>
      </c>
      <c r="C6" s="653"/>
      <c r="D6" s="653"/>
      <c r="E6" s="653"/>
      <c r="F6" s="653"/>
      <c r="G6" s="653"/>
      <c r="H6" s="653"/>
      <c r="I6" s="653"/>
      <c r="J6" s="653"/>
      <c r="K6" s="653"/>
      <c r="L6" s="653"/>
      <c r="M6" s="653"/>
      <c r="N6" s="653"/>
      <c r="O6" s="653"/>
      <c r="P6" s="653"/>
      <c r="Q6" s="654"/>
      <c r="R6" s="673">
        <v>48500</v>
      </c>
      <c r="S6" s="643"/>
      <c r="T6" s="643"/>
      <c r="U6" s="643"/>
      <c r="V6" s="643"/>
      <c r="W6" s="643"/>
      <c r="X6" s="643"/>
      <c r="Y6" s="644"/>
      <c r="Z6" s="693">
        <v>0.5</v>
      </c>
      <c r="AA6" s="693"/>
      <c r="AB6" s="693"/>
      <c r="AC6" s="693"/>
      <c r="AD6" s="694">
        <v>48500</v>
      </c>
      <c r="AE6" s="694"/>
      <c r="AF6" s="694"/>
      <c r="AG6" s="694"/>
      <c r="AH6" s="694"/>
      <c r="AI6" s="694"/>
      <c r="AJ6" s="694"/>
      <c r="AK6" s="694"/>
      <c r="AL6" s="674">
        <v>1.1000000000000001</v>
      </c>
      <c r="AM6" s="677"/>
      <c r="AN6" s="677"/>
      <c r="AO6" s="695"/>
      <c r="AP6" s="652" t="s">
        <v>233</v>
      </c>
      <c r="AQ6" s="653"/>
      <c r="AR6" s="653"/>
      <c r="AS6" s="653"/>
      <c r="AT6" s="653"/>
      <c r="AU6" s="653"/>
      <c r="AV6" s="653"/>
      <c r="AW6" s="653"/>
      <c r="AX6" s="653"/>
      <c r="AY6" s="653"/>
      <c r="AZ6" s="653"/>
      <c r="BA6" s="653"/>
      <c r="BB6" s="653"/>
      <c r="BC6" s="653"/>
      <c r="BD6" s="653"/>
      <c r="BE6" s="653"/>
      <c r="BF6" s="654"/>
      <c r="BG6" s="673">
        <v>1104154</v>
      </c>
      <c r="BH6" s="643"/>
      <c r="BI6" s="643"/>
      <c r="BJ6" s="643"/>
      <c r="BK6" s="643"/>
      <c r="BL6" s="643"/>
      <c r="BM6" s="643"/>
      <c r="BN6" s="644"/>
      <c r="BO6" s="693">
        <v>94.3</v>
      </c>
      <c r="BP6" s="693"/>
      <c r="BQ6" s="693"/>
      <c r="BR6" s="693"/>
      <c r="BS6" s="694">
        <v>17022</v>
      </c>
      <c r="BT6" s="694"/>
      <c r="BU6" s="694"/>
      <c r="BV6" s="694"/>
      <c r="BW6" s="694"/>
      <c r="BX6" s="694"/>
      <c r="BY6" s="694"/>
      <c r="BZ6" s="694"/>
      <c r="CA6" s="694"/>
      <c r="CB6" s="757"/>
      <c r="CD6" s="718" t="s">
        <v>234</v>
      </c>
      <c r="CE6" s="719"/>
      <c r="CF6" s="719"/>
      <c r="CG6" s="719"/>
      <c r="CH6" s="719"/>
      <c r="CI6" s="719"/>
      <c r="CJ6" s="719"/>
      <c r="CK6" s="719"/>
      <c r="CL6" s="719"/>
      <c r="CM6" s="719"/>
      <c r="CN6" s="719"/>
      <c r="CO6" s="719"/>
      <c r="CP6" s="719"/>
      <c r="CQ6" s="720"/>
      <c r="CR6" s="673">
        <v>85787</v>
      </c>
      <c r="CS6" s="643"/>
      <c r="CT6" s="643"/>
      <c r="CU6" s="643"/>
      <c r="CV6" s="643"/>
      <c r="CW6" s="643"/>
      <c r="CX6" s="643"/>
      <c r="CY6" s="644"/>
      <c r="CZ6" s="769">
        <v>1</v>
      </c>
      <c r="DA6" s="730"/>
      <c r="DB6" s="730"/>
      <c r="DC6" s="770"/>
      <c r="DD6" s="642">
        <v>1036</v>
      </c>
      <c r="DE6" s="643"/>
      <c r="DF6" s="643"/>
      <c r="DG6" s="643"/>
      <c r="DH6" s="643"/>
      <c r="DI6" s="643"/>
      <c r="DJ6" s="643"/>
      <c r="DK6" s="643"/>
      <c r="DL6" s="643"/>
      <c r="DM6" s="643"/>
      <c r="DN6" s="643"/>
      <c r="DO6" s="643"/>
      <c r="DP6" s="644"/>
      <c r="DQ6" s="642">
        <v>85787</v>
      </c>
      <c r="DR6" s="643"/>
      <c r="DS6" s="643"/>
      <c r="DT6" s="643"/>
      <c r="DU6" s="643"/>
      <c r="DV6" s="643"/>
      <c r="DW6" s="643"/>
      <c r="DX6" s="643"/>
      <c r="DY6" s="643"/>
      <c r="DZ6" s="643"/>
      <c r="EA6" s="643"/>
      <c r="EB6" s="643"/>
      <c r="EC6" s="696"/>
    </row>
    <row r="7" spans="2:143" ht="11.25" customHeight="1" x14ac:dyDescent="0.15">
      <c r="B7" s="652" t="s">
        <v>235</v>
      </c>
      <c r="C7" s="653"/>
      <c r="D7" s="653"/>
      <c r="E7" s="653"/>
      <c r="F7" s="653"/>
      <c r="G7" s="653"/>
      <c r="H7" s="653"/>
      <c r="I7" s="653"/>
      <c r="J7" s="653"/>
      <c r="K7" s="653"/>
      <c r="L7" s="653"/>
      <c r="M7" s="653"/>
      <c r="N7" s="653"/>
      <c r="O7" s="653"/>
      <c r="P7" s="653"/>
      <c r="Q7" s="654"/>
      <c r="R7" s="673">
        <v>785</v>
      </c>
      <c r="S7" s="643"/>
      <c r="T7" s="643"/>
      <c r="U7" s="643"/>
      <c r="V7" s="643"/>
      <c r="W7" s="643"/>
      <c r="X7" s="643"/>
      <c r="Y7" s="644"/>
      <c r="Z7" s="693">
        <v>0</v>
      </c>
      <c r="AA7" s="693"/>
      <c r="AB7" s="693"/>
      <c r="AC7" s="693"/>
      <c r="AD7" s="694">
        <v>785</v>
      </c>
      <c r="AE7" s="694"/>
      <c r="AF7" s="694"/>
      <c r="AG7" s="694"/>
      <c r="AH7" s="694"/>
      <c r="AI7" s="694"/>
      <c r="AJ7" s="694"/>
      <c r="AK7" s="694"/>
      <c r="AL7" s="674">
        <v>0</v>
      </c>
      <c r="AM7" s="677"/>
      <c r="AN7" s="677"/>
      <c r="AO7" s="695"/>
      <c r="AP7" s="652" t="s">
        <v>236</v>
      </c>
      <c r="AQ7" s="653"/>
      <c r="AR7" s="653"/>
      <c r="AS7" s="653"/>
      <c r="AT7" s="653"/>
      <c r="AU7" s="653"/>
      <c r="AV7" s="653"/>
      <c r="AW7" s="653"/>
      <c r="AX7" s="653"/>
      <c r="AY7" s="653"/>
      <c r="AZ7" s="653"/>
      <c r="BA7" s="653"/>
      <c r="BB7" s="653"/>
      <c r="BC7" s="653"/>
      <c r="BD7" s="653"/>
      <c r="BE7" s="653"/>
      <c r="BF7" s="654"/>
      <c r="BG7" s="673">
        <v>573439</v>
      </c>
      <c r="BH7" s="643"/>
      <c r="BI7" s="643"/>
      <c r="BJ7" s="643"/>
      <c r="BK7" s="643"/>
      <c r="BL7" s="643"/>
      <c r="BM7" s="643"/>
      <c r="BN7" s="644"/>
      <c r="BO7" s="693">
        <v>49</v>
      </c>
      <c r="BP7" s="693"/>
      <c r="BQ7" s="693"/>
      <c r="BR7" s="693"/>
      <c r="BS7" s="694">
        <v>17022</v>
      </c>
      <c r="BT7" s="694"/>
      <c r="BU7" s="694"/>
      <c r="BV7" s="694"/>
      <c r="BW7" s="694"/>
      <c r="BX7" s="694"/>
      <c r="BY7" s="694"/>
      <c r="BZ7" s="694"/>
      <c r="CA7" s="694"/>
      <c r="CB7" s="757"/>
      <c r="CD7" s="697" t="s">
        <v>237</v>
      </c>
      <c r="CE7" s="698"/>
      <c r="CF7" s="698"/>
      <c r="CG7" s="698"/>
      <c r="CH7" s="698"/>
      <c r="CI7" s="698"/>
      <c r="CJ7" s="698"/>
      <c r="CK7" s="698"/>
      <c r="CL7" s="698"/>
      <c r="CM7" s="698"/>
      <c r="CN7" s="698"/>
      <c r="CO7" s="698"/>
      <c r="CP7" s="698"/>
      <c r="CQ7" s="699"/>
      <c r="CR7" s="673">
        <v>1180285</v>
      </c>
      <c r="CS7" s="643"/>
      <c r="CT7" s="643"/>
      <c r="CU7" s="643"/>
      <c r="CV7" s="643"/>
      <c r="CW7" s="643"/>
      <c r="CX7" s="643"/>
      <c r="CY7" s="644"/>
      <c r="CZ7" s="693">
        <v>14</v>
      </c>
      <c r="DA7" s="693"/>
      <c r="DB7" s="693"/>
      <c r="DC7" s="693"/>
      <c r="DD7" s="642">
        <v>6749</v>
      </c>
      <c r="DE7" s="643"/>
      <c r="DF7" s="643"/>
      <c r="DG7" s="643"/>
      <c r="DH7" s="643"/>
      <c r="DI7" s="643"/>
      <c r="DJ7" s="643"/>
      <c r="DK7" s="643"/>
      <c r="DL7" s="643"/>
      <c r="DM7" s="643"/>
      <c r="DN7" s="643"/>
      <c r="DO7" s="643"/>
      <c r="DP7" s="644"/>
      <c r="DQ7" s="642">
        <v>925271</v>
      </c>
      <c r="DR7" s="643"/>
      <c r="DS7" s="643"/>
      <c r="DT7" s="643"/>
      <c r="DU7" s="643"/>
      <c r="DV7" s="643"/>
      <c r="DW7" s="643"/>
      <c r="DX7" s="643"/>
      <c r="DY7" s="643"/>
      <c r="DZ7" s="643"/>
      <c r="EA7" s="643"/>
      <c r="EB7" s="643"/>
      <c r="EC7" s="696"/>
    </row>
    <row r="8" spans="2:143" ht="11.25" customHeight="1" x14ac:dyDescent="0.15">
      <c r="B8" s="652" t="s">
        <v>238</v>
      </c>
      <c r="C8" s="653"/>
      <c r="D8" s="653"/>
      <c r="E8" s="653"/>
      <c r="F8" s="653"/>
      <c r="G8" s="653"/>
      <c r="H8" s="653"/>
      <c r="I8" s="653"/>
      <c r="J8" s="653"/>
      <c r="K8" s="653"/>
      <c r="L8" s="653"/>
      <c r="M8" s="653"/>
      <c r="N8" s="653"/>
      <c r="O8" s="653"/>
      <c r="P8" s="653"/>
      <c r="Q8" s="654"/>
      <c r="R8" s="673">
        <v>4015</v>
      </c>
      <c r="S8" s="643"/>
      <c r="T8" s="643"/>
      <c r="U8" s="643"/>
      <c r="V8" s="643"/>
      <c r="W8" s="643"/>
      <c r="X8" s="643"/>
      <c r="Y8" s="644"/>
      <c r="Z8" s="693">
        <v>0</v>
      </c>
      <c r="AA8" s="693"/>
      <c r="AB8" s="693"/>
      <c r="AC8" s="693"/>
      <c r="AD8" s="694">
        <v>4015</v>
      </c>
      <c r="AE8" s="694"/>
      <c r="AF8" s="694"/>
      <c r="AG8" s="694"/>
      <c r="AH8" s="694"/>
      <c r="AI8" s="694"/>
      <c r="AJ8" s="694"/>
      <c r="AK8" s="694"/>
      <c r="AL8" s="674">
        <v>0.1</v>
      </c>
      <c r="AM8" s="677"/>
      <c r="AN8" s="677"/>
      <c r="AO8" s="695"/>
      <c r="AP8" s="652" t="s">
        <v>239</v>
      </c>
      <c r="AQ8" s="653"/>
      <c r="AR8" s="653"/>
      <c r="AS8" s="653"/>
      <c r="AT8" s="653"/>
      <c r="AU8" s="653"/>
      <c r="AV8" s="653"/>
      <c r="AW8" s="653"/>
      <c r="AX8" s="653"/>
      <c r="AY8" s="653"/>
      <c r="AZ8" s="653"/>
      <c r="BA8" s="653"/>
      <c r="BB8" s="653"/>
      <c r="BC8" s="653"/>
      <c r="BD8" s="653"/>
      <c r="BE8" s="653"/>
      <c r="BF8" s="654"/>
      <c r="BG8" s="673">
        <v>19695</v>
      </c>
      <c r="BH8" s="643"/>
      <c r="BI8" s="643"/>
      <c r="BJ8" s="643"/>
      <c r="BK8" s="643"/>
      <c r="BL8" s="643"/>
      <c r="BM8" s="643"/>
      <c r="BN8" s="644"/>
      <c r="BO8" s="693">
        <v>1.7</v>
      </c>
      <c r="BP8" s="693"/>
      <c r="BQ8" s="693"/>
      <c r="BR8" s="693"/>
      <c r="BS8" s="694" t="s">
        <v>128</v>
      </c>
      <c r="BT8" s="694"/>
      <c r="BU8" s="694"/>
      <c r="BV8" s="694"/>
      <c r="BW8" s="694"/>
      <c r="BX8" s="694"/>
      <c r="BY8" s="694"/>
      <c r="BZ8" s="694"/>
      <c r="CA8" s="694"/>
      <c r="CB8" s="757"/>
      <c r="CD8" s="697" t="s">
        <v>240</v>
      </c>
      <c r="CE8" s="698"/>
      <c r="CF8" s="698"/>
      <c r="CG8" s="698"/>
      <c r="CH8" s="698"/>
      <c r="CI8" s="698"/>
      <c r="CJ8" s="698"/>
      <c r="CK8" s="698"/>
      <c r="CL8" s="698"/>
      <c r="CM8" s="698"/>
      <c r="CN8" s="698"/>
      <c r="CO8" s="698"/>
      <c r="CP8" s="698"/>
      <c r="CQ8" s="699"/>
      <c r="CR8" s="673">
        <v>2653603</v>
      </c>
      <c r="CS8" s="643"/>
      <c r="CT8" s="643"/>
      <c r="CU8" s="643"/>
      <c r="CV8" s="643"/>
      <c r="CW8" s="643"/>
      <c r="CX8" s="643"/>
      <c r="CY8" s="644"/>
      <c r="CZ8" s="693">
        <v>31.4</v>
      </c>
      <c r="DA8" s="693"/>
      <c r="DB8" s="693"/>
      <c r="DC8" s="693"/>
      <c r="DD8" s="642">
        <v>376032</v>
      </c>
      <c r="DE8" s="643"/>
      <c r="DF8" s="643"/>
      <c r="DG8" s="643"/>
      <c r="DH8" s="643"/>
      <c r="DI8" s="643"/>
      <c r="DJ8" s="643"/>
      <c r="DK8" s="643"/>
      <c r="DL8" s="643"/>
      <c r="DM8" s="643"/>
      <c r="DN8" s="643"/>
      <c r="DO8" s="643"/>
      <c r="DP8" s="644"/>
      <c r="DQ8" s="642">
        <v>1033368</v>
      </c>
      <c r="DR8" s="643"/>
      <c r="DS8" s="643"/>
      <c r="DT8" s="643"/>
      <c r="DU8" s="643"/>
      <c r="DV8" s="643"/>
      <c r="DW8" s="643"/>
      <c r="DX8" s="643"/>
      <c r="DY8" s="643"/>
      <c r="DZ8" s="643"/>
      <c r="EA8" s="643"/>
      <c r="EB8" s="643"/>
      <c r="EC8" s="696"/>
    </row>
    <row r="9" spans="2:143" ht="11.25" customHeight="1" x14ac:dyDescent="0.15">
      <c r="B9" s="652" t="s">
        <v>241</v>
      </c>
      <c r="C9" s="653"/>
      <c r="D9" s="653"/>
      <c r="E9" s="653"/>
      <c r="F9" s="653"/>
      <c r="G9" s="653"/>
      <c r="H9" s="653"/>
      <c r="I9" s="653"/>
      <c r="J9" s="653"/>
      <c r="K9" s="653"/>
      <c r="L9" s="653"/>
      <c r="M9" s="653"/>
      <c r="N9" s="653"/>
      <c r="O9" s="653"/>
      <c r="P9" s="653"/>
      <c r="Q9" s="654"/>
      <c r="R9" s="673">
        <v>4889</v>
      </c>
      <c r="S9" s="643"/>
      <c r="T9" s="643"/>
      <c r="U9" s="643"/>
      <c r="V9" s="643"/>
      <c r="W9" s="643"/>
      <c r="X9" s="643"/>
      <c r="Y9" s="644"/>
      <c r="Z9" s="693">
        <v>0.1</v>
      </c>
      <c r="AA9" s="693"/>
      <c r="AB9" s="693"/>
      <c r="AC9" s="693"/>
      <c r="AD9" s="694">
        <v>4889</v>
      </c>
      <c r="AE9" s="694"/>
      <c r="AF9" s="694"/>
      <c r="AG9" s="694"/>
      <c r="AH9" s="694"/>
      <c r="AI9" s="694"/>
      <c r="AJ9" s="694"/>
      <c r="AK9" s="694"/>
      <c r="AL9" s="674">
        <v>0.1</v>
      </c>
      <c r="AM9" s="677"/>
      <c r="AN9" s="677"/>
      <c r="AO9" s="695"/>
      <c r="AP9" s="652" t="s">
        <v>242</v>
      </c>
      <c r="AQ9" s="653"/>
      <c r="AR9" s="653"/>
      <c r="AS9" s="653"/>
      <c r="AT9" s="653"/>
      <c r="AU9" s="653"/>
      <c r="AV9" s="653"/>
      <c r="AW9" s="653"/>
      <c r="AX9" s="653"/>
      <c r="AY9" s="653"/>
      <c r="AZ9" s="653"/>
      <c r="BA9" s="653"/>
      <c r="BB9" s="653"/>
      <c r="BC9" s="653"/>
      <c r="BD9" s="653"/>
      <c r="BE9" s="653"/>
      <c r="BF9" s="654"/>
      <c r="BG9" s="673">
        <v>477711</v>
      </c>
      <c r="BH9" s="643"/>
      <c r="BI9" s="643"/>
      <c r="BJ9" s="643"/>
      <c r="BK9" s="643"/>
      <c r="BL9" s="643"/>
      <c r="BM9" s="643"/>
      <c r="BN9" s="644"/>
      <c r="BO9" s="693">
        <v>40.799999999999997</v>
      </c>
      <c r="BP9" s="693"/>
      <c r="BQ9" s="693"/>
      <c r="BR9" s="693"/>
      <c r="BS9" s="694" t="s">
        <v>128</v>
      </c>
      <c r="BT9" s="694"/>
      <c r="BU9" s="694"/>
      <c r="BV9" s="694"/>
      <c r="BW9" s="694"/>
      <c r="BX9" s="694"/>
      <c r="BY9" s="694"/>
      <c r="BZ9" s="694"/>
      <c r="CA9" s="694"/>
      <c r="CB9" s="757"/>
      <c r="CD9" s="697" t="s">
        <v>243</v>
      </c>
      <c r="CE9" s="698"/>
      <c r="CF9" s="698"/>
      <c r="CG9" s="698"/>
      <c r="CH9" s="698"/>
      <c r="CI9" s="698"/>
      <c r="CJ9" s="698"/>
      <c r="CK9" s="698"/>
      <c r="CL9" s="698"/>
      <c r="CM9" s="698"/>
      <c r="CN9" s="698"/>
      <c r="CO9" s="698"/>
      <c r="CP9" s="698"/>
      <c r="CQ9" s="699"/>
      <c r="CR9" s="673">
        <v>653148</v>
      </c>
      <c r="CS9" s="643"/>
      <c r="CT9" s="643"/>
      <c r="CU9" s="643"/>
      <c r="CV9" s="643"/>
      <c r="CW9" s="643"/>
      <c r="CX9" s="643"/>
      <c r="CY9" s="644"/>
      <c r="CZ9" s="693">
        <v>7.7</v>
      </c>
      <c r="DA9" s="693"/>
      <c r="DB9" s="693"/>
      <c r="DC9" s="693"/>
      <c r="DD9" s="642">
        <v>3693</v>
      </c>
      <c r="DE9" s="643"/>
      <c r="DF9" s="643"/>
      <c r="DG9" s="643"/>
      <c r="DH9" s="643"/>
      <c r="DI9" s="643"/>
      <c r="DJ9" s="643"/>
      <c r="DK9" s="643"/>
      <c r="DL9" s="643"/>
      <c r="DM9" s="643"/>
      <c r="DN9" s="643"/>
      <c r="DO9" s="643"/>
      <c r="DP9" s="644"/>
      <c r="DQ9" s="642">
        <v>453925</v>
      </c>
      <c r="DR9" s="643"/>
      <c r="DS9" s="643"/>
      <c r="DT9" s="643"/>
      <c r="DU9" s="643"/>
      <c r="DV9" s="643"/>
      <c r="DW9" s="643"/>
      <c r="DX9" s="643"/>
      <c r="DY9" s="643"/>
      <c r="DZ9" s="643"/>
      <c r="EA9" s="643"/>
      <c r="EB9" s="643"/>
      <c r="EC9" s="696"/>
    </row>
    <row r="10" spans="2:143" ht="11.25" customHeight="1" x14ac:dyDescent="0.15">
      <c r="B10" s="652" t="s">
        <v>244</v>
      </c>
      <c r="C10" s="653"/>
      <c r="D10" s="653"/>
      <c r="E10" s="653"/>
      <c r="F10" s="653"/>
      <c r="G10" s="653"/>
      <c r="H10" s="653"/>
      <c r="I10" s="653"/>
      <c r="J10" s="653"/>
      <c r="K10" s="653"/>
      <c r="L10" s="653"/>
      <c r="M10" s="653"/>
      <c r="N10" s="653"/>
      <c r="O10" s="653"/>
      <c r="P10" s="653"/>
      <c r="Q10" s="654"/>
      <c r="R10" s="673" t="s">
        <v>128</v>
      </c>
      <c r="S10" s="643"/>
      <c r="T10" s="643"/>
      <c r="U10" s="643"/>
      <c r="V10" s="643"/>
      <c r="W10" s="643"/>
      <c r="X10" s="643"/>
      <c r="Y10" s="644"/>
      <c r="Z10" s="693" t="s">
        <v>128</v>
      </c>
      <c r="AA10" s="693"/>
      <c r="AB10" s="693"/>
      <c r="AC10" s="693"/>
      <c r="AD10" s="694" t="s">
        <v>128</v>
      </c>
      <c r="AE10" s="694"/>
      <c r="AF10" s="694"/>
      <c r="AG10" s="694"/>
      <c r="AH10" s="694"/>
      <c r="AI10" s="694"/>
      <c r="AJ10" s="694"/>
      <c r="AK10" s="694"/>
      <c r="AL10" s="674" t="s">
        <v>128</v>
      </c>
      <c r="AM10" s="677"/>
      <c r="AN10" s="677"/>
      <c r="AO10" s="695"/>
      <c r="AP10" s="652" t="s">
        <v>245</v>
      </c>
      <c r="AQ10" s="653"/>
      <c r="AR10" s="653"/>
      <c r="AS10" s="653"/>
      <c r="AT10" s="653"/>
      <c r="AU10" s="653"/>
      <c r="AV10" s="653"/>
      <c r="AW10" s="653"/>
      <c r="AX10" s="653"/>
      <c r="AY10" s="653"/>
      <c r="AZ10" s="653"/>
      <c r="BA10" s="653"/>
      <c r="BB10" s="653"/>
      <c r="BC10" s="653"/>
      <c r="BD10" s="653"/>
      <c r="BE10" s="653"/>
      <c r="BF10" s="654"/>
      <c r="BG10" s="673">
        <v>38366</v>
      </c>
      <c r="BH10" s="643"/>
      <c r="BI10" s="643"/>
      <c r="BJ10" s="643"/>
      <c r="BK10" s="643"/>
      <c r="BL10" s="643"/>
      <c r="BM10" s="643"/>
      <c r="BN10" s="644"/>
      <c r="BO10" s="693">
        <v>3.3</v>
      </c>
      <c r="BP10" s="693"/>
      <c r="BQ10" s="693"/>
      <c r="BR10" s="693"/>
      <c r="BS10" s="694">
        <v>6316</v>
      </c>
      <c r="BT10" s="694"/>
      <c r="BU10" s="694"/>
      <c r="BV10" s="694"/>
      <c r="BW10" s="694"/>
      <c r="BX10" s="694"/>
      <c r="BY10" s="694"/>
      <c r="BZ10" s="694"/>
      <c r="CA10" s="694"/>
      <c r="CB10" s="757"/>
      <c r="CD10" s="697" t="s">
        <v>246</v>
      </c>
      <c r="CE10" s="698"/>
      <c r="CF10" s="698"/>
      <c r="CG10" s="698"/>
      <c r="CH10" s="698"/>
      <c r="CI10" s="698"/>
      <c r="CJ10" s="698"/>
      <c r="CK10" s="698"/>
      <c r="CL10" s="698"/>
      <c r="CM10" s="698"/>
      <c r="CN10" s="698"/>
      <c r="CO10" s="698"/>
      <c r="CP10" s="698"/>
      <c r="CQ10" s="699"/>
      <c r="CR10" s="673">
        <v>135627</v>
      </c>
      <c r="CS10" s="643"/>
      <c r="CT10" s="643"/>
      <c r="CU10" s="643"/>
      <c r="CV10" s="643"/>
      <c r="CW10" s="643"/>
      <c r="CX10" s="643"/>
      <c r="CY10" s="644"/>
      <c r="CZ10" s="693">
        <v>1.6</v>
      </c>
      <c r="DA10" s="693"/>
      <c r="DB10" s="693"/>
      <c r="DC10" s="693"/>
      <c r="DD10" s="642">
        <v>118294</v>
      </c>
      <c r="DE10" s="643"/>
      <c r="DF10" s="643"/>
      <c r="DG10" s="643"/>
      <c r="DH10" s="643"/>
      <c r="DI10" s="643"/>
      <c r="DJ10" s="643"/>
      <c r="DK10" s="643"/>
      <c r="DL10" s="643"/>
      <c r="DM10" s="643"/>
      <c r="DN10" s="643"/>
      <c r="DO10" s="643"/>
      <c r="DP10" s="644"/>
      <c r="DQ10" s="642">
        <v>21929</v>
      </c>
      <c r="DR10" s="643"/>
      <c r="DS10" s="643"/>
      <c r="DT10" s="643"/>
      <c r="DU10" s="643"/>
      <c r="DV10" s="643"/>
      <c r="DW10" s="643"/>
      <c r="DX10" s="643"/>
      <c r="DY10" s="643"/>
      <c r="DZ10" s="643"/>
      <c r="EA10" s="643"/>
      <c r="EB10" s="643"/>
      <c r="EC10" s="696"/>
    </row>
    <row r="11" spans="2:143" ht="11.25" customHeight="1" x14ac:dyDescent="0.15">
      <c r="B11" s="652" t="s">
        <v>247</v>
      </c>
      <c r="C11" s="653"/>
      <c r="D11" s="653"/>
      <c r="E11" s="653"/>
      <c r="F11" s="653"/>
      <c r="G11" s="653"/>
      <c r="H11" s="653"/>
      <c r="I11" s="653"/>
      <c r="J11" s="653"/>
      <c r="K11" s="653"/>
      <c r="L11" s="653"/>
      <c r="M11" s="653"/>
      <c r="N11" s="653"/>
      <c r="O11" s="653"/>
      <c r="P11" s="653"/>
      <c r="Q11" s="654"/>
      <c r="R11" s="673">
        <v>320446</v>
      </c>
      <c r="S11" s="643"/>
      <c r="T11" s="643"/>
      <c r="U11" s="643"/>
      <c r="V11" s="643"/>
      <c r="W11" s="643"/>
      <c r="X11" s="643"/>
      <c r="Y11" s="644"/>
      <c r="Z11" s="674">
        <v>3.5</v>
      </c>
      <c r="AA11" s="677"/>
      <c r="AB11" s="677"/>
      <c r="AC11" s="678"/>
      <c r="AD11" s="642">
        <v>320446</v>
      </c>
      <c r="AE11" s="643"/>
      <c r="AF11" s="643"/>
      <c r="AG11" s="643"/>
      <c r="AH11" s="643"/>
      <c r="AI11" s="643"/>
      <c r="AJ11" s="643"/>
      <c r="AK11" s="644"/>
      <c r="AL11" s="674">
        <v>7.1</v>
      </c>
      <c r="AM11" s="677"/>
      <c r="AN11" s="677"/>
      <c r="AO11" s="695"/>
      <c r="AP11" s="652" t="s">
        <v>248</v>
      </c>
      <c r="AQ11" s="653"/>
      <c r="AR11" s="653"/>
      <c r="AS11" s="653"/>
      <c r="AT11" s="653"/>
      <c r="AU11" s="653"/>
      <c r="AV11" s="653"/>
      <c r="AW11" s="653"/>
      <c r="AX11" s="653"/>
      <c r="AY11" s="653"/>
      <c r="AZ11" s="653"/>
      <c r="BA11" s="653"/>
      <c r="BB11" s="653"/>
      <c r="BC11" s="653"/>
      <c r="BD11" s="653"/>
      <c r="BE11" s="653"/>
      <c r="BF11" s="654"/>
      <c r="BG11" s="673">
        <v>37667</v>
      </c>
      <c r="BH11" s="643"/>
      <c r="BI11" s="643"/>
      <c r="BJ11" s="643"/>
      <c r="BK11" s="643"/>
      <c r="BL11" s="643"/>
      <c r="BM11" s="643"/>
      <c r="BN11" s="644"/>
      <c r="BO11" s="693">
        <v>3.2</v>
      </c>
      <c r="BP11" s="693"/>
      <c r="BQ11" s="693"/>
      <c r="BR11" s="693"/>
      <c r="BS11" s="694">
        <v>10706</v>
      </c>
      <c r="BT11" s="694"/>
      <c r="BU11" s="694"/>
      <c r="BV11" s="694"/>
      <c r="BW11" s="694"/>
      <c r="BX11" s="694"/>
      <c r="BY11" s="694"/>
      <c r="BZ11" s="694"/>
      <c r="CA11" s="694"/>
      <c r="CB11" s="757"/>
      <c r="CD11" s="697" t="s">
        <v>249</v>
      </c>
      <c r="CE11" s="698"/>
      <c r="CF11" s="698"/>
      <c r="CG11" s="698"/>
      <c r="CH11" s="698"/>
      <c r="CI11" s="698"/>
      <c r="CJ11" s="698"/>
      <c r="CK11" s="698"/>
      <c r="CL11" s="698"/>
      <c r="CM11" s="698"/>
      <c r="CN11" s="698"/>
      <c r="CO11" s="698"/>
      <c r="CP11" s="698"/>
      <c r="CQ11" s="699"/>
      <c r="CR11" s="673">
        <v>111074</v>
      </c>
      <c r="CS11" s="643"/>
      <c r="CT11" s="643"/>
      <c r="CU11" s="643"/>
      <c r="CV11" s="643"/>
      <c r="CW11" s="643"/>
      <c r="CX11" s="643"/>
      <c r="CY11" s="644"/>
      <c r="CZ11" s="693">
        <v>1.3</v>
      </c>
      <c r="DA11" s="693"/>
      <c r="DB11" s="693"/>
      <c r="DC11" s="693"/>
      <c r="DD11" s="642">
        <v>2815</v>
      </c>
      <c r="DE11" s="643"/>
      <c r="DF11" s="643"/>
      <c r="DG11" s="643"/>
      <c r="DH11" s="643"/>
      <c r="DI11" s="643"/>
      <c r="DJ11" s="643"/>
      <c r="DK11" s="643"/>
      <c r="DL11" s="643"/>
      <c r="DM11" s="643"/>
      <c r="DN11" s="643"/>
      <c r="DO11" s="643"/>
      <c r="DP11" s="644"/>
      <c r="DQ11" s="642">
        <v>71458</v>
      </c>
      <c r="DR11" s="643"/>
      <c r="DS11" s="643"/>
      <c r="DT11" s="643"/>
      <c r="DU11" s="643"/>
      <c r="DV11" s="643"/>
      <c r="DW11" s="643"/>
      <c r="DX11" s="643"/>
      <c r="DY11" s="643"/>
      <c r="DZ11" s="643"/>
      <c r="EA11" s="643"/>
      <c r="EB11" s="643"/>
      <c r="EC11" s="696"/>
    </row>
    <row r="12" spans="2:143" ht="11.25" customHeight="1" x14ac:dyDescent="0.15">
      <c r="B12" s="652" t="s">
        <v>250</v>
      </c>
      <c r="C12" s="653"/>
      <c r="D12" s="653"/>
      <c r="E12" s="653"/>
      <c r="F12" s="653"/>
      <c r="G12" s="653"/>
      <c r="H12" s="653"/>
      <c r="I12" s="653"/>
      <c r="J12" s="653"/>
      <c r="K12" s="653"/>
      <c r="L12" s="653"/>
      <c r="M12" s="653"/>
      <c r="N12" s="653"/>
      <c r="O12" s="653"/>
      <c r="P12" s="653"/>
      <c r="Q12" s="654"/>
      <c r="R12" s="673" t="s">
        <v>128</v>
      </c>
      <c r="S12" s="643"/>
      <c r="T12" s="643"/>
      <c r="U12" s="643"/>
      <c r="V12" s="643"/>
      <c r="W12" s="643"/>
      <c r="X12" s="643"/>
      <c r="Y12" s="644"/>
      <c r="Z12" s="693" t="s">
        <v>128</v>
      </c>
      <c r="AA12" s="693"/>
      <c r="AB12" s="693"/>
      <c r="AC12" s="693"/>
      <c r="AD12" s="694" t="s">
        <v>128</v>
      </c>
      <c r="AE12" s="694"/>
      <c r="AF12" s="694"/>
      <c r="AG12" s="694"/>
      <c r="AH12" s="694"/>
      <c r="AI12" s="694"/>
      <c r="AJ12" s="694"/>
      <c r="AK12" s="694"/>
      <c r="AL12" s="674" t="s">
        <v>128</v>
      </c>
      <c r="AM12" s="677"/>
      <c r="AN12" s="677"/>
      <c r="AO12" s="695"/>
      <c r="AP12" s="652" t="s">
        <v>251</v>
      </c>
      <c r="AQ12" s="653"/>
      <c r="AR12" s="653"/>
      <c r="AS12" s="653"/>
      <c r="AT12" s="653"/>
      <c r="AU12" s="653"/>
      <c r="AV12" s="653"/>
      <c r="AW12" s="653"/>
      <c r="AX12" s="653"/>
      <c r="AY12" s="653"/>
      <c r="AZ12" s="653"/>
      <c r="BA12" s="653"/>
      <c r="BB12" s="653"/>
      <c r="BC12" s="653"/>
      <c r="BD12" s="653"/>
      <c r="BE12" s="653"/>
      <c r="BF12" s="654"/>
      <c r="BG12" s="673">
        <v>348520</v>
      </c>
      <c r="BH12" s="643"/>
      <c r="BI12" s="643"/>
      <c r="BJ12" s="643"/>
      <c r="BK12" s="643"/>
      <c r="BL12" s="643"/>
      <c r="BM12" s="643"/>
      <c r="BN12" s="644"/>
      <c r="BO12" s="693">
        <v>29.8</v>
      </c>
      <c r="BP12" s="693"/>
      <c r="BQ12" s="693"/>
      <c r="BR12" s="693"/>
      <c r="BS12" s="694" t="s">
        <v>128</v>
      </c>
      <c r="BT12" s="694"/>
      <c r="BU12" s="694"/>
      <c r="BV12" s="694"/>
      <c r="BW12" s="694"/>
      <c r="BX12" s="694"/>
      <c r="BY12" s="694"/>
      <c r="BZ12" s="694"/>
      <c r="CA12" s="694"/>
      <c r="CB12" s="757"/>
      <c r="CD12" s="697" t="s">
        <v>252</v>
      </c>
      <c r="CE12" s="698"/>
      <c r="CF12" s="698"/>
      <c r="CG12" s="698"/>
      <c r="CH12" s="698"/>
      <c r="CI12" s="698"/>
      <c r="CJ12" s="698"/>
      <c r="CK12" s="698"/>
      <c r="CL12" s="698"/>
      <c r="CM12" s="698"/>
      <c r="CN12" s="698"/>
      <c r="CO12" s="698"/>
      <c r="CP12" s="698"/>
      <c r="CQ12" s="699"/>
      <c r="CR12" s="673">
        <v>395424</v>
      </c>
      <c r="CS12" s="643"/>
      <c r="CT12" s="643"/>
      <c r="CU12" s="643"/>
      <c r="CV12" s="643"/>
      <c r="CW12" s="643"/>
      <c r="CX12" s="643"/>
      <c r="CY12" s="644"/>
      <c r="CZ12" s="693">
        <v>4.7</v>
      </c>
      <c r="DA12" s="693"/>
      <c r="DB12" s="693"/>
      <c r="DC12" s="693"/>
      <c r="DD12" s="642">
        <v>38768</v>
      </c>
      <c r="DE12" s="643"/>
      <c r="DF12" s="643"/>
      <c r="DG12" s="643"/>
      <c r="DH12" s="643"/>
      <c r="DI12" s="643"/>
      <c r="DJ12" s="643"/>
      <c r="DK12" s="643"/>
      <c r="DL12" s="643"/>
      <c r="DM12" s="643"/>
      <c r="DN12" s="643"/>
      <c r="DO12" s="643"/>
      <c r="DP12" s="644"/>
      <c r="DQ12" s="642">
        <v>262785</v>
      </c>
      <c r="DR12" s="643"/>
      <c r="DS12" s="643"/>
      <c r="DT12" s="643"/>
      <c r="DU12" s="643"/>
      <c r="DV12" s="643"/>
      <c r="DW12" s="643"/>
      <c r="DX12" s="643"/>
      <c r="DY12" s="643"/>
      <c r="DZ12" s="643"/>
      <c r="EA12" s="643"/>
      <c r="EB12" s="643"/>
      <c r="EC12" s="696"/>
    </row>
    <row r="13" spans="2:143" ht="11.25" customHeight="1" x14ac:dyDescent="0.15">
      <c r="B13" s="652" t="s">
        <v>253</v>
      </c>
      <c r="C13" s="653"/>
      <c r="D13" s="653"/>
      <c r="E13" s="653"/>
      <c r="F13" s="653"/>
      <c r="G13" s="653"/>
      <c r="H13" s="653"/>
      <c r="I13" s="653"/>
      <c r="J13" s="653"/>
      <c r="K13" s="653"/>
      <c r="L13" s="653"/>
      <c r="M13" s="653"/>
      <c r="N13" s="653"/>
      <c r="O13" s="653"/>
      <c r="P13" s="653"/>
      <c r="Q13" s="654"/>
      <c r="R13" s="673" t="s">
        <v>128</v>
      </c>
      <c r="S13" s="643"/>
      <c r="T13" s="643"/>
      <c r="U13" s="643"/>
      <c r="V13" s="643"/>
      <c r="W13" s="643"/>
      <c r="X13" s="643"/>
      <c r="Y13" s="644"/>
      <c r="Z13" s="693" t="s">
        <v>128</v>
      </c>
      <c r="AA13" s="693"/>
      <c r="AB13" s="693"/>
      <c r="AC13" s="693"/>
      <c r="AD13" s="694" t="s">
        <v>128</v>
      </c>
      <c r="AE13" s="694"/>
      <c r="AF13" s="694"/>
      <c r="AG13" s="694"/>
      <c r="AH13" s="694"/>
      <c r="AI13" s="694"/>
      <c r="AJ13" s="694"/>
      <c r="AK13" s="694"/>
      <c r="AL13" s="674" t="s">
        <v>128</v>
      </c>
      <c r="AM13" s="677"/>
      <c r="AN13" s="677"/>
      <c r="AO13" s="695"/>
      <c r="AP13" s="652" t="s">
        <v>254</v>
      </c>
      <c r="AQ13" s="653"/>
      <c r="AR13" s="653"/>
      <c r="AS13" s="653"/>
      <c r="AT13" s="653"/>
      <c r="AU13" s="653"/>
      <c r="AV13" s="653"/>
      <c r="AW13" s="653"/>
      <c r="AX13" s="653"/>
      <c r="AY13" s="653"/>
      <c r="AZ13" s="653"/>
      <c r="BA13" s="653"/>
      <c r="BB13" s="653"/>
      <c r="BC13" s="653"/>
      <c r="BD13" s="653"/>
      <c r="BE13" s="653"/>
      <c r="BF13" s="654"/>
      <c r="BG13" s="673">
        <v>340824</v>
      </c>
      <c r="BH13" s="643"/>
      <c r="BI13" s="643"/>
      <c r="BJ13" s="643"/>
      <c r="BK13" s="643"/>
      <c r="BL13" s="643"/>
      <c r="BM13" s="643"/>
      <c r="BN13" s="644"/>
      <c r="BO13" s="693">
        <v>29.1</v>
      </c>
      <c r="BP13" s="693"/>
      <c r="BQ13" s="693"/>
      <c r="BR13" s="693"/>
      <c r="BS13" s="694" t="s">
        <v>128</v>
      </c>
      <c r="BT13" s="694"/>
      <c r="BU13" s="694"/>
      <c r="BV13" s="694"/>
      <c r="BW13" s="694"/>
      <c r="BX13" s="694"/>
      <c r="BY13" s="694"/>
      <c r="BZ13" s="694"/>
      <c r="CA13" s="694"/>
      <c r="CB13" s="757"/>
      <c r="CD13" s="697" t="s">
        <v>255</v>
      </c>
      <c r="CE13" s="698"/>
      <c r="CF13" s="698"/>
      <c r="CG13" s="698"/>
      <c r="CH13" s="698"/>
      <c r="CI13" s="698"/>
      <c r="CJ13" s="698"/>
      <c r="CK13" s="698"/>
      <c r="CL13" s="698"/>
      <c r="CM13" s="698"/>
      <c r="CN13" s="698"/>
      <c r="CO13" s="698"/>
      <c r="CP13" s="698"/>
      <c r="CQ13" s="699"/>
      <c r="CR13" s="673">
        <v>1331641</v>
      </c>
      <c r="CS13" s="643"/>
      <c r="CT13" s="643"/>
      <c r="CU13" s="643"/>
      <c r="CV13" s="643"/>
      <c r="CW13" s="643"/>
      <c r="CX13" s="643"/>
      <c r="CY13" s="644"/>
      <c r="CZ13" s="693">
        <v>15.8</v>
      </c>
      <c r="DA13" s="693"/>
      <c r="DB13" s="693"/>
      <c r="DC13" s="693"/>
      <c r="DD13" s="642">
        <v>574492</v>
      </c>
      <c r="DE13" s="643"/>
      <c r="DF13" s="643"/>
      <c r="DG13" s="643"/>
      <c r="DH13" s="643"/>
      <c r="DI13" s="643"/>
      <c r="DJ13" s="643"/>
      <c r="DK13" s="643"/>
      <c r="DL13" s="643"/>
      <c r="DM13" s="643"/>
      <c r="DN13" s="643"/>
      <c r="DO13" s="643"/>
      <c r="DP13" s="644"/>
      <c r="DQ13" s="642">
        <v>686878</v>
      </c>
      <c r="DR13" s="643"/>
      <c r="DS13" s="643"/>
      <c r="DT13" s="643"/>
      <c r="DU13" s="643"/>
      <c r="DV13" s="643"/>
      <c r="DW13" s="643"/>
      <c r="DX13" s="643"/>
      <c r="DY13" s="643"/>
      <c r="DZ13" s="643"/>
      <c r="EA13" s="643"/>
      <c r="EB13" s="643"/>
      <c r="EC13" s="696"/>
    </row>
    <row r="14" spans="2:143" ht="11.25" customHeight="1" x14ac:dyDescent="0.15">
      <c r="B14" s="652" t="s">
        <v>256</v>
      </c>
      <c r="C14" s="653"/>
      <c r="D14" s="653"/>
      <c r="E14" s="653"/>
      <c r="F14" s="653"/>
      <c r="G14" s="653"/>
      <c r="H14" s="653"/>
      <c r="I14" s="653"/>
      <c r="J14" s="653"/>
      <c r="K14" s="653"/>
      <c r="L14" s="653"/>
      <c r="M14" s="653"/>
      <c r="N14" s="653"/>
      <c r="O14" s="653"/>
      <c r="P14" s="653"/>
      <c r="Q14" s="654"/>
      <c r="R14" s="673" t="s">
        <v>128</v>
      </c>
      <c r="S14" s="643"/>
      <c r="T14" s="643"/>
      <c r="U14" s="643"/>
      <c r="V14" s="643"/>
      <c r="W14" s="643"/>
      <c r="X14" s="643"/>
      <c r="Y14" s="644"/>
      <c r="Z14" s="693" t="s">
        <v>128</v>
      </c>
      <c r="AA14" s="693"/>
      <c r="AB14" s="693"/>
      <c r="AC14" s="693"/>
      <c r="AD14" s="694" t="s">
        <v>128</v>
      </c>
      <c r="AE14" s="694"/>
      <c r="AF14" s="694"/>
      <c r="AG14" s="694"/>
      <c r="AH14" s="694"/>
      <c r="AI14" s="694"/>
      <c r="AJ14" s="694"/>
      <c r="AK14" s="694"/>
      <c r="AL14" s="674" t="s">
        <v>128</v>
      </c>
      <c r="AM14" s="677"/>
      <c r="AN14" s="677"/>
      <c r="AO14" s="695"/>
      <c r="AP14" s="652" t="s">
        <v>257</v>
      </c>
      <c r="AQ14" s="653"/>
      <c r="AR14" s="653"/>
      <c r="AS14" s="653"/>
      <c r="AT14" s="653"/>
      <c r="AU14" s="653"/>
      <c r="AV14" s="653"/>
      <c r="AW14" s="653"/>
      <c r="AX14" s="653"/>
      <c r="AY14" s="653"/>
      <c r="AZ14" s="653"/>
      <c r="BA14" s="653"/>
      <c r="BB14" s="653"/>
      <c r="BC14" s="653"/>
      <c r="BD14" s="653"/>
      <c r="BE14" s="653"/>
      <c r="BF14" s="654"/>
      <c r="BG14" s="673">
        <v>27180</v>
      </c>
      <c r="BH14" s="643"/>
      <c r="BI14" s="643"/>
      <c r="BJ14" s="643"/>
      <c r="BK14" s="643"/>
      <c r="BL14" s="643"/>
      <c r="BM14" s="643"/>
      <c r="BN14" s="644"/>
      <c r="BO14" s="693">
        <v>2.2999999999999998</v>
      </c>
      <c r="BP14" s="693"/>
      <c r="BQ14" s="693"/>
      <c r="BR14" s="693"/>
      <c r="BS14" s="694" t="s">
        <v>128</v>
      </c>
      <c r="BT14" s="694"/>
      <c r="BU14" s="694"/>
      <c r="BV14" s="694"/>
      <c r="BW14" s="694"/>
      <c r="BX14" s="694"/>
      <c r="BY14" s="694"/>
      <c r="BZ14" s="694"/>
      <c r="CA14" s="694"/>
      <c r="CB14" s="757"/>
      <c r="CD14" s="697" t="s">
        <v>258</v>
      </c>
      <c r="CE14" s="698"/>
      <c r="CF14" s="698"/>
      <c r="CG14" s="698"/>
      <c r="CH14" s="698"/>
      <c r="CI14" s="698"/>
      <c r="CJ14" s="698"/>
      <c r="CK14" s="698"/>
      <c r="CL14" s="698"/>
      <c r="CM14" s="698"/>
      <c r="CN14" s="698"/>
      <c r="CO14" s="698"/>
      <c r="CP14" s="698"/>
      <c r="CQ14" s="699"/>
      <c r="CR14" s="673">
        <v>267570</v>
      </c>
      <c r="CS14" s="643"/>
      <c r="CT14" s="643"/>
      <c r="CU14" s="643"/>
      <c r="CV14" s="643"/>
      <c r="CW14" s="643"/>
      <c r="CX14" s="643"/>
      <c r="CY14" s="644"/>
      <c r="CZ14" s="693">
        <v>3.2</v>
      </c>
      <c r="DA14" s="693"/>
      <c r="DB14" s="693"/>
      <c r="DC14" s="693"/>
      <c r="DD14" s="642" t="s">
        <v>128</v>
      </c>
      <c r="DE14" s="643"/>
      <c r="DF14" s="643"/>
      <c r="DG14" s="643"/>
      <c r="DH14" s="643"/>
      <c r="DI14" s="643"/>
      <c r="DJ14" s="643"/>
      <c r="DK14" s="643"/>
      <c r="DL14" s="643"/>
      <c r="DM14" s="643"/>
      <c r="DN14" s="643"/>
      <c r="DO14" s="643"/>
      <c r="DP14" s="644"/>
      <c r="DQ14" s="642">
        <v>262816</v>
      </c>
      <c r="DR14" s="643"/>
      <c r="DS14" s="643"/>
      <c r="DT14" s="643"/>
      <c r="DU14" s="643"/>
      <c r="DV14" s="643"/>
      <c r="DW14" s="643"/>
      <c r="DX14" s="643"/>
      <c r="DY14" s="643"/>
      <c r="DZ14" s="643"/>
      <c r="EA14" s="643"/>
      <c r="EB14" s="643"/>
      <c r="EC14" s="696"/>
    </row>
    <row r="15" spans="2:143" ht="11.25" customHeight="1" x14ac:dyDescent="0.15">
      <c r="B15" s="652" t="s">
        <v>259</v>
      </c>
      <c r="C15" s="653"/>
      <c r="D15" s="653"/>
      <c r="E15" s="653"/>
      <c r="F15" s="653"/>
      <c r="G15" s="653"/>
      <c r="H15" s="653"/>
      <c r="I15" s="653"/>
      <c r="J15" s="653"/>
      <c r="K15" s="653"/>
      <c r="L15" s="653"/>
      <c r="M15" s="653"/>
      <c r="N15" s="653"/>
      <c r="O15" s="653"/>
      <c r="P15" s="653"/>
      <c r="Q15" s="654"/>
      <c r="R15" s="673" t="s">
        <v>128</v>
      </c>
      <c r="S15" s="643"/>
      <c r="T15" s="643"/>
      <c r="U15" s="643"/>
      <c r="V15" s="643"/>
      <c r="W15" s="643"/>
      <c r="X15" s="643"/>
      <c r="Y15" s="644"/>
      <c r="Z15" s="693" t="s">
        <v>128</v>
      </c>
      <c r="AA15" s="693"/>
      <c r="AB15" s="693"/>
      <c r="AC15" s="693"/>
      <c r="AD15" s="694" t="s">
        <v>128</v>
      </c>
      <c r="AE15" s="694"/>
      <c r="AF15" s="694"/>
      <c r="AG15" s="694"/>
      <c r="AH15" s="694"/>
      <c r="AI15" s="694"/>
      <c r="AJ15" s="694"/>
      <c r="AK15" s="694"/>
      <c r="AL15" s="674" t="s">
        <v>128</v>
      </c>
      <c r="AM15" s="677"/>
      <c r="AN15" s="677"/>
      <c r="AO15" s="695"/>
      <c r="AP15" s="652" t="s">
        <v>260</v>
      </c>
      <c r="AQ15" s="653"/>
      <c r="AR15" s="653"/>
      <c r="AS15" s="653"/>
      <c r="AT15" s="653"/>
      <c r="AU15" s="653"/>
      <c r="AV15" s="653"/>
      <c r="AW15" s="653"/>
      <c r="AX15" s="653"/>
      <c r="AY15" s="653"/>
      <c r="AZ15" s="653"/>
      <c r="BA15" s="653"/>
      <c r="BB15" s="653"/>
      <c r="BC15" s="653"/>
      <c r="BD15" s="653"/>
      <c r="BE15" s="653"/>
      <c r="BF15" s="654"/>
      <c r="BG15" s="673">
        <v>155015</v>
      </c>
      <c r="BH15" s="643"/>
      <c r="BI15" s="643"/>
      <c r="BJ15" s="643"/>
      <c r="BK15" s="643"/>
      <c r="BL15" s="643"/>
      <c r="BM15" s="643"/>
      <c r="BN15" s="644"/>
      <c r="BO15" s="693">
        <v>13.2</v>
      </c>
      <c r="BP15" s="693"/>
      <c r="BQ15" s="693"/>
      <c r="BR15" s="693"/>
      <c r="BS15" s="694" t="s">
        <v>128</v>
      </c>
      <c r="BT15" s="694"/>
      <c r="BU15" s="694"/>
      <c r="BV15" s="694"/>
      <c r="BW15" s="694"/>
      <c r="BX15" s="694"/>
      <c r="BY15" s="694"/>
      <c r="BZ15" s="694"/>
      <c r="CA15" s="694"/>
      <c r="CB15" s="757"/>
      <c r="CD15" s="697" t="s">
        <v>261</v>
      </c>
      <c r="CE15" s="698"/>
      <c r="CF15" s="698"/>
      <c r="CG15" s="698"/>
      <c r="CH15" s="698"/>
      <c r="CI15" s="698"/>
      <c r="CJ15" s="698"/>
      <c r="CK15" s="698"/>
      <c r="CL15" s="698"/>
      <c r="CM15" s="698"/>
      <c r="CN15" s="698"/>
      <c r="CO15" s="698"/>
      <c r="CP15" s="698"/>
      <c r="CQ15" s="699"/>
      <c r="CR15" s="673">
        <v>512491</v>
      </c>
      <c r="CS15" s="643"/>
      <c r="CT15" s="643"/>
      <c r="CU15" s="643"/>
      <c r="CV15" s="643"/>
      <c r="CW15" s="643"/>
      <c r="CX15" s="643"/>
      <c r="CY15" s="644"/>
      <c r="CZ15" s="693">
        <v>6.1</v>
      </c>
      <c r="DA15" s="693"/>
      <c r="DB15" s="693"/>
      <c r="DC15" s="693"/>
      <c r="DD15" s="642">
        <v>1033</v>
      </c>
      <c r="DE15" s="643"/>
      <c r="DF15" s="643"/>
      <c r="DG15" s="643"/>
      <c r="DH15" s="643"/>
      <c r="DI15" s="643"/>
      <c r="DJ15" s="643"/>
      <c r="DK15" s="643"/>
      <c r="DL15" s="643"/>
      <c r="DM15" s="643"/>
      <c r="DN15" s="643"/>
      <c r="DO15" s="643"/>
      <c r="DP15" s="644"/>
      <c r="DQ15" s="642">
        <v>501319</v>
      </c>
      <c r="DR15" s="643"/>
      <c r="DS15" s="643"/>
      <c r="DT15" s="643"/>
      <c r="DU15" s="643"/>
      <c r="DV15" s="643"/>
      <c r="DW15" s="643"/>
      <c r="DX15" s="643"/>
      <c r="DY15" s="643"/>
      <c r="DZ15" s="643"/>
      <c r="EA15" s="643"/>
      <c r="EB15" s="643"/>
      <c r="EC15" s="696"/>
    </row>
    <row r="16" spans="2:143" ht="11.25" customHeight="1" x14ac:dyDescent="0.15">
      <c r="B16" s="652" t="s">
        <v>262</v>
      </c>
      <c r="C16" s="653"/>
      <c r="D16" s="653"/>
      <c r="E16" s="653"/>
      <c r="F16" s="653"/>
      <c r="G16" s="653"/>
      <c r="H16" s="653"/>
      <c r="I16" s="653"/>
      <c r="J16" s="653"/>
      <c r="K16" s="653"/>
      <c r="L16" s="653"/>
      <c r="M16" s="653"/>
      <c r="N16" s="653"/>
      <c r="O16" s="653"/>
      <c r="P16" s="653"/>
      <c r="Q16" s="654"/>
      <c r="R16" s="673">
        <v>3316</v>
      </c>
      <c r="S16" s="643"/>
      <c r="T16" s="643"/>
      <c r="U16" s="643"/>
      <c r="V16" s="643"/>
      <c r="W16" s="643"/>
      <c r="X16" s="643"/>
      <c r="Y16" s="644"/>
      <c r="Z16" s="693">
        <v>0</v>
      </c>
      <c r="AA16" s="693"/>
      <c r="AB16" s="693"/>
      <c r="AC16" s="693"/>
      <c r="AD16" s="694">
        <v>3316</v>
      </c>
      <c r="AE16" s="694"/>
      <c r="AF16" s="694"/>
      <c r="AG16" s="694"/>
      <c r="AH16" s="694"/>
      <c r="AI16" s="694"/>
      <c r="AJ16" s="694"/>
      <c r="AK16" s="694"/>
      <c r="AL16" s="674">
        <v>0.1</v>
      </c>
      <c r="AM16" s="677"/>
      <c r="AN16" s="677"/>
      <c r="AO16" s="695"/>
      <c r="AP16" s="652" t="s">
        <v>263</v>
      </c>
      <c r="AQ16" s="653"/>
      <c r="AR16" s="653"/>
      <c r="AS16" s="653"/>
      <c r="AT16" s="653"/>
      <c r="AU16" s="653"/>
      <c r="AV16" s="653"/>
      <c r="AW16" s="653"/>
      <c r="AX16" s="653"/>
      <c r="AY16" s="653"/>
      <c r="AZ16" s="653"/>
      <c r="BA16" s="653"/>
      <c r="BB16" s="653"/>
      <c r="BC16" s="653"/>
      <c r="BD16" s="653"/>
      <c r="BE16" s="653"/>
      <c r="BF16" s="654"/>
      <c r="BG16" s="673" t="s">
        <v>128</v>
      </c>
      <c r="BH16" s="643"/>
      <c r="BI16" s="643"/>
      <c r="BJ16" s="643"/>
      <c r="BK16" s="643"/>
      <c r="BL16" s="643"/>
      <c r="BM16" s="643"/>
      <c r="BN16" s="644"/>
      <c r="BO16" s="693" t="s">
        <v>128</v>
      </c>
      <c r="BP16" s="693"/>
      <c r="BQ16" s="693"/>
      <c r="BR16" s="693"/>
      <c r="BS16" s="694" t="s">
        <v>128</v>
      </c>
      <c r="BT16" s="694"/>
      <c r="BU16" s="694"/>
      <c r="BV16" s="694"/>
      <c r="BW16" s="694"/>
      <c r="BX16" s="694"/>
      <c r="BY16" s="694"/>
      <c r="BZ16" s="694"/>
      <c r="CA16" s="694"/>
      <c r="CB16" s="757"/>
      <c r="CD16" s="697" t="s">
        <v>264</v>
      </c>
      <c r="CE16" s="698"/>
      <c r="CF16" s="698"/>
      <c r="CG16" s="698"/>
      <c r="CH16" s="698"/>
      <c r="CI16" s="698"/>
      <c r="CJ16" s="698"/>
      <c r="CK16" s="698"/>
      <c r="CL16" s="698"/>
      <c r="CM16" s="698"/>
      <c r="CN16" s="698"/>
      <c r="CO16" s="698"/>
      <c r="CP16" s="698"/>
      <c r="CQ16" s="699"/>
      <c r="CR16" s="673" t="s">
        <v>128</v>
      </c>
      <c r="CS16" s="643"/>
      <c r="CT16" s="643"/>
      <c r="CU16" s="643"/>
      <c r="CV16" s="643"/>
      <c r="CW16" s="643"/>
      <c r="CX16" s="643"/>
      <c r="CY16" s="644"/>
      <c r="CZ16" s="693" t="s">
        <v>128</v>
      </c>
      <c r="DA16" s="693"/>
      <c r="DB16" s="693"/>
      <c r="DC16" s="693"/>
      <c r="DD16" s="642" t="s">
        <v>128</v>
      </c>
      <c r="DE16" s="643"/>
      <c r="DF16" s="643"/>
      <c r="DG16" s="643"/>
      <c r="DH16" s="643"/>
      <c r="DI16" s="643"/>
      <c r="DJ16" s="643"/>
      <c r="DK16" s="643"/>
      <c r="DL16" s="643"/>
      <c r="DM16" s="643"/>
      <c r="DN16" s="643"/>
      <c r="DO16" s="643"/>
      <c r="DP16" s="644"/>
      <c r="DQ16" s="642" t="s">
        <v>128</v>
      </c>
      <c r="DR16" s="643"/>
      <c r="DS16" s="643"/>
      <c r="DT16" s="643"/>
      <c r="DU16" s="643"/>
      <c r="DV16" s="643"/>
      <c r="DW16" s="643"/>
      <c r="DX16" s="643"/>
      <c r="DY16" s="643"/>
      <c r="DZ16" s="643"/>
      <c r="EA16" s="643"/>
      <c r="EB16" s="643"/>
      <c r="EC16" s="696"/>
    </row>
    <row r="17" spans="2:133" ht="11.25" customHeight="1" x14ac:dyDescent="0.15">
      <c r="B17" s="652" t="s">
        <v>265</v>
      </c>
      <c r="C17" s="653"/>
      <c r="D17" s="653"/>
      <c r="E17" s="653"/>
      <c r="F17" s="653"/>
      <c r="G17" s="653"/>
      <c r="H17" s="653"/>
      <c r="I17" s="653"/>
      <c r="J17" s="653"/>
      <c r="K17" s="653"/>
      <c r="L17" s="653"/>
      <c r="M17" s="653"/>
      <c r="N17" s="653"/>
      <c r="O17" s="653"/>
      <c r="P17" s="653"/>
      <c r="Q17" s="654"/>
      <c r="R17" s="673">
        <v>13554</v>
      </c>
      <c r="S17" s="643"/>
      <c r="T17" s="643"/>
      <c r="U17" s="643"/>
      <c r="V17" s="643"/>
      <c r="W17" s="643"/>
      <c r="X17" s="643"/>
      <c r="Y17" s="644"/>
      <c r="Z17" s="693">
        <v>0.1</v>
      </c>
      <c r="AA17" s="693"/>
      <c r="AB17" s="693"/>
      <c r="AC17" s="693"/>
      <c r="AD17" s="694">
        <v>13554</v>
      </c>
      <c r="AE17" s="694"/>
      <c r="AF17" s="694"/>
      <c r="AG17" s="694"/>
      <c r="AH17" s="694"/>
      <c r="AI17" s="694"/>
      <c r="AJ17" s="694"/>
      <c r="AK17" s="694"/>
      <c r="AL17" s="674">
        <v>0.3</v>
      </c>
      <c r="AM17" s="677"/>
      <c r="AN17" s="677"/>
      <c r="AO17" s="695"/>
      <c r="AP17" s="652" t="s">
        <v>266</v>
      </c>
      <c r="AQ17" s="653"/>
      <c r="AR17" s="653"/>
      <c r="AS17" s="653"/>
      <c r="AT17" s="653"/>
      <c r="AU17" s="653"/>
      <c r="AV17" s="653"/>
      <c r="AW17" s="653"/>
      <c r="AX17" s="653"/>
      <c r="AY17" s="653"/>
      <c r="AZ17" s="653"/>
      <c r="BA17" s="653"/>
      <c r="BB17" s="653"/>
      <c r="BC17" s="653"/>
      <c r="BD17" s="653"/>
      <c r="BE17" s="653"/>
      <c r="BF17" s="654"/>
      <c r="BG17" s="673" t="s">
        <v>128</v>
      </c>
      <c r="BH17" s="643"/>
      <c r="BI17" s="643"/>
      <c r="BJ17" s="643"/>
      <c r="BK17" s="643"/>
      <c r="BL17" s="643"/>
      <c r="BM17" s="643"/>
      <c r="BN17" s="644"/>
      <c r="BO17" s="693" t="s">
        <v>128</v>
      </c>
      <c r="BP17" s="693"/>
      <c r="BQ17" s="693"/>
      <c r="BR17" s="693"/>
      <c r="BS17" s="694" t="s">
        <v>128</v>
      </c>
      <c r="BT17" s="694"/>
      <c r="BU17" s="694"/>
      <c r="BV17" s="694"/>
      <c r="BW17" s="694"/>
      <c r="BX17" s="694"/>
      <c r="BY17" s="694"/>
      <c r="BZ17" s="694"/>
      <c r="CA17" s="694"/>
      <c r="CB17" s="757"/>
      <c r="CD17" s="697" t="s">
        <v>267</v>
      </c>
      <c r="CE17" s="698"/>
      <c r="CF17" s="698"/>
      <c r="CG17" s="698"/>
      <c r="CH17" s="698"/>
      <c r="CI17" s="698"/>
      <c r="CJ17" s="698"/>
      <c r="CK17" s="698"/>
      <c r="CL17" s="698"/>
      <c r="CM17" s="698"/>
      <c r="CN17" s="698"/>
      <c r="CO17" s="698"/>
      <c r="CP17" s="698"/>
      <c r="CQ17" s="699"/>
      <c r="CR17" s="673">
        <v>1125728</v>
      </c>
      <c r="CS17" s="643"/>
      <c r="CT17" s="643"/>
      <c r="CU17" s="643"/>
      <c r="CV17" s="643"/>
      <c r="CW17" s="643"/>
      <c r="CX17" s="643"/>
      <c r="CY17" s="644"/>
      <c r="CZ17" s="693">
        <v>13.3</v>
      </c>
      <c r="DA17" s="693"/>
      <c r="DB17" s="693"/>
      <c r="DC17" s="693"/>
      <c r="DD17" s="642" t="s">
        <v>128</v>
      </c>
      <c r="DE17" s="643"/>
      <c r="DF17" s="643"/>
      <c r="DG17" s="643"/>
      <c r="DH17" s="643"/>
      <c r="DI17" s="643"/>
      <c r="DJ17" s="643"/>
      <c r="DK17" s="643"/>
      <c r="DL17" s="643"/>
      <c r="DM17" s="643"/>
      <c r="DN17" s="643"/>
      <c r="DO17" s="643"/>
      <c r="DP17" s="644"/>
      <c r="DQ17" s="642">
        <v>960123</v>
      </c>
      <c r="DR17" s="643"/>
      <c r="DS17" s="643"/>
      <c r="DT17" s="643"/>
      <c r="DU17" s="643"/>
      <c r="DV17" s="643"/>
      <c r="DW17" s="643"/>
      <c r="DX17" s="643"/>
      <c r="DY17" s="643"/>
      <c r="DZ17" s="643"/>
      <c r="EA17" s="643"/>
      <c r="EB17" s="643"/>
      <c r="EC17" s="696"/>
    </row>
    <row r="18" spans="2:133" ht="11.25" customHeight="1" x14ac:dyDescent="0.15">
      <c r="B18" s="652" t="s">
        <v>268</v>
      </c>
      <c r="C18" s="653"/>
      <c r="D18" s="653"/>
      <c r="E18" s="653"/>
      <c r="F18" s="653"/>
      <c r="G18" s="653"/>
      <c r="H18" s="653"/>
      <c r="I18" s="653"/>
      <c r="J18" s="653"/>
      <c r="K18" s="653"/>
      <c r="L18" s="653"/>
      <c r="M18" s="653"/>
      <c r="N18" s="653"/>
      <c r="O18" s="653"/>
      <c r="P18" s="653"/>
      <c r="Q18" s="654"/>
      <c r="R18" s="673">
        <v>30211</v>
      </c>
      <c r="S18" s="643"/>
      <c r="T18" s="643"/>
      <c r="U18" s="643"/>
      <c r="V18" s="643"/>
      <c r="W18" s="643"/>
      <c r="X18" s="643"/>
      <c r="Y18" s="644"/>
      <c r="Z18" s="693">
        <v>0.3</v>
      </c>
      <c r="AA18" s="693"/>
      <c r="AB18" s="693"/>
      <c r="AC18" s="693"/>
      <c r="AD18" s="694">
        <v>27715</v>
      </c>
      <c r="AE18" s="694"/>
      <c r="AF18" s="694"/>
      <c r="AG18" s="694"/>
      <c r="AH18" s="694"/>
      <c r="AI18" s="694"/>
      <c r="AJ18" s="694"/>
      <c r="AK18" s="694"/>
      <c r="AL18" s="674">
        <v>0.60000002384185791</v>
      </c>
      <c r="AM18" s="677"/>
      <c r="AN18" s="677"/>
      <c r="AO18" s="695"/>
      <c r="AP18" s="652" t="s">
        <v>269</v>
      </c>
      <c r="AQ18" s="653"/>
      <c r="AR18" s="653"/>
      <c r="AS18" s="653"/>
      <c r="AT18" s="653"/>
      <c r="AU18" s="653"/>
      <c r="AV18" s="653"/>
      <c r="AW18" s="653"/>
      <c r="AX18" s="653"/>
      <c r="AY18" s="653"/>
      <c r="AZ18" s="653"/>
      <c r="BA18" s="653"/>
      <c r="BB18" s="653"/>
      <c r="BC18" s="653"/>
      <c r="BD18" s="653"/>
      <c r="BE18" s="653"/>
      <c r="BF18" s="654"/>
      <c r="BG18" s="673" t="s">
        <v>128</v>
      </c>
      <c r="BH18" s="643"/>
      <c r="BI18" s="643"/>
      <c r="BJ18" s="643"/>
      <c r="BK18" s="643"/>
      <c r="BL18" s="643"/>
      <c r="BM18" s="643"/>
      <c r="BN18" s="644"/>
      <c r="BO18" s="693" t="s">
        <v>128</v>
      </c>
      <c r="BP18" s="693"/>
      <c r="BQ18" s="693"/>
      <c r="BR18" s="693"/>
      <c r="BS18" s="694" t="s">
        <v>128</v>
      </c>
      <c r="BT18" s="694"/>
      <c r="BU18" s="694"/>
      <c r="BV18" s="694"/>
      <c r="BW18" s="694"/>
      <c r="BX18" s="694"/>
      <c r="BY18" s="694"/>
      <c r="BZ18" s="694"/>
      <c r="CA18" s="694"/>
      <c r="CB18" s="757"/>
      <c r="CD18" s="697" t="s">
        <v>270</v>
      </c>
      <c r="CE18" s="698"/>
      <c r="CF18" s="698"/>
      <c r="CG18" s="698"/>
      <c r="CH18" s="698"/>
      <c r="CI18" s="698"/>
      <c r="CJ18" s="698"/>
      <c r="CK18" s="698"/>
      <c r="CL18" s="698"/>
      <c r="CM18" s="698"/>
      <c r="CN18" s="698"/>
      <c r="CO18" s="698"/>
      <c r="CP18" s="698"/>
      <c r="CQ18" s="699"/>
      <c r="CR18" s="673" t="s">
        <v>128</v>
      </c>
      <c r="CS18" s="643"/>
      <c r="CT18" s="643"/>
      <c r="CU18" s="643"/>
      <c r="CV18" s="643"/>
      <c r="CW18" s="643"/>
      <c r="CX18" s="643"/>
      <c r="CY18" s="644"/>
      <c r="CZ18" s="693" t="s">
        <v>128</v>
      </c>
      <c r="DA18" s="693"/>
      <c r="DB18" s="693"/>
      <c r="DC18" s="693"/>
      <c r="DD18" s="642" t="s">
        <v>128</v>
      </c>
      <c r="DE18" s="643"/>
      <c r="DF18" s="643"/>
      <c r="DG18" s="643"/>
      <c r="DH18" s="643"/>
      <c r="DI18" s="643"/>
      <c r="DJ18" s="643"/>
      <c r="DK18" s="643"/>
      <c r="DL18" s="643"/>
      <c r="DM18" s="643"/>
      <c r="DN18" s="643"/>
      <c r="DO18" s="643"/>
      <c r="DP18" s="644"/>
      <c r="DQ18" s="642" t="s">
        <v>128</v>
      </c>
      <c r="DR18" s="643"/>
      <c r="DS18" s="643"/>
      <c r="DT18" s="643"/>
      <c r="DU18" s="643"/>
      <c r="DV18" s="643"/>
      <c r="DW18" s="643"/>
      <c r="DX18" s="643"/>
      <c r="DY18" s="643"/>
      <c r="DZ18" s="643"/>
      <c r="EA18" s="643"/>
      <c r="EB18" s="643"/>
      <c r="EC18" s="696"/>
    </row>
    <row r="19" spans="2:133" ht="11.25" customHeight="1" x14ac:dyDescent="0.15">
      <c r="B19" s="652" t="s">
        <v>271</v>
      </c>
      <c r="C19" s="653"/>
      <c r="D19" s="653"/>
      <c r="E19" s="653"/>
      <c r="F19" s="653"/>
      <c r="G19" s="653"/>
      <c r="H19" s="653"/>
      <c r="I19" s="653"/>
      <c r="J19" s="653"/>
      <c r="K19" s="653"/>
      <c r="L19" s="653"/>
      <c r="M19" s="653"/>
      <c r="N19" s="653"/>
      <c r="O19" s="653"/>
      <c r="P19" s="653"/>
      <c r="Q19" s="654"/>
      <c r="R19" s="673">
        <v>6934</v>
      </c>
      <c r="S19" s="643"/>
      <c r="T19" s="643"/>
      <c r="U19" s="643"/>
      <c r="V19" s="643"/>
      <c r="W19" s="643"/>
      <c r="X19" s="643"/>
      <c r="Y19" s="644"/>
      <c r="Z19" s="693">
        <v>0.1</v>
      </c>
      <c r="AA19" s="693"/>
      <c r="AB19" s="693"/>
      <c r="AC19" s="693"/>
      <c r="AD19" s="694">
        <v>6934</v>
      </c>
      <c r="AE19" s="694"/>
      <c r="AF19" s="694"/>
      <c r="AG19" s="694"/>
      <c r="AH19" s="694"/>
      <c r="AI19" s="694"/>
      <c r="AJ19" s="694"/>
      <c r="AK19" s="694"/>
      <c r="AL19" s="674">
        <v>0.2</v>
      </c>
      <c r="AM19" s="677"/>
      <c r="AN19" s="677"/>
      <c r="AO19" s="695"/>
      <c r="AP19" s="652" t="s">
        <v>272</v>
      </c>
      <c r="AQ19" s="653"/>
      <c r="AR19" s="653"/>
      <c r="AS19" s="653"/>
      <c r="AT19" s="653"/>
      <c r="AU19" s="653"/>
      <c r="AV19" s="653"/>
      <c r="AW19" s="653"/>
      <c r="AX19" s="653"/>
      <c r="AY19" s="653"/>
      <c r="AZ19" s="653"/>
      <c r="BA19" s="653"/>
      <c r="BB19" s="653"/>
      <c r="BC19" s="653"/>
      <c r="BD19" s="653"/>
      <c r="BE19" s="653"/>
      <c r="BF19" s="654"/>
      <c r="BG19" s="673">
        <v>67129</v>
      </c>
      <c r="BH19" s="643"/>
      <c r="BI19" s="643"/>
      <c r="BJ19" s="643"/>
      <c r="BK19" s="643"/>
      <c r="BL19" s="643"/>
      <c r="BM19" s="643"/>
      <c r="BN19" s="644"/>
      <c r="BO19" s="693">
        <v>5.7</v>
      </c>
      <c r="BP19" s="693"/>
      <c r="BQ19" s="693"/>
      <c r="BR19" s="693"/>
      <c r="BS19" s="694" t="s">
        <v>128</v>
      </c>
      <c r="BT19" s="694"/>
      <c r="BU19" s="694"/>
      <c r="BV19" s="694"/>
      <c r="BW19" s="694"/>
      <c r="BX19" s="694"/>
      <c r="BY19" s="694"/>
      <c r="BZ19" s="694"/>
      <c r="CA19" s="694"/>
      <c r="CB19" s="757"/>
      <c r="CD19" s="697" t="s">
        <v>273</v>
      </c>
      <c r="CE19" s="698"/>
      <c r="CF19" s="698"/>
      <c r="CG19" s="698"/>
      <c r="CH19" s="698"/>
      <c r="CI19" s="698"/>
      <c r="CJ19" s="698"/>
      <c r="CK19" s="698"/>
      <c r="CL19" s="698"/>
      <c r="CM19" s="698"/>
      <c r="CN19" s="698"/>
      <c r="CO19" s="698"/>
      <c r="CP19" s="698"/>
      <c r="CQ19" s="699"/>
      <c r="CR19" s="673" t="s">
        <v>128</v>
      </c>
      <c r="CS19" s="643"/>
      <c r="CT19" s="643"/>
      <c r="CU19" s="643"/>
      <c r="CV19" s="643"/>
      <c r="CW19" s="643"/>
      <c r="CX19" s="643"/>
      <c r="CY19" s="644"/>
      <c r="CZ19" s="693" t="s">
        <v>128</v>
      </c>
      <c r="DA19" s="693"/>
      <c r="DB19" s="693"/>
      <c r="DC19" s="693"/>
      <c r="DD19" s="642" t="s">
        <v>128</v>
      </c>
      <c r="DE19" s="643"/>
      <c r="DF19" s="643"/>
      <c r="DG19" s="643"/>
      <c r="DH19" s="643"/>
      <c r="DI19" s="643"/>
      <c r="DJ19" s="643"/>
      <c r="DK19" s="643"/>
      <c r="DL19" s="643"/>
      <c r="DM19" s="643"/>
      <c r="DN19" s="643"/>
      <c r="DO19" s="643"/>
      <c r="DP19" s="644"/>
      <c r="DQ19" s="642" t="s">
        <v>128</v>
      </c>
      <c r="DR19" s="643"/>
      <c r="DS19" s="643"/>
      <c r="DT19" s="643"/>
      <c r="DU19" s="643"/>
      <c r="DV19" s="643"/>
      <c r="DW19" s="643"/>
      <c r="DX19" s="643"/>
      <c r="DY19" s="643"/>
      <c r="DZ19" s="643"/>
      <c r="EA19" s="643"/>
      <c r="EB19" s="643"/>
      <c r="EC19" s="696"/>
    </row>
    <row r="20" spans="2:133" ht="11.25" customHeight="1" x14ac:dyDescent="0.15">
      <c r="B20" s="652" t="s">
        <v>274</v>
      </c>
      <c r="C20" s="653"/>
      <c r="D20" s="653"/>
      <c r="E20" s="653"/>
      <c r="F20" s="653"/>
      <c r="G20" s="653"/>
      <c r="H20" s="653"/>
      <c r="I20" s="653"/>
      <c r="J20" s="653"/>
      <c r="K20" s="653"/>
      <c r="L20" s="653"/>
      <c r="M20" s="653"/>
      <c r="N20" s="653"/>
      <c r="O20" s="653"/>
      <c r="P20" s="653"/>
      <c r="Q20" s="654"/>
      <c r="R20" s="673">
        <v>921</v>
      </c>
      <c r="S20" s="643"/>
      <c r="T20" s="643"/>
      <c r="U20" s="643"/>
      <c r="V20" s="643"/>
      <c r="W20" s="643"/>
      <c r="X20" s="643"/>
      <c r="Y20" s="644"/>
      <c r="Z20" s="693">
        <v>0</v>
      </c>
      <c r="AA20" s="693"/>
      <c r="AB20" s="693"/>
      <c r="AC20" s="693"/>
      <c r="AD20" s="694">
        <v>921</v>
      </c>
      <c r="AE20" s="694"/>
      <c r="AF20" s="694"/>
      <c r="AG20" s="694"/>
      <c r="AH20" s="694"/>
      <c r="AI20" s="694"/>
      <c r="AJ20" s="694"/>
      <c r="AK20" s="694"/>
      <c r="AL20" s="674">
        <v>0</v>
      </c>
      <c r="AM20" s="677"/>
      <c r="AN20" s="677"/>
      <c r="AO20" s="695"/>
      <c r="AP20" s="652" t="s">
        <v>275</v>
      </c>
      <c r="AQ20" s="653"/>
      <c r="AR20" s="653"/>
      <c r="AS20" s="653"/>
      <c r="AT20" s="653"/>
      <c r="AU20" s="653"/>
      <c r="AV20" s="653"/>
      <c r="AW20" s="653"/>
      <c r="AX20" s="653"/>
      <c r="AY20" s="653"/>
      <c r="AZ20" s="653"/>
      <c r="BA20" s="653"/>
      <c r="BB20" s="653"/>
      <c r="BC20" s="653"/>
      <c r="BD20" s="653"/>
      <c r="BE20" s="653"/>
      <c r="BF20" s="654"/>
      <c r="BG20" s="673">
        <v>67129</v>
      </c>
      <c r="BH20" s="643"/>
      <c r="BI20" s="643"/>
      <c r="BJ20" s="643"/>
      <c r="BK20" s="643"/>
      <c r="BL20" s="643"/>
      <c r="BM20" s="643"/>
      <c r="BN20" s="644"/>
      <c r="BO20" s="693">
        <v>5.7</v>
      </c>
      <c r="BP20" s="693"/>
      <c r="BQ20" s="693"/>
      <c r="BR20" s="693"/>
      <c r="BS20" s="694" t="s">
        <v>128</v>
      </c>
      <c r="BT20" s="694"/>
      <c r="BU20" s="694"/>
      <c r="BV20" s="694"/>
      <c r="BW20" s="694"/>
      <c r="BX20" s="694"/>
      <c r="BY20" s="694"/>
      <c r="BZ20" s="694"/>
      <c r="CA20" s="694"/>
      <c r="CB20" s="757"/>
      <c r="CD20" s="697" t="s">
        <v>276</v>
      </c>
      <c r="CE20" s="698"/>
      <c r="CF20" s="698"/>
      <c r="CG20" s="698"/>
      <c r="CH20" s="698"/>
      <c r="CI20" s="698"/>
      <c r="CJ20" s="698"/>
      <c r="CK20" s="698"/>
      <c r="CL20" s="698"/>
      <c r="CM20" s="698"/>
      <c r="CN20" s="698"/>
      <c r="CO20" s="698"/>
      <c r="CP20" s="698"/>
      <c r="CQ20" s="699"/>
      <c r="CR20" s="673">
        <v>8452378</v>
      </c>
      <c r="CS20" s="643"/>
      <c r="CT20" s="643"/>
      <c r="CU20" s="643"/>
      <c r="CV20" s="643"/>
      <c r="CW20" s="643"/>
      <c r="CX20" s="643"/>
      <c r="CY20" s="644"/>
      <c r="CZ20" s="693">
        <v>100</v>
      </c>
      <c r="DA20" s="693"/>
      <c r="DB20" s="693"/>
      <c r="DC20" s="693"/>
      <c r="DD20" s="642">
        <v>1122912</v>
      </c>
      <c r="DE20" s="643"/>
      <c r="DF20" s="643"/>
      <c r="DG20" s="643"/>
      <c r="DH20" s="643"/>
      <c r="DI20" s="643"/>
      <c r="DJ20" s="643"/>
      <c r="DK20" s="643"/>
      <c r="DL20" s="643"/>
      <c r="DM20" s="643"/>
      <c r="DN20" s="643"/>
      <c r="DO20" s="643"/>
      <c r="DP20" s="644"/>
      <c r="DQ20" s="642">
        <v>5265659</v>
      </c>
      <c r="DR20" s="643"/>
      <c r="DS20" s="643"/>
      <c r="DT20" s="643"/>
      <c r="DU20" s="643"/>
      <c r="DV20" s="643"/>
      <c r="DW20" s="643"/>
      <c r="DX20" s="643"/>
      <c r="DY20" s="643"/>
      <c r="DZ20" s="643"/>
      <c r="EA20" s="643"/>
      <c r="EB20" s="643"/>
      <c r="EC20" s="696"/>
    </row>
    <row r="21" spans="2:133" ht="11.25" customHeight="1" x14ac:dyDescent="0.15">
      <c r="B21" s="652" t="s">
        <v>277</v>
      </c>
      <c r="C21" s="653"/>
      <c r="D21" s="653"/>
      <c r="E21" s="653"/>
      <c r="F21" s="653"/>
      <c r="G21" s="653"/>
      <c r="H21" s="653"/>
      <c r="I21" s="653"/>
      <c r="J21" s="653"/>
      <c r="K21" s="653"/>
      <c r="L21" s="653"/>
      <c r="M21" s="653"/>
      <c r="N21" s="653"/>
      <c r="O21" s="653"/>
      <c r="P21" s="653"/>
      <c r="Q21" s="654"/>
      <c r="R21" s="673">
        <v>707</v>
      </c>
      <c r="S21" s="643"/>
      <c r="T21" s="643"/>
      <c r="U21" s="643"/>
      <c r="V21" s="643"/>
      <c r="W21" s="643"/>
      <c r="X21" s="643"/>
      <c r="Y21" s="644"/>
      <c r="Z21" s="693">
        <v>0</v>
      </c>
      <c r="AA21" s="693"/>
      <c r="AB21" s="693"/>
      <c r="AC21" s="693"/>
      <c r="AD21" s="694">
        <v>707</v>
      </c>
      <c r="AE21" s="694"/>
      <c r="AF21" s="694"/>
      <c r="AG21" s="694"/>
      <c r="AH21" s="694"/>
      <c r="AI21" s="694"/>
      <c r="AJ21" s="694"/>
      <c r="AK21" s="694"/>
      <c r="AL21" s="674">
        <v>0</v>
      </c>
      <c r="AM21" s="677"/>
      <c r="AN21" s="677"/>
      <c r="AO21" s="695"/>
      <c r="AP21" s="758" t="s">
        <v>278</v>
      </c>
      <c r="AQ21" s="761"/>
      <c r="AR21" s="761"/>
      <c r="AS21" s="761"/>
      <c r="AT21" s="761"/>
      <c r="AU21" s="761"/>
      <c r="AV21" s="761"/>
      <c r="AW21" s="761"/>
      <c r="AX21" s="761"/>
      <c r="AY21" s="761"/>
      <c r="AZ21" s="761"/>
      <c r="BA21" s="761"/>
      <c r="BB21" s="761"/>
      <c r="BC21" s="761"/>
      <c r="BD21" s="761"/>
      <c r="BE21" s="761"/>
      <c r="BF21" s="760"/>
      <c r="BG21" s="673">
        <v>6003</v>
      </c>
      <c r="BH21" s="643"/>
      <c r="BI21" s="643"/>
      <c r="BJ21" s="643"/>
      <c r="BK21" s="643"/>
      <c r="BL21" s="643"/>
      <c r="BM21" s="643"/>
      <c r="BN21" s="644"/>
      <c r="BO21" s="693">
        <v>0.5</v>
      </c>
      <c r="BP21" s="693"/>
      <c r="BQ21" s="693"/>
      <c r="BR21" s="693"/>
      <c r="BS21" s="694" t="s">
        <v>128</v>
      </c>
      <c r="BT21" s="694"/>
      <c r="BU21" s="694"/>
      <c r="BV21" s="694"/>
      <c r="BW21" s="694"/>
      <c r="BX21" s="694"/>
      <c r="BY21" s="694"/>
      <c r="BZ21" s="694"/>
      <c r="CA21" s="694"/>
      <c r="CB21" s="757"/>
      <c r="CD21" s="773"/>
      <c r="CE21" s="713"/>
      <c r="CF21" s="713"/>
      <c r="CG21" s="713"/>
      <c r="CH21" s="713"/>
      <c r="CI21" s="713"/>
      <c r="CJ21" s="713"/>
      <c r="CK21" s="713"/>
      <c r="CL21" s="713"/>
      <c r="CM21" s="713"/>
      <c r="CN21" s="713"/>
      <c r="CO21" s="713"/>
      <c r="CP21" s="713"/>
      <c r="CQ21" s="714"/>
      <c r="CR21" s="774"/>
      <c r="CS21" s="775"/>
      <c r="CT21" s="775"/>
      <c r="CU21" s="775"/>
      <c r="CV21" s="775"/>
      <c r="CW21" s="775"/>
      <c r="CX21" s="775"/>
      <c r="CY21" s="776"/>
      <c r="CZ21" s="777"/>
      <c r="DA21" s="777"/>
      <c r="DB21" s="777"/>
      <c r="DC21" s="777"/>
      <c r="DD21" s="778"/>
      <c r="DE21" s="775"/>
      <c r="DF21" s="775"/>
      <c r="DG21" s="775"/>
      <c r="DH21" s="775"/>
      <c r="DI21" s="775"/>
      <c r="DJ21" s="775"/>
      <c r="DK21" s="775"/>
      <c r="DL21" s="775"/>
      <c r="DM21" s="775"/>
      <c r="DN21" s="775"/>
      <c r="DO21" s="775"/>
      <c r="DP21" s="776"/>
      <c r="DQ21" s="778"/>
      <c r="DR21" s="775"/>
      <c r="DS21" s="775"/>
      <c r="DT21" s="775"/>
      <c r="DU21" s="775"/>
      <c r="DV21" s="775"/>
      <c r="DW21" s="775"/>
      <c r="DX21" s="775"/>
      <c r="DY21" s="775"/>
      <c r="DZ21" s="775"/>
      <c r="EA21" s="775"/>
      <c r="EB21" s="775"/>
      <c r="EC21" s="779"/>
    </row>
    <row r="22" spans="2:133" ht="11.25" customHeight="1" x14ac:dyDescent="0.15">
      <c r="B22" s="746" t="s">
        <v>279</v>
      </c>
      <c r="C22" s="747"/>
      <c r="D22" s="747"/>
      <c r="E22" s="747"/>
      <c r="F22" s="747"/>
      <c r="G22" s="747"/>
      <c r="H22" s="747"/>
      <c r="I22" s="747"/>
      <c r="J22" s="747"/>
      <c r="K22" s="747"/>
      <c r="L22" s="747"/>
      <c r="M22" s="747"/>
      <c r="N22" s="747"/>
      <c r="O22" s="747"/>
      <c r="P22" s="747"/>
      <c r="Q22" s="748"/>
      <c r="R22" s="673">
        <v>21649</v>
      </c>
      <c r="S22" s="643"/>
      <c r="T22" s="643"/>
      <c r="U22" s="643"/>
      <c r="V22" s="643"/>
      <c r="W22" s="643"/>
      <c r="X22" s="643"/>
      <c r="Y22" s="644"/>
      <c r="Z22" s="693">
        <v>0.2</v>
      </c>
      <c r="AA22" s="693"/>
      <c r="AB22" s="693"/>
      <c r="AC22" s="693"/>
      <c r="AD22" s="694">
        <v>19153</v>
      </c>
      <c r="AE22" s="694"/>
      <c r="AF22" s="694"/>
      <c r="AG22" s="694"/>
      <c r="AH22" s="694"/>
      <c r="AI22" s="694"/>
      <c r="AJ22" s="694"/>
      <c r="AK22" s="694"/>
      <c r="AL22" s="674">
        <v>0.40000000596046448</v>
      </c>
      <c r="AM22" s="677"/>
      <c r="AN22" s="677"/>
      <c r="AO22" s="695"/>
      <c r="AP22" s="758" t="s">
        <v>280</v>
      </c>
      <c r="AQ22" s="761"/>
      <c r="AR22" s="761"/>
      <c r="AS22" s="761"/>
      <c r="AT22" s="761"/>
      <c r="AU22" s="761"/>
      <c r="AV22" s="761"/>
      <c r="AW22" s="761"/>
      <c r="AX22" s="761"/>
      <c r="AY22" s="761"/>
      <c r="AZ22" s="761"/>
      <c r="BA22" s="761"/>
      <c r="BB22" s="761"/>
      <c r="BC22" s="761"/>
      <c r="BD22" s="761"/>
      <c r="BE22" s="761"/>
      <c r="BF22" s="760"/>
      <c r="BG22" s="673" t="s">
        <v>128</v>
      </c>
      <c r="BH22" s="643"/>
      <c r="BI22" s="643"/>
      <c r="BJ22" s="643"/>
      <c r="BK22" s="643"/>
      <c r="BL22" s="643"/>
      <c r="BM22" s="643"/>
      <c r="BN22" s="644"/>
      <c r="BO22" s="693" t="s">
        <v>128</v>
      </c>
      <c r="BP22" s="693"/>
      <c r="BQ22" s="693"/>
      <c r="BR22" s="693"/>
      <c r="BS22" s="694" t="s">
        <v>128</v>
      </c>
      <c r="BT22" s="694"/>
      <c r="BU22" s="694"/>
      <c r="BV22" s="694"/>
      <c r="BW22" s="694"/>
      <c r="BX22" s="694"/>
      <c r="BY22" s="694"/>
      <c r="BZ22" s="694"/>
      <c r="CA22" s="694"/>
      <c r="CB22" s="757"/>
      <c r="CD22" s="762" t="s">
        <v>281</v>
      </c>
      <c r="CE22" s="763"/>
      <c r="CF22" s="763"/>
      <c r="CG22" s="763"/>
      <c r="CH22" s="763"/>
      <c r="CI22" s="763"/>
      <c r="CJ22" s="763"/>
      <c r="CK22" s="763"/>
      <c r="CL22" s="763"/>
      <c r="CM22" s="763"/>
      <c r="CN22" s="763"/>
      <c r="CO22" s="763"/>
      <c r="CP22" s="763"/>
      <c r="CQ22" s="763"/>
      <c r="CR22" s="763"/>
      <c r="CS22" s="763"/>
      <c r="CT22" s="763"/>
      <c r="CU22" s="763"/>
      <c r="CV22" s="763"/>
      <c r="CW22" s="763"/>
      <c r="CX22" s="763"/>
      <c r="CY22" s="763"/>
      <c r="CZ22" s="763"/>
      <c r="DA22" s="763"/>
      <c r="DB22" s="763"/>
      <c r="DC22" s="763"/>
      <c r="DD22" s="763"/>
      <c r="DE22" s="763"/>
      <c r="DF22" s="763"/>
      <c r="DG22" s="763"/>
      <c r="DH22" s="763"/>
      <c r="DI22" s="763"/>
      <c r="DJ22" s="763"/>
      <c r="DK22" s="763"/>
      <c r="DL22" s="763"/>
      <c r="DM22" s="763"/>
      <c r="DN22" s="763"/>
      <c r="DO22" s="763"/>
      <c r="DP22" s="763"/>
      <c r="DQ22" s="763"/>
      <c r="DR22" s="763"/>
      <c r="DS22" s="763"/>
      <c r="DT22" s="763"/>
      <c r="DU22" s="763"/>
      <c r="DV22" s="763"/>
      <c r="DW22" s="763"/>
      <c r="DX22" s="763"/>
      <c r="DY22" s="763"/>
      <c r="DZ22" s="763"/>
      <c r="EA22" s="763"/>
      <c r="EB22" s="763"/>
      <c r="EC22" s="764"/>
    </row>
    <row r="23" spans="2:133" ht="11.25" customHeight="1" x14ac:dyDescent="0.15">
      <c r="B23" s="652" t="s">
        <v>282</v>
      </c>
      <c r="C23" s="653"/>
      <c r="D23" s="653"/>
      <c r="E23" s="653"/>
      <c r="F23" s="653"/>
      <c r="G23" s="653"/>
      <c r="H23" s="653"/>
      <c r="I23" s="653"/>
      <c r="J23" s="653"/>
      <c r="K23" s="653"/>
      <c r="L23" s="653"/>
      <c r="M23" s="653"/>
      <c r="N23" s="653"/>
      <c r="O23" s="653"/>
      <c r="P23" s="653"/>
      <c r="Q23" s="654"/>
      <c r="R23" s="673">
        <v>3269551</v>
      </c>
      <c r="S23" s="643"/>
      <c r="T23" s="643"/>
      <c r="U23" s="643"/>
      <c r="V23" s="643"/>
      <c r="W23" s="643"/>
      <c r="X23" s="643"/>
      <c r="Y23" s="644"/>
      <c r="Z23" s="693">
        <v>36.1</v>
      </c>
      <c r="AA23" s="693"/>
      <c r="AB23" s="693"/>
      <c r="AC23" s="693"/>
      <c r="AD23" s="694">
        <v>2972616</v>
      </c>
      <c r="AE23" s="694"/>
      <c r="AF23" s="694"/>
      <c r="AG23" s="694"/>
      <c r="AH23" s="694"/>
      <c r="AI23" s="694"/>
      <c r="AJ23" s="694"/>
      <c r="AK23" s="694"/>
      <c r="AL23" s="674">
        <v>65.7</v>
      </c>
      <c r="AM23" s="677"/>
      <c r="AN23" s="677"/>
      <c r="AO23" s="695"/>
      <c r="AP23" s="758" t="s">
        <v>283</v>
      </c>
      <c r="AQ23" s="761"/>
      <c r="AR23" s="761"/>
      <c r="AS23" s="761"/>
      <c r="AT23" s="761"/>
      <c r="AU23" s="761"/>
      <c r="AV23" s="761"/>
      <c r="AW23" s="761"/>
      <c r="AX23" s="761"/>
      <c r="AY23" s="761"/>
      <c r="AZ23" s="761"/>
      <c r="BA23" s="761"/>
      <c r="BB23" s="761"/>
      <c r="BC23" s="761"/>
      <c r="BD23" s="761"/>
      <c r="BE23" s="761"/>
      <c r="BF23" s="760"/>
      <c r="BG23" s="673">
        <v>61126</v>
      </c>
      <c r="BH23" s="643"/>
      <c r="BI23" s="643"/>
      <c r="BJ23" s="643"/>
      <c r="BK23" s="643"/>
      <c r="BL23" s="643"/>
      <c r="BM23" s="643"/>
      <c r="BN23" s="644"/>
      <c r="BO23" s="693">
        <v>5.2</v>
      </c>
      <c r="BP23" s="693"/>
      <c r="BQ23" s="693"/>
      <c r="BR23" s="693"/>
      <c r="BS23" s="694" t="s">
        <v>128</v>
      </c>
      <c r="BT23" s="694"/>
      <c r="BU23" s="694"/>
      <c r="BV23" s="694"/>
      <c r="BW23" s="694"/>
      <c r="BX23" s="694"/>
      <c r="BY23" s="694"/>
      <c r="BZ23" s="694"/>
      <c r="CA23" s="694"/>
      <c r="CB23" s="757"/>
      <c r="CD23" s="762" t="s">
        <v>223</v>
      </c>
      <c r="CE23" s="763"/>
      <c r="CF23" s="763"/>
      <c r="CG23" s="763"/>
      <c r="CH23" s="763"/>
      <c r="CI23" s="763"/>
      <c r="CJ23" s="763"/>
      <c r="CK23" s="763"/>
      <c r="CL23" s="763"/>
      <c r="CM23" s="763"/>
      <c r="CN23" s="763"/>
      <c r="CO23" s="763"/>
      <c r="CP23" s="763"/>
      <c r="CQ23" s="764"/>
      <c r="CR23" s="762" t="s">
        <v>284</v>
      </c>
      <c r="CS23" s="763"/>
      <c r="CT23" s="763"/>
      <c r="CU23" s="763"/>
      <c r="CV23" s="763"/>
      <c r="CW23" s="763"/>
      <c r="CX23" s="763"/>
      <c r="CY23" s="764"/>
      <c r="CZ23" s="762" t="s">
        <v>285</v>
      </c>
      <c r="DA23" s="763"/>
      <c r="DB23" s="763"/>
      <c r="DC23" s="764"/>
      <c r="DD23" s="762" t="s">
        <v>286</v>
      </c>
      <c r="DE23" s="763"/>
      <c r="DF23" s="763"/>
      <c r="DG23" s="763"/>
      <c r="DH23" s="763"/>
      <c r="DI23" s="763"/>
      <c r="DJ23" s="763"/>
      <c r="DK23" s="764"/>
      <c r="DL23" s="765" t="s">
        <v>287</v>
      </c>
      <c r="DM23" s="766"/>
      <c r="DN23" s="766"/>
      <c r="DO23" s="766"/>
      <c r="DP23" s="766"/>
      <c r="DQ23" s="766"/>
      <c r="DR23" s="766"/>
      <c r="DS23" s="766"/>
      <c r="DT23" s="766"/>
      <c r="DU23" s="766"/>
      <c r="DV23" s="767"/>
      <c r="DW23" s="762" t="s">
        <v>288</v>
      </c>
      <c r="DX23" s="763"/>
      <c r="DY23" s="763"/>
      <c r="DZ23" s="763"/>
      <c r="EA23" s="763"/>
      <c r="EB23" s="763"/>
      <c r="EC23" s="764"/>
    </row>
    <row r="24" spans="2:133" ht="11.25" customHeight="1" x14ac:dyDescent="0.15">
      <c r="B24" s="652" t="s">
        <v>289</v>
      </c>
      <c r="C24" s="653"/>
      <c r="D24" s="653"/>
      <c r="E24" s="653"/>
      <c r="F24" s="653"/>
      <c r="G24" s="653"/>
      <c r="H24" s="653"/>
      <c r="I24" s="653"/>
      <c r="J24" s="653"/>
      <c r="K24" s="653"/>
      <c r="L24" s="653"/>
      <c r="M24" s="653"/>
      <c r="N24" s="653"/>
      <c r="O24" s="653"/>
      <c r="P24" s="653"/>
      <c r="Q24" s="654"/>
      <c r="R24" s="673">
        <v>2972616</v>
      </c>
      <c r="S24" s="643"/>
      <c r="T24" s="643"/>
      <c r="U24" s="643"/>
      <c r="V24" s="643"/>
      <c r="W24" s="643"/>
      <c r="X24" s="643"/>
      <c r="Y24" s="644"/>
      <c r="Z24" s="693">
        <v>32.799999999999997</v>
      </c>
      <c r="AA24" s="693"/>
      <c r="AB24" s="693"/>
      <c r="AC24" s="693"/>
      <c r="AD24" s="694">
        <v>2972616</v>
      </c>
      <c r="AE24" s="694"/>
      <c r="AF24" s="694"/>
      <c r="AG24" s="694"/>
      <c r="AH24" s="694"/>
      <c r="AI24" s="694"/>
      <c r="AJ24" s="694"/>
      <c r="AK24" s="694"/>
      <c r="AL24" s="674">
        <v>65.7</v>
      </c>
      <c r="AM24" s="677"/>
      <c r="AN24" s="677"/>
      <c r="AO24" s="695"/>
      <c r="AP24" s="758" t="s">
        <v>290</v>
      </c>
      <c r="AQ24" s="761"/>
      <c r="AR24" s="761"/>
      <c r="AS24" s="761"/>
      <c r="AT24" s="761"/>
      <c r="AU24" s="761"/>
      <c r="AV24" s="761"/>
      <c r="AW24" s="761"/>
      <c r="AX24" s="761"/>
      <c r="AY24" s="761"/>
      <c r="AZ24" s="761"/>
      <c r="BA24" s="761"/>
      <c r="BB24" s="761"/>
      <c r="BC24" s="761"/>
      <c r="BD24" s="761"/>
      <c r="BE24" s="761"/>
      <c r="BF24" s="760"/>
      <c r="BG24" s="673" t="s">
        <v>128</v>
      </c>
      <c r="BH24" s="643"/>
      <c r="BI24" s="643"/>
      <c r="BJ24" s="643"/>
      <c r="BK24" s="643"/>
      <c r="BL24" s="643"/>
      <c r="BM24" s="643"/>
      <c r="BN24" s="644"/>
      <c r="BO24" s="693" t="s">
        <v>128</v>
      </c>
      <c r="BP24" s="693"/>
      <c r="BQ24" s="693"/>
      <c r="BR24" s="693"/>
      <c r="BS24" s="694" t="s">
        <v>128</v>
      </c>
      <c r="BT24" s="694"/>
      <c r="BU24" s="694"/>
      <c r="BV24" s="694"/>
      <c r="BW24" s="694"/>
      <c r="BX24" s="694"/>
      <c r="BY24" s="694"/>
      <c r="BZ24" s="694"/>
      <c r="CA24" s="694"/>
      <c r="CB24" s="757"/>
      <c r="CD24" s="718" t="s">
        <v>291</v>
      </c>
      <c r="CE24" s="719"/>
      <c r="CF24" s="719"/>
      <c r="CG24" s="719"/>
      <c r="CH24" s="719"/>
      <c r="CI24" s="719"/>
      <c r="CJ24" s="719"/>
      <c r="CK24" s="719"/>
      <c r="CL24" s="719"/>
      <c r="CM24" s="719"/>
      <c r="CN24" s="719"/>
      <c r="CO24" s="719"/>
      <c r="CP24" s="719"/>
      <c r="CQ24" s="720"/>
      <c r="CR24" s="715">
        <v>3509000</v>
      </c>
      <c r="CS24" s="716"/>
      <c r="CT24" s="716"/>
      <c r="CU24" s="716"/>
      <c r="CV24" s="716"/>
      <c r="CW24" s="716"/>
      <c r="CX24" s="716"/>
      <c r="CY24" s="768"/>
      <c r="CZ24" s="769">
        <v>41.5</v>
      </c>
      <c r="DA24" s="730"/>
      <c r="DB24" s="730"/>
      <c r="DC24" s="770"/>
      <c r="DD24" s="771">
        <v>2278489</v>
      </c>
      <c r="DE24" s="716"/>
      <c r="DF24" s="716"/>
      <c r="DG24" s="716"/>
      <c r="DH24" s="716"/>
      <c r="DI24" s="716"/>
      <c r="DJ24" s="716"/>
      <c r="DK24" s="768"/>
      <c r="DL24" s="771">
        <v>2193076</v>
      </c>
      <c r="DM24" s="716"/>
      <c r="DN24" s="716"/>
      <c r="DO24" s="716"/>
      <c r="DP24" s="716"/>
      <c r="DQ24" s="716"/>
      <c r="DR24" s="716"/>
      <c r="DS24" s="716"/>
      <c r="DT24" s="716"/>
      <c r="DU24" s="716"/>
      <c r="DV24" s="768"/>
      <c r="DW24" s="769">
        <v>46.6</v>
      </c>
      <c r="DX24" s="730"/>
      <c r="DY24" s="730"/>
      <c r="DZ24" s="730"/>
      <c r="EA24" s="730"/>
      <c r="EB24" s="730"/>
      <c r="EC24" s="772"/>
    </row>
    <row r="25" spans="2:133" ht="11.25" customHeight="1" x14ac:dyDescent="0.15">
      <c r="B25" s="652" t="s">
        <v>292</v>
      </c>
      <c r="C25" s="653"/>
      <c r="D25" s="653"/>
      <c r="E25" s="653"/>
      <c r="F25" s="653"/>
      <c r="G25" s="653"/>
      <c r="H25" s="653"/>
      <c r="I25" s="653"/>
      <c r="J25" s="653"/>
      <c r="K25" s="653"/>
      <c r="L25" s="653"/>
      <c r="M25" s="653"/>
      <c r="N25" s="653"/>
      <c r="O25" s="653"/>
      <c r="P25" s="653"/>
      <c r="Q25" s="654"/>
      <c r="R25" s="673">
        <v>296935</v>
      </c>
      <c r="S25" s="643"/>
      <c r="T25" s="643"/>
      <c r="U25" s="643"/>
      <c r="V25" s="643"/>
      <c r="W25" s="643"/>
      <c r="X25" s="643"/>
      <c r="Y25" s="644"/>
      <c r="Z25" s="693">
        <v>3.3</v>
      </c>
      <c r="AA25" s="693"/>
      <c r="AB25" s="693"/>
      <c r="AC25" s="693"/>
      <c r="AD25" s="694" t="s">
        <v>128</v>
      </c>
      <c r="AE25" s="694"/>
      <c r="AF25" s="694"/>
      <c r="AG25" s="694"/>
      <c r="AH25" s="694"/>
      <c r="AI25" s="694"/>
      <c r="AJ25" s="694"/>
      <c r="AK25" s="694"/>
      <c r="AL25" s="674" t="s">
        <v>128</v>
      </c>
      <c r="AM25" s="677"/>
      <c r="AN25" s="677"/>
      <c r="AO25" s="695"/>
      <c r="AP25" s="758" t="s">
        <v>293</v>
      </c>
      <c r="AQ25" s="761"/>
      <c r="AR25" s="761"/>
      <c r="AS25" s="761"/>
      <c r="AT25" s="761"/>
      <c r="AU25" s="761"/>
      <c r="AV25" s="761"/>
      <c r="AW25" s="761"/>
      <c r="AX25" s="761"/>
      <c r="AY25" s="761"/>
      <c r="AZ25" s="761"/>
      <c r="BA25" s="761"/>
      <c r="BB25" s="761"/>
      <c r="BC25" s="761"/>
      <c r="BD25" s="761"/>
      <c r="BE25" s="761"/>
      <c r="BF25" s="760"/>
      <c r="BG25" s="673" t="s">
        <v>128</v>
      </c>
      <c r="BH25" s="643"/>
      <c r="BI25" s="643"/>
      <c r="BJ25" s="643"/>
      <c r="BK25" s="643"/>
      <c r="BL25" s="643"/>
      <c r="BM25" s="643"/>
      <c r="BN25" s="644"/>
      <c r="BO25" s="693" t="s">
        <v>128</v>
      </c>
      <c r="BP25" s="693"/>
      <c r="BQ25" s="693"/>
      <c r="BR25" s="693"/>
      <c r="BS25" s="694" t="s">
        <v>128</v>
      </c>
      <c r="BT25" s="694"/>
      <c r="BU25" s="694"/>
      <c r="BV25" s="694"/>
      <c r="BW25" s="694"/>
      <c r="BX25" s="694"/>
      <c r="BY25" s="694"/>
      <c r="BZ25" s="694"/>
      <c r="CA25" s="694"/>
      <c r="CB25" s="757"/>
      <c r="CD25" s="697" t="s">
        <v>294</v>
      </c>
      <c r="CE25" s="698"/>
      <c r="CF25" s="698"/>
      <c r="CG25" s="698"/>
      <c r="CH25" s="698"/>
      <c r="CI25" s="698"/>
      <c r="CJ25" s="698"/>
      <c r="CK25" s="698"/>
      <c r="CL25" s="698"/>
      <c r="CM25" s="698"/>
      <c r="CN25" s="698"/>
      <c r="CO25" s="698"/>
      <c r="CP25" s="698"/>
      <c r="CQ25" s="699"/>
      <c r="CR25" s="673">
        <v>1204083</v>
      </c>
      <c r="CS25" s="671"/>
      <c r="CT25" s="671"/>
      <c r="CU25" s="671"/>
      <c r="CV25" s="671"/>
      <c r="CW25" s="671"/>
      <c r="CX25" s="671"/>
      <c r="CY25" s="672"/>
      <c r="CZ25" s="674">
        <v>14.2</v>
      </c>
      <c r="DA25" s="675"/>
      <c r="DB25" s="675"/>
      <c r="DC25" s="676"/>
      <c r="DD25" s="642">
        <v>1107393</v>
      </c>
      <c r="DE25" s="671"/>
      <c r="DF25" s="671"/>
      <c r="DG25" s="671"/>
      <c r="DH25" s="671"/>
      <c r="DI25" s="671"/>
      <c r="DJ25" s="671"/>
      <c r="DK25" s="672"/>
      <c r="DL25" s="642">
        <v>1022280</v>
      </c>
      <c r="DM25" s="671"/>
      <c r="DN25" s="671"/>
      <c r="DO25" s="671"/>
      <c r="DP25" s="671"/>
      <c r="DQ25" s="671"/>
      <c r="DR25" s="671"/>
      <c r="DS25" s="671"/>
      <c r="DT25" s="671"/>
      <c r="DU25" s="671"/>
      <c r="DV25" s="672"/>
      <c r="DW25" s="674">
        <v>21.7</v>
      </c>
      <c r="DX25" s="675"/>
      <c r="DY25" s="675"/>
      <c r="DZ25" s="675"/>
      <c r="EA25" s="675"/>
      <c r="EB25" s="675"/>
      <c r="EC25" s="700"/>
    </row>
    <row r="26" spans="2:133" ht="11.25" customHeight="1" x14ac:dyDescent="0.15">
      <c r="B26" s="652" t="s">
        <v>295</v>
      </c>
      <c r="C26" s="653"/>
      <c r="D26" s="653"/>
      <c r="E26" s="653"/>
      <c r="F26" s="653"/>
      <c r="G26" s="653"/>
      <c r="H26" s="653"/>
      <c r="I26" s="653"/>
      <c r="J26" s="653"/>
      <c r="K26" s="653"/>
      <c r="L26" s="653"/>
      <c r="M26" s="653"/>
      <c r="N26" s="653"/>
      <c r="O26" s="653"/>
      <c r="P26" s="653"/>
      <c r="Q26" s="654"/>
      <c r="R26" s="673" t="s">
        <v>128</v>
      </c>
      <c r="S26" s="643"/>
      <c r="T26" s="643"/>
      <c r="U26" s="643"/>
      <c r="V26" s="643"/>
      <c r="W26" s="643"/>
      <c r="X26" s="643"/>
      <c r="Y26" s="644"/>
      <c r="Z26" s="693" t="s">
        <v>128</v>
      </c>
      <c r="AA26" s="693"/>
      <c r="AB26" s="693"/>
      <c r="AC26" s="693"/>
      <c r="AD26" s="694" t="s">
        <v>128</v>
      </c>
      <c r="AE26" s="694"/>
      <c r="AF26" s="694"/>
      <c r="AG26" s="694"/>
      <c r="AH26" s="694"/>
      <c r="AI26" s="694"/>
      <c r="AJ26" s="694"/>
      <c r="AK26" s="694"/>
      <c r="AL26" s="674" t="s">
        <v>128</v>
      </c>
      <c r="AM26" s="677"/>
      <c r="AN26" s="677"/>
      <c r="AO26" s="695"/>
      <c r="AP26" s="758" t="s">
        <v>296</v>
      </c>
      <c r="AQ26" s="759"/>
      <c r="AR26" s="759"/>
      <c r="AS26" s="759"/>
      <c r="AT26" s="759"/>
      <c r="AU26" s="759"/>
      <c r="AV26" s="759"/>
      <c r="AW26" s="759"/>
      <c r="AX26" s="759"/>
      <c r="AY26" s="759"/>
      <c r="AZ26" s="759"/>
      <c r="BA26" s="759"/>
      <c r="BB26" s="759"/>
      <c r="BC26" s="759"/>
      <c r="BD26" s="759"/>
      <c r="BE26" s="759"/>
      <c r="BF26" s="760"/>
      <c r="BG26" s="673" t="s">
        <v>128</v>
      </c>
      <c r="BH26" s="643"/>
      <c r="BI26" s="643"/>
      <c r="BJ26" s="643"/>
      <c r="BK26" s="643"/>
      <c r="BL26" s="643"/>
      <c r="BM26" s="643"/>
      <c r="BN26" s="644"/>
      <c r="BO26" s="693" t="s">
        <v>128</v>
      </c>
      <c r="BP26" s="693"/>
      <c r="BQ26" s="693"/>
      <c r="BR26" s="693"/>
      <c r="BS26" s="694" t="s">
        <v>128</v>
      </c>
      <c r="BT26" s="694"/>
      <c r="BU26" s="694"/>
      <c r="BV26" s="694"/>
      <c r="BW26" s="694"/>
      <c r="BX26" s="694"/>
      <c r="BY26" s="694"/>
      <c r="BZ26" s="694"/>
      <c r="CA26" s="694"/>
      <c r="CB26" s="757"/>
      <c r="CD26" s="697" t="s">
        <v>297</v>
      </c>
      <c r="CE26" s="698"/>
      <c r="CF26" s="698"/>
      <c r="CG26" s="698"/>
      <c r="CH26" s="698"/>
      <c r="CI26" s="698"/>
      <c r="CJ26" s="698"/>
      <c r="CK26" s="698"/>
      <c r="CL26" s="698"/>
      <c r="CM26" s="698"/>
      <c r="CN26" s="698"/>
      <c r="CO26" s="698"/>
      <c r="CP26" s="698"/>
      <c r="CQ26" s="699"/>
      <c r="CR26" s="673">
        <v>743367</v>
      </c>
      <c r="CS26" s="643"/>
      <c r="CT26" s="643"/>
      <c r="CU26" s="643"/>
      <c r="CV26" s="643"/>
      <c r="CW26" s="643"/>
      <c r="CX26" s="643"/>
      <c r="CY26" s="644"/>
      <c r="CZ26" s="674">
        <v>8.8000000000000007</v>
      </c>
      <c r="DA26" s="675"/>
      <c r="DB26" s="675"/>
      <c r="DC26" s="676"/>
      <c r="DD26" s="642">
        <v>686481</v>
      </c>
      <c r="DE26" s="643"/>
      <c r="DF26" s="643"/>
      <c r="DG26" s="643"/>
      <c r="DH26" s="643"/>
      <c r="DI26" s="643"/>
      <c r="DJ26" s="643"/>
      <c r="DK26" s="644"/>
      <c r="DL26" s="642" t="s">
        <v>128</v>
      </c>
      <c r="DM26" s="643"/>
      <c r="DN26" s="643"/>
      <c r="DO26" s="643"/>
      <c r="DP26" s="643"/>
      <c r="DQ26" s="643"/>
      <c r="DR26" s="643"/>
      <c r="DS26" s="643"/>
      <c r="DT26" s="643"/>
      <c r="DU26" s="643"/>
      <c r="DV26" s="644"/>
      <c r="DW26" s="674" t="s">
        <v>128</v>
      </c>
      <c r="DX26" s="675"/>
      <c r="DY26" s="675"/>
      <c r="DZ26" s="675"/>
      <c r="EA26" s="675"/>
      <c r="EB26" s="675"/>
      <c r="EC26" s="700"/>
    </row>
    <row r="27" spans="2:133" ht="11.25" customHeight="1" x14ac:dyDescent="0.15">
      <c r="B27" s="652" t="s">
        <v>298</v>
      </c>
      <c r="C27" s="653"/>
      <c r="D27" s="653"/>
      <c r="E27" s="653"/>
      <c r="F27" s="653"/>
      <c r="G27" s="653"/>
      <c r="H27" s="653"/>
      <c r="I27" s="653"/>
      <c r="J27" s="653"/>
      <c r="K27" s="653"/>
      <c r="L27" s="653"/>
      <c r="M27" s="653"/>
      <c r="N27" s="653"/>
      <c r="O27" s="653"/>
      <c r="P27" s="653"/>
      <c r="Q27" s="654"/>
      <c r="R27" s="673">
        <v>4866550</v>
      </c>
      <c r="S27" s="643"/>
      <c r="T27" s="643"/>
      <c r="U27" s="643"/>
      <c r="V27" s="643"/>
      <c r="W27" s="643"/>
      <c r="X27" s="643"/>
      <c r="Y27" s="644"/>
      <c r="Z27" s="693">
        <v>53.7</v>
      </c>
      <c r="AA27" s="693"/>
      <c r="AB27" s="693"/>
      <c r="AC27" s="693"/>
      <c r="AD27" s="694">
        <v>4505993</v>
      </c>
      <c r="AE27" s="694"/>
      <c r="AF27" s="694"/>
      <c r="AG27" s="694"/>
      <c r="AH27" s="694"/>
      <c r="AI27" s="694"/>
      <c r="AJ27" s="694"/>
      <c r="AK27" s="694"/>
      <c r="AL27" s="674">
        <v>99.599998474121094</v>
      </c>
      <c r="AM27" s="677"/>
      <c r="AN27" s="677"/>
      <c r="AO27" s="695"/>
      <c r="AP27" s="652" t="s">
        <v>299</v>
      </c>
      <c r="AQ27" s="653"/>
      <c r="AR27" s="653"/>
      <c r="AS27" s="653"/>
      <c r="AT27" s="653"/>
      <c r="AU27" s="653"/>
      <c r="AV27" s="653"/>
      <c r="AW27" s="653"/>
      <c r="AX27" s="653"/>
      <c r="AY27" s="653"/>
      <c r="AZ27" s="653"/>
      <c r="BA27" s="653"/>
      <c r="BB27" s="653"/>
      <c r="BC27" s="653"/>
      <c r="BD27" s="653"/>
      <c r="BE27" s="653"/>
      <c r="BF27" s="654"/>
      <c r="BG27" s="673">
        <v>1171283</v>
      </c>
      <c r="BH27" s="643"/>
      <c r="BI27" s="643"/>
      <c r="BJ27" s="643"/>
      <c r="BK27" s="643"/>
      <c r="BL27" s="643"/>
      <c r="BM27" s="643"/>
      <c r="BN27" s="644"/>
      <c r="BO27" s="693">
        <v>100</v>
      </c>
      <c r="BP27" s="693"/>
      <c r="BQ27" s="693"/>
      <c r="BR27" s="693"/>
      <c r="BS27" s="694">
        <v>17022</v>
      </c>
      <c r="BT27" s="694"/>
      <c r="BU27" s="694"/>
      <c r="BV27" s="694"/>
      <c r="BW27" s="694"/>
      <c r="BX27" s="694"/>
      <c r="BY27" s="694"/>
      <c r="BZ27" s="694"/>
      <c r="CA27" s="694"/>
      <c r="CB27" s="757"/>
      <c r="CD27" s="697" t="s">
        <v>300</v>
      </c>
      <c r="CE27" s="698"/>
      <c r="CF27" s="698"/>
      <c r="CG27" s="698"/>
      <c r="CH27" s="698"/>
      <c r="CI27" s="698"/>
      <c r="CJ27" s="698"/>
      <c r="CK27" s="698"/>
      <c r="CL27" s="698"/>
      <c r="CM27" s="698"/>
      <c r="CN27" s="698"/>
      <c r="CO27" s="698"/>
      <c r="CP27" s="698"/>
      <c r="CQ27" s="699"/>
      <c r="CR27" s="673">
        <v>1179189</v>
      </c>
      <c r="CS27" s="671"/>
      <c r="CT27" s="671"/>
      <c r="CU27" s="671"/>
      <c r="CV27" s="671"/>
      <c r="CW27" s="671"/>
      <c r="CX27" s="671"/>
      <c r="CY27" s="672"/>
      <c r="CZ27" s="674">
        <v>14</v>
      </c>
      <c r="DA27" s="675"/>
      <c r="DB27" s="675"/>
      <c r="DC27" s="676"/>
      <c r="DD27" s="642">
        <v>210973</v>
      </c>
      <c r="DE27" s="671"/>
      <c r="DF27" s="671"/>
      <c r="DG27" s="671"/>
      <c r="DH27" s="671"/>
      <c r="DI27" s="671"/>
      <c r="DJ27" s="671"/>
      <c r="DK27" s="672"/>
      <c r="DL27" s="642">
        <v>210673</v>
      </c>
      <c r="DM27" s="671"/>
      <c r="DN27" s="671"/>
      <c r="DO27" s="671"/>
      <c r="DP27" s="671"/>
      <c r="DQ27" s="671"/>
      <c r="DR27" s="671"/>
      <c r="DS27" s="671"/>
      <c r="DT27" s="671"/>
      <c r="DU27" s="671"/>
      <c r="DV27" s="672"/>
      <c r="DW27" s="674">
        <v>4.5</v>
      </c>
      <c r="DX27" s="675"/>
      <c r="DY27" s="675"/>
      <c r="DZ27" s="675"/>
      <c r="EA27" s="675"/>
      <c r="EB27" s="675"/>
      <c r="EC27" s="700"/>
    </row>
    <row r="28" spans="2:133" ht="11.25" customHeight="1" x14ac:dyDescent="0.15">
      <c r="B28" s="652" t="s">
        <v>301</v>
      </c>
      <c r="C28" s="653"/>
      <c r="D28" s="653"/>
      <c r="E28" s="653"/>
      <c r="F28" s="653"/>
      <c r="G28" s="653"/>
      <c r="H28" s="653"/>
      <c r="I28" s="653"/>
      <c r="J28" s="653"/>
      <c r="K28" s="653"/>
      <c r="L28" s="653"/>
      <c r="M28" s="653"/>
      <c r="N28" s="653"/>
      <c r="O28" s="653"/>
      <c r="P28" s="653"/>
      <c r="Q28" s="654"/>
      <c r="R28" s="673">
        <v>1477</v>
      </c>
      <c r="S28" s="643"/>
      <c r="T28" s="643"/>
      <c r="U28" s="643"/>
      <c r="V28" s="643"/>
      <c r="W28" s="643"/>
      <c r="X28" s="643"/>
      <c r="Y28" s="644"/>
      <c r="Z28" s="693">
        <v>0</v>
      </c>
      <c r="AA28" s="693"/>
      <c r="AB28" s="693"/>
      <c r="AC28" s="693"/>
      <c r="AD28" s="694">
        <v>1477</v>
      </c>
      <c r="AE28" s="694"/>
      <c r="AF28" s="694"/>
      <c r="AG28" s="694"/>
      <c r="AH28" s="694"/>
      <c r="AI28" s="694"/>
      <c r="AJ28" s="694"/>
      <c r="AK28" s="694"/>
      <c r="AL28" s="674">
        <v>0</v>
      </c>
      <c r="AM28" s="677"/>
      <c r="AN28" s="677"/>
      <c r="AO28" s="695"/>
      <c r="AP28" s="652"/>
      <c r="AQ28" s="653"/>
      <c r="AR28" s="653"/>
      <c r="AS28" s="653"/>
      <c r="AT28" s="653"/>
      <c r="AU28" s="653"/>
      <c r="AV28" s="653"/>
      <c r="AW28" s="653"/>
      <c r="AX28" s="653"/>
      <c r="AY28" s="653"/>
      <c r="AZ28" s="653"/>
      <c r="BA28" s="653"/>
      <c r="BB28" s="653"/>
      <c r="BC28" s="653"/>
      <c r="BD28" s="653"/>
      <c r="BE28" s="653"/>
      <c r="BF28" s="654"/>
      <c r="BG28" s="673"/>
      <c r="BH28" s="643"/>
      <c r="BI28" s="643"/>
      <c r="BJ28" s="643"/>
      <c r="BK28" s="643"/>
      <c r="BL28" s="643"/>
      <c r="BM28" s="643"/>
      <c r="BN28" s="644"/>
      <c r="BO28" s="693"/>
      <c r="BP28" s="693"/>
      <c r="BQ28" s="693"/>
      <c r="BR28" s="693"/>
      <c r="BS28" s="642"/>
      <c r="BT28" s="643"/>
      <c r="BU28" s="643"/>
      <c r="BV28" s="643"/>
      <c r="BW28" s="643"/>
      <c r="BX28" s="643"/>
      <c r="BY28" s="643"/>
      <c r="BZ28" s="643"/>
      <c r="CA28" s="643"/>
      <c r="CB28" s="696"/>
      <c r="CD28" s="697" t="s">
        <v>302</v>
      </c>
      <c r="CE28" s="698"/>
      <c r="CF28" s="698"/>
      <c r="CG28" s="698"/>
      <c r="CH28" s="698"/>
      <c r="CI28" s="698"/>
      <c r="CJ28" s="698"/>
      <c r="CK28" s="698"/>
      <c r="CL28" s="698"/>
      <c r="CM28" s="698"/>
      <c r="CN28" s="698"/>
      <c r="CO28" s="698"/>
      <c r="CP28" s="698"/>
      <c r="CQ28" s="699"/>
      <c r="CR28" s="673">
        <v>1125728</v>
      </c>
      <c r="CS28" s="643"/>
      <c r="CT28" s="643"/>
      <c r="CU28" s="643"/>
      <c r="CV28" s="643"/>
      <c r="CW28" s="643"/>
      <c r="CX28" s="643"/>
      <c r="CY28" s="644"/>
      <c r="CZ28" s="674">
        <v>13.3</v>
      </c>
      <c r="DA28" s="675"/>
      <c r="DB28" s="675"/>
      <c r="DC28" s="676"/>
      <c r="DD28" s="642">
        <v>960123</v>
      </c>
      <c r="DE28" s="643"/>
      <c r="DF28" s="643"/>
      <c r="DG28" s="643"/>
      <c r="DH28" s="643"/>
      <c r="DI28" s="643"/>
      <c r="DJ28" s="643"/>
      <c r="DK28" s="644"/>
      <c r="DL28" s="642">
        <v>960123</v>
      </c>
      <c r="DM28" s="643"/>
      <c r="DN28" s="643"/>
      <c r="DO28" s="643"/>
      <c r="DP28" s="643"/>
      <c r="DQ28" s="643"/>
      <c r="DR28" s="643"/>
      <c r="DS28" s="643"/>
      <c r="DT28" s="643"/>
      <c r="DU28" s="643"/>
      <c r="DV28" s="644"/>
      <c r="DW28" s="674">
        <v>20.399999999999999</v>
      </c>
      <c r="DX28" s="675"/>
      <c r="DY28" s="675"/>
      <c r="DZ28" s="675"/>
      <c r="EA28" s="675"/>
      <c r="EB28" s="675"/>
      <c r="EC28" s="700"/>
    </row>
    <row r="29" spans="2:133" ht="11.25" customHeight="1" x14ac:dyDescent="0.15">
      <c r="B29" s="652" t="s">
        <v>303</v>
      </c>
      <c r="C29" s="653"/>
      <c r="D29" s="653"/>
      <c r="E29" s="653"/>
      <c r="F29" s="653"/>
      <c r="G29" s="653"/>
      <c r="H29" s="653"/>
      <c r="I29" s="653"/>
      <c r="J29" s="653"/>
      <c r="K29" s="653"/>
      <c r="L29" s="653"/>
      <c r="M29" s="653"/>
      <c r="N29" s="653"/>
      <c r="O29" s="653"/>
      <c r="P29" s="653"/>
      <c r="Q29" s="654"/>
      <c r="R29" s="673">
        <v>10503</v>
      </c>
      <c r="S29" s="643"/>
      <c r="T29" s="643"/>
      <c r="U29" s="643"/>
      <c r="V29" s="643"/>
      <c r="W29" s="643"/>
      <c r="X29" s="643"/>
      <c r="Y29" s="644"/>
      <c r="Z29" s="693">
        <v>0.1</v>
      </c>
      <c r="AA29" s="693"/>
      <c r="AB29" s="693"/>
      <c r="AC29" s="693"/>
      <c r="AD29" s="694" t="s">
        <v>128</v>
      </c>
      <c r="AE29" s="694"/>
      <c r="AF29" s="694"/>
      <c r="AG29" s="694"/>
      <c r="AH29" s="694"/>
      <c r="AI29" s="694"/>
      <c r="AJ29" s="694"/>
      <c r="AK29" s="694"/>
      <c r="AL29" s="674" t="s">
        <v>128</v>
      </c>
      <c r="AM29" s="677"/>
      <c r="AN29" s="677"/>
      <c r="AO29" s="695"/>
      <c r="AP29" s="655"/>
      <c r="AQ29" s="656"/>
      <c r="AR29" s="656"/>
      <c r="AS29" s="656"/>
      <c r="AT29" s="656"/>
      <c r="AU29" s="656"/>
      <c r="AV29" s="656"/>
      <c r="AW29" s="656"/>
      <c r="AX29" s="656"/>
      <c r="AY29" s="656"/>
      <c r="AZ29" s="656"/>
      <c r="BA29" s="656"/>
      <c r="BB29" s="656"/>
      <c r="BC29" s="656"/>
      <c r="BD29" s="656"/>
      <c r="BE29" s="656"/>
      <c r="BF29" s="657"/>
      <c r="BG29" s="673"/>
      <c r="BH29" s="643"/>
      <c r="BI29" s="643"/>
      <c r="BJ29" s="643"/>
      <c r="BK29" s="643"/>
      <c r="BL29" s="643"/>
      <c r="BM29" s="643"/>
      <c r="BN29" s="644"/>
      <c r="BO29" s="693"/>
      <c r="BP29" s="693"/>
      <c r="BQ29" s="693"/>
      <c r="BR29" s="693"/>
      <c r="BS29" s="694"/>
      <c r="BT29" s="694"/>
      <c r="BU29" s="694"/>
      <c r="BV29" s="694"/>
      <c r="BW29" s="694"/>
      <c r="BX29" s="694"/>
      <c r="BY29" s="694"/>
      <c r="BZ29" s="694"/>
      <c r="CA29" s="694"/>
      <c r="CB29" s="757"/>
      <c r="CD29" s="751" t="s">
        <v>304</v>
      </c>
      <c r="CE29" s="752"/>
      <c r="CF29" s="697" t="s">
        <v>69</v>
      </c>
      <c r="CG29" s="698"/>
      <c r="CH29" s="698"/>
      <c r="CI29" s="698"/>
      <c r="CJ29" s="698"/>
      <c r="CK29" s="698"/>
      <c r="CL29" s="698"/>
      <c r="CM29" s="698"/>
      <c r="CN29" s="698"/>
      <c r="CO29" s="698"/>
      <c r="CP29" s="698"/>
      <c r="CQ29" s="699"/>
      <c r="CR29" s="673">
        <v>1125368</v>
      </c>
      <c r="CS29" s="671"/>
      <c r="CT29" s="671"/>
      <c r="CU29" s="671"/>
      <c r="CV29" s="671"/>
      <c r="CW29" s="671"/>
      <c r="CX29" s="671"/>
      <c r="CY29" s="672"/>
      <c r="CZ29" s="674">
        <v>13.3</v>
      </c>
      <c r="DA29" s="675"/>
      <c r="DB29" s="675"/>
      <c r="DC29" s="676"/>
      <c r="DD29" s="642">
        <v>959763</v>
      </c>
      <c r="DE29" s="671"/>
      <c r="DF29" s="671"/>
      <c r="DG29" s="671"/>
      <c r="DH29" s="671"/>
      <c r="DI29" s="671"/>
      <c r="DJ29" s="671"/>
      <c r="DK29" s="672"/>
      <c r="DL29" s="642">
        <v>959763</v>
      </c>
      <c r="DM29" s="671"/>
      <c r="DN29" s="671"/>
      <c r="DO29" s="671"/>
      <c r="DP29" s="671"/>
      <c r="DQ29" s="671"/>
      <c r="DR29" s="671"/>
      <c r="DS29" s="671"/>
      <c r="DT29" s="671"/>
      <c r="DU29" s="671"/>
      <c r="DV29" s="672"/>
      <c r="DW29" s="674">
        <v>20.399999999999999</v>
      </c>
      <c r="DX29" s="675"/>
      <c r="DY29" s="675"/>
      <c r="DZ29" s="675"/>
      <c r="EA29" s="675"/>
      <c r="EB29" s="675"/>
      <c r="EC29" s="700"/>
    </row>
    <row r="30" spans="2:133" ht="11.25" customHeight="1" x14ac:dyDescent="0.15">
      <c r="B30" s="652" t="s">
        <v>305</v>
      </c>
      <c r="C30" s="653"/>
      <c r="D30" s="653"/>
      <c r="E30" s="653"/>
      <c r="F30" s="653"/>
      <c r="G30" s="653"/>
      <c r="H30" s="653"/>
      <c r="I30" s="653"/>
      <c r="J30" s="653"/>
      <c r="K30" s="653"/>
      <c r="L30" s="653"/>
      <c r="M30" s="653"/>
      <c r="N30" s="653"/>
      <c r="O30" s="653"/>
      <c r="P30" s="653"/>
      <c r="Q30" s="654"/>
      <c r="R30" s="673">
        <v>226882</v>
      </c>
      <c r="S30" s="643"/>
      <c r="T30" s="643"/>
      <c r="U30" s="643"/>
      <c r="V30" s="643"/>
      <c r="W30" s="643"/>
      <c r="X30" s="643"/>
      <c r="Y30" s="644"/>
      <c r="Z30" s="693">
        <v>2.5</v>
      </c>
      <c r="AA30" s="693"/>
      <c r="AB30" s="693"/>
      <c r="AC30" s="693"/>
      <c r="AD30" s="694">
        <v>3462</v>
      </c>
      <c r="AE30" s="694"/>
      <c r="AF30" s="694"/>
      <c r="AG30" s="694"/>
      <c r="AH30" s="694"/>
      <c r="AI30" s="694"/>
      <c r="AJ30" s="694"/>
      <c r="AK30" s="694"/>
      <c r="AL30" s="674">
        <v>0.1</v>
      </c>
      <c r="AM30" s="677"/>
      <c r="AN30" s="677"/>
      <c r="AO30" s="695"/>
      <c r="AP30" s="724" t="s">
        <v>223</v>
      </c>
      <c r="AQ30" s="725"/>
      <c r="AR30" s="725"/>
      <c r="AS30" s="725"/>
      <c r="AT30" s="725"/>
      <c r="AU30" s="725"/>
      <c r="AV30" s="725"/>
      <c r="AW30" s="725"/>
      <c r="AX30" s="725"/>
      <c r="AY30" s="725"/>
      <c r="AZ30" s="725"/>
      <c r="BA30" s="725"/>
      <c r="BB30" s="725"/>
      <c r="BC30" s="725"/>
      <c r="BD30" s="725"/>
      <c r="BE30" s="725"/>
      <c r="BF30" s="726"/>
      <c r="BG30" s="724" t="s">
        <v>306</v>
      </c>
      <c r="BH30" s="749"/>
      <c r="BI30" s="749"/>
      <c r="BJ30" s="749"/>
      <c r="BK30" s="749"/>
      <c r="BL30" s="749"/>
      <c r="BM30" s="749"/>
      <c r="BN30" s="749"/>
      <c r="BO30" s="749"/>
      <c r="BP30" s="749"/>
      <c r="BQ30" s="750"/>
      <c r="BR30" s="724" t="s">
        <v>307</v>
      </c>
      <c r="BS30" s="749"/>
      <c r="BT30" s="749"/>
      <c r="BU30" s="749"/>
      <c r="BV30" s="749"/>
      <c r="BW30" s="749"/>
      <c r="BX30" s="749"/>
      <c r="BY30" s="749"/>
      <c r="BZ30" s="749"/>
      <c r="CA30" s="749"/>
      <c r="CB30" s="750"/>
      <c r="CD30" s="753"/>
      <c r="CE30" s="754"/>
      <c r="CF30" s="697" t="s">
        <v>308</v>
      </c>
      <c r="CG30" s="698"/>
      <c r="CH30" s="698"/>
      <c r="CI30" s="698"/>
      <c r="CJ30" s="698"/>
      <c r="CK30" s="698"/>
      <c r="CL30" s="698"/>
      <c r="CM30" s="698"/>
      <c r="CN30" s="698"/>
      <c r="CO30" s="698"/>
      <c r="CP30" s="698"/>
      <c r="CQ30" s="699"/>
      <c r="CR30" s="673">
        <v>1093790</v>
      </c>
      <c r="CS30" s="643"/>
      <c r="CT30" s="643"/>
      <c r="CU30" s="643"/>
      <c r="CV30" s="643"/>
      <c r="CW30" s="643"/>
      <c r="CX30" s="643"/>
      <c r="CY30" s="644"/>
      <c r="CZ30" s="674">
        <v>12.9</v>
      </c>
      <c r="DA30" s="675"/>
      <c r="DB30" s="675"/>
      <c r="DC30" s="676"/>
      <c r="DD30" s="642">
        <v>928185</v>
      </c>
      <c r="DE30" s="643"/>
      <c r="DF30" s="643"/>
      <c r="DG30" s="643"/>
      <c r="DH30" s="643"/>
      <c r="DI30" s="643"/>
      <c r="DJ30" s="643"/>
      <c r="DK30" s="644"/>
      <c r="DL30" s="642">
        <v>928185</v>
      </c>
      <c r="DM30" s="643"/>
      <c r="DN30" s="643"/>
      <c r="DO30" s="643"/>
      <c r="DP30" s="643"/>
      <c r="DQ30" s="643"/>
      <c r="DR30" s="643"/>
      <c r="DS30" s="643"/>
      <c r="DT30" s="643"/>
      <c r="DU30" s="643"/>
      <c r="DV30" s="644"/>
      <c r="DW30" s="674">
        <v>19.7</v>
      </c>
      <c r="DX30" s="675"/>
      <c r="DY30" s="675"/>
      <c r="DZ30" s="675"/>
      <c r="EA30" s="675"/>
      <c r="EB30" s="675"/>
      <c r="EC30" s="700"/>
    </row>
    <row r="31" spans="2:133" ht="11.25" customHeight="1" x14ac:dyDescent="0.15">
      <c r="B31" s="652" t="s">
        <v>309</v>
      </c>
      <c r="C31" s="653"/>
      <c r="D31" s="653"/>
      <c r="E31" s="653"/>
      <c r="F31" s="653"/>
      <c r="G31" s="653"/>
      <c r="H31" s="653"/>
      <c r="I31" s="653"/>
      <c r="J31" s="653"/>
      <c r="K31" s="653"/>
      <c r="L31" s="653"/>
      <c r="M31" s="653"/>
      <c r="N31" s="653"/>
      <c r="O31" s="653"/>
      <c r="P31" s="653"/>
      <c r="Q31" s="654"/>
      <c r="R31" s="673">
        <v>38978</v>
      </c>
      <c r="S31" s="643"/>
      <c r="T31" s="643"/>
      <c r="U31" s="643"/>
      <c r="V31" s="643"/>
      <c r="W31" s="643"/>
      <c r="X31" s="643"/>
      <c r="Y31" s="644"/>
      <c r="Z31" s="693">
        <v>0.4</v>
      </c>
      <c r="AA31" s="693"/>
      <c r="AB31" s="693"/>
      <c r="AC31" s="693"/>
      <c r="AD31" s="694" t="s">
        <v>128</v>
      </c>
      <c r="AE31" s="694"/>
      <c r="AF31" s="694"/>
      <c r="AG31" s="694"/>
      <c r="AH31" s="694"/>
      <c r="AI31" s="694"/>
      <c r="AJ31" s="694"/>
      <c r="AK31" s="694"/>
      <c r="AL31" s="674" t="s">
        <v>128</v>
      </c>
      <c r="AM31" s="677"/>
      <c r="AN31" s="677"/>
      <c r="AO31" s="695"/>
      <c r="AP31" s="734" t="s">
        <v>310</v>
      </c>
      <c r="AQ31" s="735"/>
      <c r="AR31" s="735"/>
      <c r="AS31" s="735"/>
      <c r="AT31" s="740" t="s">
        <v>311</v>
      </c>
      <c r="AU31" s="366"/>
      <c r="AV31" s="366"/>
      <c r="AW31" s="366"/>
      <c r="AX31" s="743" t="s">
        <v>187</v>
      </c>
      <c r="AY31" s="744"/>
      <c r="AZ31" s="744"/>
      <c r="BA31" s="744"/>
      <c r="BB31" s="744"/>
      <c r="BC31" s="744"/>
      <c r="BD31" s="744"/>
      <c r="BE31" s="744"/>
      <c r="BF31" s="745"/>
      <c r="BG31" s="733">
        <v>98.7</v>
      </c>
      <c r="BH31" s="731"/>
      <c r="BI31" s="731"/>
      <c r="BJ31" s="731"/>
      <c r="BK31" s="731"/>
      <c r="BL31" s="731"/>
      <c r="BM31" s="730">
        <v>93.6</v>
      </c>
      <c r="BN31" s="731"/>
      <c r="BO31" s="731"/>
      <c r="BP31" s="731"/>
      <c r="BQ31" s="732"/>
      <c r="BR31" s="733">
        <v>98.5</v>
      </c>
      <c r="BS31" s="731"/>
      <c r="BT31" s="731"/>
      <c r="BU31" s="731"/>
      <c r="BV31" s="731"/>
      <c r="BW31" s="731"/>
      <c r="BX31" s="730">
        <v>92.9</v>
      </c>
      <c r="BY31" s="731"/>
      <c r="BZ31" s="731"/>
      <c r="CA31" s="731"/>
      <c r="CB31" s="732"/>
      <c r="CD31" s="753"/>
      <c r="CE31" s="754"/>
      <c r="CF31" s="697" t="s">
        <v>312</v>
      </c>
      <c r="CG31" s="698"/>
      <c r="CH31" s="698"/>
      <c r="CI31" s="698"/>
      <c r="CJ31" s="698"/>
      <c r="CK31" s="698"/>
      <c r="CL31" s="698"/>
      <c r="CM31" s="698"/>
      <c r="CN31" s="698"/>
      <c r="CO31" s="698"/>
      <c r="CP31" s="698"/>
      <c r="CQ31" s="699"/>
      <c r="CR31" s="673">
        <v>31578</v>
      </c>
      <c r="CS31" s="671"/>
      <c r="CT31" s="671"/>
      <c r="CU31" s="671"/>
      <c r="CV31" s="671"/>
      <c r="CW31" s="671"/>
      <c r="CX31" s="671"/>
      <c r="CY31" s="672"/>
      <c r="CZ31" s="674">
        <v>0.4</v>
      </c>
      <c r="DA31" s="675"/>
      <c r="DB31" s="675"/>
      <c r="DC31" s="676"/>
      <c r="DD31" s="642">
        <v>31578</v>
      </c>
      <c r="DE31" s="671"/>
      <c r="DF31" s="671"/>
      <c r="DG31" s="671"/>
      <c r="DH31" s="671"/>
      <c r="DI31" s="671"/>
      <c r="DJ31" s="671"/>
      <c r="DK31" s="672"/>
      <c r="DL31" s="642">
        <v>31578</v>
      </c>
      <c r="DM31" s="671"/>
      <c r="DN31" s="671"/>
      <c r="DO31" s="671"/>
      <c r="DP31" s="671"/>
      <c r="DQ31" s="671"/>
      <c r="DR31" s="671"/>
      <c r="DS31" s="671"/>
      <c r="DT31" s="671"/>
      <c r="DU31" s="671"/>
      <c r="DV31" s="672"/>
      <c r="DW31" s="674">
        <v>0.7</v>
      </c>
      <c r="DX31" s="675"/>
      <c r="DY31" s="675"/>
      <c r="DZ31" s="675"/>
      <c r="EA31" s="675"/>
      <c r="EB31" s="675"/>
      <c r="EC31" s="700"/>
    </row>
    <row r="32" spans="2:133" ht="11.25" customHeight="1" x14ac:dyDescent="0.15">
      <c r="B32" s="652" t="s">
        <v>313</v>
      </c>
      <c r="C32" s="653"/>
      <c r="D32" s="653"/>
      <c r="E32" s="653"/>
      <c r="F32" s="653"/>
      <c r="G32" s="653"/>
      <c r="H32" s="653"/>
      <c r="I32" s="653"/>
      <c r="J32" s="653"/>
      <c r="K32" s="653"/>
      <c r="L32" s="653"/>
      <c r="M32" s="653"/>
      <c r="N32" s="653"/>
      <c r="O32" s="653"/>
      <c r="P32" s="653"/>
      <c r="Q32" s="654"/>
      <c r="R32" s="673">
        <v>1484551</v>
      </c>
      <c r="S32" s="643"/>
      <c r="T32" s="643"/>
      <c r="U32" s="643"/>
      <c r="V32" s="643"/>
      <c r="W32" s="643"/>
      <c r="X32" s="643"/>
      <c r="Y32" s="644"/>
      <c r="Z32" s="693">
        <v>16.399999999999999</v>
      </c>
      <c r="AA32" s="693"/>
      <c r="AB32" s="693"/>
      <c r="AC32" s="693"/>
      <c r="AD32" s="694" t="s">
        <v>128</v>
      </c>
      <c r="AE32" s="694"/>
      <c r="AF32" s="694"/>
      <c r="AG32" s="694"/>
      <c r="AH32" s="694"/>
      <c r="AI32" s="694"/>
      <c r="AJ32" s="694"/>
      <c r="AK32" s="694"/>
      <c r="AL32" s="674" t="s">
        <v>128</v>
      </c>
      <c r="AM32" s="677"/>
      <c r="AN32" s="677"/>
      <c r="AO32" s="695"/>
      <c r="AP32" s="736"/>
      <c r="AQ32" s="737"/>
      <c r="AR32" s="737"/>
      <c r="AS32" s="737"/>
      <c r="AT32" s="741"/>
      <c r="AU32" s="362" t="s">
        <v>314</v>
      </c>
      <c r="AV32" s="362"/>
      <c r="AW32" s="362"/>
      <c r="AX32" s="652" t="s">
        <v>315</v>
      </c>
      <c r="AY32" s="653"/>
      <c r="AZ32" s="653"/>
      <c r="BA32" s="653"/>
      <c r="BB32" s="653"/>
      <c r="BC32" s="653"/>
      <c r="BD32" s="653"/>
      <c r="BE32" s="653"/>
      <c r="BF32" s="654"/>
      <c r="BG32" s="729">
        <v>98.8</v>
      </c>
      <c r="BH32" s="671"/>
      <c r="BI32" s="671"/>
      <c r="BJ32" s="671"/>
      <c r="BK32" s="671"/>
      <c r="BL32" s="671"/>
      <c r="BM32" s="677">
        <v>94.2</v>
      </c>
      <c r="BN32" s="728"/>
      <c r="BO32" s="728"/>
      <c r="BP32" s="728"/>
      <c r="BQ32" s="704"/>
      <c r="BR32" s="729">
        <v>98.4</v>
      </c>
      <c r="BS32" s="671"/>
      <c r="BT32" s="671"/>
      <c r="BU32" s="671"/>
      <c r="BV32" s="671"/>
      <c r="BW32" s="671"/>
      <c r="BX32" s="677">
        <v>93</v>
      </c>
      <c r="BY32" s="728"/>
      <c r="BZ32" s="728"/>
      <c r="CA32" s="728"/>
      <c r="CB32" s="704"/>
      <c r="CD32" s="755"/>
      <c r="CE32" s="756"/>
      <c r="CF32" s="697" t="s">
        <v>316</v>
      </c>
      <c r="CG32" s="698"/>
      <c r="CH32" s="698"/>
      <c r="CI32" s="698"/>
      <c r="CJ32" s="698"/>
      <c r="CK32" s="698"/>
      <c r="CL32" s="698"/>
      <c r="CM32" s="698"/>
      <c r="CN32" s="698"/>
      <c r="CO32" s="698"/>
      <c r="CP32" s="698"/>
      <c r="CQ32" s="699"/>
      <c r="CR32" s="673">
        <v>360</v>
      </c>
      <c r="CS32" s="643"/>
      <c r="CT32" s="643"/>
      <c r="CU32" s="643"/>
      <c r="CV32" s="643"/>
      <c r="CW32" s="643"/>
      <c r="CX32" s="643"/>
      <c r="CY32" s="644"/>
      <c r="CZ32" s="674">
        <v>0</v>
      </c>
      <c r="DA32" s="675"/>
      <c r="DB32" s="675"/>
      <c r="DC32" s="676"/>
      <c r="DD32" s="642">
        <v>360</v>
      </c>
      <c r="DE32" s="643"/>
      <c r="DF32" s="643"/>
      <c r="DG32" s="643"/>
      <c r="DH32" s="643"/>
      <c r="DI32" s="643"/>
      <c r="DJ32" s="643"/>
      <c r="DK32" s="644"/>
      <c r="DL32" s="642">
        <v>360</v>
      </c>
      <c r="DM32" s="643"/>
      <c r="DN32" s="643"/>
      <c r="DO32" s="643"/>
      <c r="DP32" s="643"/>
      <c r="DQ32" s="643"/>
      <c r="DR32" s="643"/>
      <c r="DS32" s="643"/>
      <c r="DT32" s="643"/>
      <c r="DU32" s="643"/>
      <c r="DV32" s="644"/>
      <c r="DW32" s="674">
        <v>0</v>
      </c>
      <c r="DX32" s="675"/>
      <c r="DY32" s="675"/>
      <c r="DZ32" s="675"/>
      <c r="EA32" s="675"/>
      <c r="EB32" s="675"/>
      <c r="EC32" s="700"/>
    </row>
    <row r="33" spans="2:133" ht="11.25" customHeight="1" x14ac:dyDescent="0.15">
      <c r="B33" s="746" t="s">
        <v>317</v>
      </c>
      <c r="C33" s="747"/>
      <c r="D33" s="747"/>
      <c r="E33" s="747"/>
      <c r="F33" s="747"/>
      <c r="G33" s="747"/>
      <c r="H33" s="747"/>
      <c r="I33" s="747"/>
      <c r="J33" s="747"/>
      <c r="K33" s="747"/>
      <c r="L33" s="747"/>
      <c r="M33" s="747"/>
      <c r="N33" s="747"/>
      <c r="O33" s="747"/>
      <c r="P33" s="747"/>
      <c r="Q33" s="748"/>
      <c r="R33" s="673" t="s">
        <v>128</v>
      </c>
      <c r="S33" s="643"/>
      <c r="T33" s="643"/>
      <c r="U33" s="643"/>
      <c r="V33" s="643"/>
      <c r="W33" s="643"/>
      <c r="X33" s="643"/>
      <c r="Y33" s="644"/>
      <c r="Z33" s="693" t="s">
        <v>128</v>
      </c>
      <c r="AA33" s="693"/>
      <c r="AB33" s="693"/>
      <c r="AC33" s="693"/>
      <c r="AD33" s="694" t="s">
        <v>128</v>
      </c>
      <c r="AE33" s="694"/>
      <c r="AF33" s="694"/>
      <c r="AG33" s="694"/>
      <c r="AH33" s="694"/>
      <c r="AI33" s="694"/>
      <c r="AJ33" s="694"/>
      <c r="AK33" s="694"/>
      <c r="AL33" s="674" t="s">
        <v>128</v>
      </c>
      <c r="AM33" s="677"/>
      <c r="AN33" s="677"/>
      <c r="AO33" s="695"/>
      <c r="AP33" s="738"/>
      <c r="AQ33" s="739"/>
      <c r="AR33" s="739"/>
      <c r="AS33" s="739"/>
      <c r="AT33" s="742"/>
      <c r="AU33" s="360"/>
      <c r="AV33" s="360"/>
      <c r="AW33" s="360"/>
      <c r="AX33" s="655" t="s">
        <v>318</v>
      </c>
      <c r="AY33" s="656"/>
      <c r="AZ33" s="656"/>
      <c r="BA33" s="656"/>
      <c r="BB33" s="656"/>
      <c r="BC33" s="656"/>
      <c r="BD33" s="656"/>
      <c r="BE33" s="656"/>
      <c r="BF33" s="657"/>
      <c r="BG33" s="727">
        <v>98.1</v>
      </c>
      <c r="BH33" s="659"/>
      <c r="BI33" s="659"/>
      <c r="BJ33" s="659"/>
      <c r="BK33" s="659"/>
      <c r="BL33" s="659"/>
      <c r="BM33" s="683">
        <v>90.3</v>
      </c>
      <c r="BN33" s="659"/>
      <c r="BO33" s="659"/>
      <c r="BP33" s="659"/>
      <c r="BQ33" s="712"/>
      <c r="BR33" s="727">
        <v>98.1</v>
      </c>
      <c r="BS33" s="659"/>
      <c r="BT33" s="659"/>
      <c r="BU33" s="659"/>
      <c r="BV33" s="659"/>
      <c r="BW33" s="659"/>
      <c r="BX33" s="683">
        <v>90.4</v>
      </c>
      <c r="BY33" s="659"/>
      <c r="BZ33" s="659"/>
      <c r="CA33" s="659"/>
      <c r="CB33" s="712"/>
      <c r="CD33" s="697" t="s">
        <v>319</v>
      </c>
      <c r="CE33" s="698"/>
      <c r="CF33" s="698"/>
      <c r="CG33" s="698"/>
      <c r="CH33" s="698"/>
      <c r="CI33" s="698"/>
      <c r="CJ33" s="698"/>
      <c r="CK33" s="698"/>
      <c r="CL33" s="698"/>
      <c r="CM33" s="698"/>
      <c r="CN33" s="698"/>
      <c r="CO33" s="698"/>
      <c r="CP33" s="698"/>
      <c r="CQ33" s="699"/>
      <c r="CR33" s="673">
        <v>3820466</v>
      </c>
      <c r="CS33" s="671"/>
      <c r="CT33" s="671"/>
      <c r="CU33" s="671"/>
      <c r="CV33" s="671"/>
      <c r="CW33" s="671"/>
      <c r="CX33" s="671"/>
      <c r="CY33" s="672"/>
      <c r="CZ33" s="674">
        <v>45.2</v>
      </c>
      <c r="DA33" s="675"/>
      <c r="DB33" s="675"/>
      <c r="DC33" s="676"/>
      <c r="DD33" s="642">
        <v>2897085</v>
      </c>
      <c r="DE33" s="671"/>
      <c r="DF33" s="671"/>
      <c r="DG33" s="671"/>
      <c r="DH33" s="671"/>
      <c r="DI33" s="671"/>
      <c r="DJ33" s="671"/>
      <c r="DK33" s="672"/>
      <c r="DL33" s="642">
        <v>1929164</v>
      </c>
      <c r="DM33" s="671"/>
      <c r="DN33" s="671"/>
      <c r="DO33" s="671"/>
      <c r="DP33" s="671"/>
      <c r="DQ33" s="671"/>
      <c r="DR33" s="671"/>
      <c r="DS33" s="671"/>
      <c r="DT33" s="671"/>
      <c r="DU33" s="671"/>
      <c r="DV33" s="672"/>
      <c r="DW33" s="674">
        <v>41</v>
      </c>
      <c r="DX33" s="675"/>
      <c r="DY33" s="675"/>
      <c r="DZ33" s="675"/>
      <c r="EA33" s="675"/>
      <c r="EB33" s="675"/>
      <c r="EC33" s="700"/>
    </row>
    <row r="34" spans="2:133" ht="11.25" customHeight="1" x14ac:dyDescent="0.15">
      <c r="B34" s="652" t="s">
        <v>320</v>
      </c>
      <c r="C34" s="653"/>
      <c r="D34" s="653"/>
      <c r="E34" s="653"/>
      <c r="F34" s="653"/>
      <c r="G34" s="653"/>
      <c r="H34" s="653"/>
      <c r="I34" s="653"/>
      <c r="J34" s="653"/>
      <c r="K34" s="653"/>
      <c r="L34" s="653"/>
      <c r="M34" s="653"/>
      <c r="N34" s="653"/>
      <c r="O34" s="653"/>
      <c r="P34" s="653"/>
      <c r="Q34" s="654"/>
      <c r="R34" s="673">
        <v>974491</v>
      </c>
      <c r="S34" s="643"/>
      <c r="T34" s="643"/>
      <c r="U34" s="643"/>
      <c r="V34" s="643"/>
      <c r="W34" s="643"/>
      <c r="X34" s="643"/>
      <c r="Y34" s="644"/>
      <c r="Z34" s="693">
        <v>10.7</v>
      </c>
      <c r="AA34" s="693"/>
      <c r="AB34" s="693"/>
      <c r="AC34" s="693"/>
      <c r="AD34" s="694" t="s">
        <v>128</v>
      </c>
      <c r="AE34" s="694"/>
      <c r="AF34" s="694"/>
      <c r="AG34" s="694"/>
      <c r="AH34" s="694"/>
      <c r="AI34" s="694"/>
      <c r="AJ34" s="694"/>
      <c r="AK34" s="694"/>
      <c r="AL34" s="674" t="s">
        <v>128</v>
      </c>
      <c r="AM34" s="677"/>
      <c r="AN34" s="677"/>
      <c r="AO34" s="695"/>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7" t="s">
        <v>321</v>
      </c>
      <c r="CE34" s="698"/>
      <c r="CF34" s="698"/>
      <c r="CG34" s="698"/>
      <c r="CH34" s="698"/>
      <c r="CI34" s="698"/>
      <c r="CJ34" s="698"/>
      <c r="CK34" s="698"/>
      <c r="CL34" s="698"/>
      <c r="CM34" s="698"/>
      <c r="CN34" s="698"/>
      <c r="CO34" s="698"/>
      <c r="CP34" s="698"/>
      <c r="CQ34" s="699"/>
      <c r="CR34" s="673">
        <v>1232808</v>
      </c>
      <c r="CS34" s="643"/>
      <c r="CT34" s="643"/>
      <c r="CU34" s="643"/>
      <c r="CV34" s="643"/>
      <c r="CW34" s="643"/>
      <c r="CX34" s="643"/>
      <c r="CY34" s="644"/>
      <c r="CZ34" s="674">
        <v>14.6</v>
      </c>
      <c r="DA34" s="675"/>
      <c r="DB34" s="675"/>
      <c r="DC34" s="676"/>
      <c r="DD34" s="642">
        <v>836237</v>
      </c>
      <c r="DE34" s="643"/>
      <c r="DF34" s="643"/>
      <c r="DG34" s="643"/>
      <c r="DH34" s="643"/>
      <c r="DI34" s="643"/>
      <c r="DJ34" s="643"/>
      <c r="DK34" s="644"/>
      <c r="DL34" s="642">
        <v>678255</v>
      </c>
      <c r="DM34" s="643"/>
      <c r="DN34" s="643"/>
      <c r="DO34" s="643"/>
      <c r="DP34" s="643"/>
      <c r="DQ34" s="643"/>
      <c r="DR34" s="643"/>
      <c r="DS34" s="643"/>
      <c r="DT34" s="643"/>
      <c r="DU34" s="643"/>
      <c r="DV34" s="644"/>
      <c r="DW34" s="674">
        <v>14.4</v>
      </c>
      <c r="DX34" s="675"/>
      <c r="DY34" s="675"/>
      <c r="DZ34" s="675"/>
      <c r="EA34" s="675"/>
      <c r="EB34" s="675"/>
      <c r="EC34" s="700"/>
    </row>
    <row r="35" spans="2:133" ht="11.25" customHeight="1" x14ac:dyDescent="0.15">
      <c r="B35" s="652" t="s">
        <v>322</v>
      </c>
      <c r="C35" s="653"/>
      <c r="D35" s="653"/>
      <c r="E35" s="653"/>
      <c r="F35" s="653"/>
      <c r="G35" s="653"/>
      <c r="H35" s="653"/>
      <c r="I35" s="653"/>
      <c r="J35" s="653"/>
      <c r="K35" s="653"/>
      <c r="L35" s="653"/>
      <c r="M35" s="653"/>
      <c r="N35" s="653"/>
      <c r="O35" s="653"/>
      <c r="P35" s="653"/>
      <c r="Q35" s="654"/>
      <c r="R35" s="673">
        <v>24288</v>
      </c>
      <c r="S35" s="643"/>
      <c r="T35" s="643"/>
      <c r="U35" s="643"/>
      <c r="V35" s="643"/>
      <c r="W35" s="643"/>
      <c r="X35" s="643"/>
      <c r="Y35" s="644"/>
      <c r="Z35" s="693">
        <v>0.3</v>
      </c>
      <c r="AA35" s="693"/>
      <c r="AB35" s="693"/>
      <c r="AC35" s="693"/>
      <c r="AD35" s="694">
        <v>10146</v>
      </c>
      <c r="AE35" s="694"/>
      <c r="AF35" s="694"/>
      <c r="AG35" s="694"/>
      <c r="AH35" s="694"/>
      <c r="AI35" s="694"/>
      <c r="AJ35" s="694"/>
      <c r="AK35" s="694"/>
      <c r="AL35" s="674">
        <v>0.2</v>
      </c>
      <c r="AM35" s="677"/>
      <c r="AN35" s="677"/>
      <c r="AO35" s="695"/>
      <c r="AP35" s="218"/>
      <c r="AQ35" s="724" t="s">
        <v>323</v>
      </c>
      <c r="AR35" s="725"/>
      <c r="AS35" s="725"/>
      <c r="AT35" s="725"/>
      <c r="AU35" s="725"/>
      <c r="AV35" s="725"/>
      <c r="AW35" s="725"/>
      <c r="AX35" s="725"/>
      <c r="AY35" s="725"/>
      <c r="AZ35" s="725"/>
      <c r="BA35" s="725"/>
      <c r="BB35" s="725"/>
      <c r="BC35" s="725"/>
      <c r="BD35" s="725"/>
      <c r="BE35" s="725"/>
      <c r="BF35" s="726"/>
      <c r="BG35" s="724" t="s">
        <v>324</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697" t="s">
        <v>325</v>
      </c>
      <c r="CE35" s="698"/>
      <c r="CF35" s="698"/>
      <c r="CG35" s="698"/>
      <c r="CH35" s="698"/>
      <c r="CI35" s="698"/>
      <c r="CJ35" s="698"/>
      <c r="CK35" s="698"/>
      <c r="CL35" s="698"/>
      <c r="CM35" s="698"/>
      <c r="CN35" s="698"/>
      <c r="CO35" s="698"/>
      <c r="CP35" s="698"/>
      <c r="CQ35" s="699"/>
      <c r="CR35" s="673">
        <v>207272</v>
      </c>
      <c r="CS35" s="671"/>
      <c r="CT35" s="671"/>
      <c r="CU35" s="671"/>
      <c r="CV35" s="671"/>
      <c r="CW35" s="671"/>
      <c r="CX35" s="671"/>
      <c r="CY35" s="672"/>
      <c r="CZ35" s="674">
        <v>2.5</v>
      </c>
      <c r="DA35" s="675"/>
      <c r="DB35" s="675"/>
      <c r="DC35" s="676"/>
      <c r="DD35" s="642">
        <v>107061</v>
      </c>
      <c r="DE35" s="671"/>
      <c r="DF35" s="671"/>
      <c r="DG35" s="671"/>
      <c r="DH35" s="671"/>
      <c r="DI35" s="671"/>
      <c r="DJ35" s="671"/>
      <c r="DK35" s="672"/>
      <c r="DL35" s="642">
        <v>36780</v>
      </c>
      <c r="DM35" s="671"/>
      <c r="DN35" s="671"/>
      <c r="DO35" s="671"/>
      <c r="DP35" s="671"/>
      <c r="DQ35" s="671"/>
      <c r="DR35" s="671"/>
      <c r="DS35" s="671"/>
      <c r="DT35" s="671"/>
      <c r="DU35" s="671"/>
      <c r="DV35" s="672"/>
      <c r="DW35" s="674">
        <v>0.8</v>
      </c>
      <c r="DX35" s="675"/>
      <c r="DY35" s="675"/>
      <c r="DZ35" s="675"/>
      <c r="EA35" s="675"/>
      <c r="EB35" s="675"/>
      <c r="EC35" s="700"/>
    </row>
    <row r="36" spans="2:133" ht="11.25" customHeight="1" x14ac:dyDescent="0.15">
      <c r="B36" s="652" t="s">
        <v>326</v>
      </c>
      <c r="C36" s="653"/>
      <c r="D36" s="653"/>
      <c r="E36" s="653"/>
      <c r="F36" s="653"/>
      <c r="G36" s="653"/>
      <c r="H36" s="653"/>
      <c r="I36" s="653"/>
      <c r="J36" s="653"/>
      <c r="K36" s="653"/>
      <c r="L36" s="653"/>
      <c r="M36" s="653"/>
      <c r="N36" s="653"/>
      <c r="O36" s="653"/>
      <c r="P36" s="653"/>
      <c r="Q36" s="654"/>
      <c r="R36" s="673">
        <v>137451</v>
      </c>
      <c r="S36" s="643"/>
      <c r="T36" s="643"/>
      <c r="U36" s="643"/>
      <c r="V36" s="643"/>
      <c r="W36" s="643"/>
      <c r="X36" s="643"/>
      <c r="Y36" s="644"/>
      <c r="Z36" s="693">
        <v>1.5</v>
      </c>
      <c r="AA36" s="693"/>
      <c r="AB36" s="693"/>
      <c r="AC36" s="693"/>
      <c r="AD36" s="694" t="s">
        <v>128</v>
      </c>
      <c r="AE36" s="694"/>
      <c r="AF36" s="694"/>
      <c r="AG36" s="694"/>
      <c r="AH36" s="694"/>
      <c r="AI36" s="694"/>
      <c r="AJ36" s="694"/>
      <c r="AK36" s="694"/>
      <c r="AL36" s="674" t="s">
        <v>128</v>
      </c>
      <c r="AM36" s="677"/>
      <c r="AN36" s="677"/>
      <c r="AO36" s="695"/>
      <c r="AP36" s="218"/>
      <c r="AQ36" s="721" t="s">
        <v>327</v>
      </c>
      <c r="AR36" s="722"/>
      <c r="AS36" s="722"/>
      <c r="AT36" s="722"/>
      <c r="AU36" s="722"/>
      <c r="AV36" s="722"/>
      <c r="AW36" s="722"/>
      <c r="AX36" s="722"/>
      <c r="AY36" s="723"/>
      <c r="AZ36" s="715">
        <v>989375</v>
      </c>
      <c r="BA36" s="716"/>
      <c r="BB36" s="716"/>
      <c r="BC36" s="716"/>
      <c r="BD36" s="716"/>
      <c r="BE36" s="716"/>
      <c r="BF36" s="717"/>
      <c r="BG36" s="718" t="s">
        <v>328</v>
      </c>
      <c r="BH36" s="719"/>
      <c r="BI36" s="719"/>
      <c r="BJ36" s="719"/>
      <c r="BK36" s="719"/>
      <c r="BL36" s="719"/>
      <c r="BM36" s="719"/>
      <c r="BN36" s="719"/>
      <c r="BO36" s="719"/>
      <c r="BP36" s="719"/>
      <c r="BQ36" s="719"/>
      <c r="BR36" s="719"/>
      <c r="BS36" s="719"/>
      <c r="BT36" s="719"/>
      <c r="BU36" s="720"/>
      <c r="BV36" s="715">
        <v>75007</v>
      </c>
      <c r="BW36" s="716"/>
      <c r="BX36" s="716"/>
      <c r="BY36" s="716"/>
      <c r="BZ36" s="716"/>
      <c r="CA36" s="716"/>
      <c r="CB36" s="717"/>
      <c r="CD36" s="697" t="s">
        <v>329</v>
      </c>
      <c r="CE36" s="698"/>
      <c r="CF36" s="698"/>
      <c r="CG36" s="698"/>
      <c r="CH36" s="698"/>
      <c r="CI36" s="698"/>
      <c r="CJ36" s="698"/>
      <c r="CK36" s="698"/>
      <c r="CL36" s="698"/>
      <c r="CM36" s="698"/>
      <c r="CN36" s="698"/>
      <c r="CO36" s="698"/>
      <c r="CP36" s="698"/>
      <c r="CQ36" s="699"/>
      <c r="CR36" s="673">
        <v>1096173</v>
      </c>
      <c r="CS36" s="643"/>
      <c r="CT36" s="643"/>
      <c r="CU36" s="643"/>
      <c r="CV36" s="643"/>
      <c r="CW36" s="643"/>
      <c r="CX36" s="643"/>
      <c r="CY36" s="644"/>
      <c r="CZ36" s="674">
        <v>13</v>
      </c>
      <c r="DA36" s="675"/>
      <c r="DB36" s="675"/>
      <c r="DC36" s="676"/>
      <c r="DD36" s="642">
        <v>923086</v>
      </c>
      <c r="DE36" s="643"/>
      <c r="DF36" s="643"/>
      <c r="DG36" s="643"/>
      <c r="DH36" s="643"/>
      <c r="DI36" s="643"/>
      <c r="DJ36" s="643"/>
      <c r="DK36" s="644"/>
      <c r="DL36" s="642">
        <v>765131</v>
      </c>
      <c r="DM36" s="643"/>
      <c r="DN36" s="643"/>
      <c r="DO36" s="643"/>
      <c r="DP36" s="643"/>
      <c r="DQ36" s="643"/>
      <c r="DR36" s="643"/>
      <c r="DS36" s="643"/>
      <c r="DT36" s="643"/>
      <c r="DU36" s="643"/>
      <c r="DV36" s="644"/>
      <c r="DW36" s="674">
        <v>16.2</v>
      </c>
      <c r="DX36" s="675"/>
      <c r="DY36" s="675"/>
      <c r="DZ36" s="675"/>
      <c r="EA36" s="675"/>
      <c r="EB36" s="675"/>
      <c r="EC36" s="700"/>
    </row>
    <row r="37" spans="2:133" ht="11.25" customHeight="1" x14ac:dyDescent="0.15">
      <c r="B37" s="652" t="s">
        <v>330</v>
      </c>
      <c r="C37" s="653"/>
      <c r="D37" s="653"/>
      <c r="E37" s="653"/>
      <c r="F37" s="653"/>
      <c r="G37" s="653"/>
      <c r="H37" s="653"/>
      <c r="I37" s="653"/>
      <c r="J37" s="653"/>
      <c r="K37" s="653"/>
      <c r="L37" s="653"/>
      <c r="M37" s="653"/>
      <c r="N37" s="653"/>
      <c r="O37" s="653"/>
      <c r="P37" s="653"/>
      <c r="Q37" s="654"/>
      <c r="R37" s="673">
        <v>29646</v>
      </c>
      <c r="S37" s="643"/>
      <c r="T37" s="643"/>
      <c r="U37" s="643"/>
      <c r="V37" s="643"/>
      <c r="W37" s="643"/>
      <c r="X37" s="643"/>
      <c r="Y37" s="644"/>
      <c r="Z37" s="693">
        <v>0.3</v>
      </c>
      <c r="AA37" s="693"/>
      <c r="AB37" s="693"/>
      <c r="AC37" s="693"/>
      <c r="AD37" s="694" t="s">
        <v>128</v>
      </c>
      <c r="AE37" s="694"/>
      <c r="AF37" s="694"/>
      <c r="AG37" s="694"/>
      <c r="AH37" s="694"/>
      <c r="AI37" s="694"/>
      <c r="AJ37" s="694"/>
      <c r="AK37" s="694"/>
      <c r="AL37" s="674" t="s">
        <v>128</v>
      </c>
      <c r="AM37" s="677"/>
      <c r="AN37" s="677"/>
      <c r="AO37" s="695"/>
      <c r="AQ37" s="701" t="s">
        <v>331</v>
      </c>
      <c r="AR37" s="702"/>
      <c r="AS37" s="702"/>
      <c r="AT37" s="702"/>
      <c r="AU37" s="702"/>
      <c r="AV37" s="702"/>
      <c r="AW37" s="702"/>
      <c r="AX37" s="702"/>
      <c r="AY37" s="703"/>
      <c r="AZ37" s="673">
        <v>379072</v>
      </c>
      <c r="BA37" s="643"/>
      <c r="BB37" s="643"/>
      <c r="BC37" s="643"/>
      <c r="BD37" s="671"/>
      <c r="BE37" s="671"/>
      <c r="BF37" s="704"/>
      <c r="BG37" s="697" t="s">
        <v>332</v>
      </c>
      <c r="BH37" s="698"/>
      <c r="BI37" s="698"/>
      <c r="BJ37" s="698"/>
      <c r="BK37" s="698"/>
      <c r="BL37" s="698"/>
      <c r="BM37" s="698"/>
      <c r="BN37" s="698"/>
      <c r="BO37" s="698"/>
      <c r="BP37" s="698"/>
      <c r="BQ37" s="698"/>
      <c r="BR37" s="698"/>
      <c r="BS37" s="698"/>
      <c r="BT37" s="698"/>
      <c r="BU37" s="699"/>
      <c r="BV37" s="673">
        <v>51521</v>
      </c>
      <c r="BW37" s="643"/>
      <c r="BX37" s="643"/>
      <c r="BY37" s="643"/>
      <c r="BZ37" s="643"/>
      <c r="CA37" s="643"/>
      <c r="CB37" s="696"/>
      <c r="CD37" s="697" t="s">
        <v>333</v>
      </c>
      <c r="CE37" s="698"/>
      <c r="CF37" s="698"/>
      <c r="CG37" s="698"/>
      <c r="CH37" s="698"/>
      <c r="CI37" s="698"/>
      <c r="CJ37" s="698"/>
      <c r="CK37" s="698"/>
      <c r="CL37" s="698"/>
      <c r="CM37" s="698"/>
      <c r="CN37" s="698"/>
      <c r="CO37" s="698"/>
      <c r="CP37" s="698"/>
      <c r="CQ37" s="699"/>
      <c r="CR37" s="673">
        <v>453949</v>
      </c>
      <c r="CS37" s="671"/>
      <c r="CT37" s="671"/>
      <c r="CU37" s="671"/>
      <c r="CV37" s="671"/>
      <c r="CW37" s="671"/>
      <c r="CX37" s="671"/>
      <c r="CY37" s="672"/>
      <c r="CZ37" s="674">
        <v>5.4</v>
      </c>
      <c r="DA37" s="675"/>
      <c r="DB37" s="675"/>
      <c r="DC37" s="676"/>
      <c r="DD37" s="642">
        <v>438549</v>
      </c>
      <c r="DE37" s="671"/>
      <c r="DF37" s="671"/>
      <c r="DG37" s="671"/>
      <c r="DH37" s="671"/>
      <c r="DI37" s="671"/>
      <c r="DJ37" s="671"/>
      <c r="DK37" s="672"/>
      <c r="DL37" s="642">
        <v>436197</v>
      </c>
      <c r="DM37" s="671"/>
      <c r="DN37" s="671"/>
      <c r="DO37" s="671"/>
      <c r="DP37" s="671"/>
      <c r="DQ37" s="671"/>
      <c r="DR37" s="671"/>
      <c r="DS37" s="671"/>
      <c r="DT37" s="671"/>
      <c r="DU37" s="671"/>
      <c r="DV37" s="672"/>
      <c r="DW37" s="674">
        <v>9.3000000000000007</v>
      </c>
      <c r="DX37" s="675"/>
      <c r="DY37" s="675"/>
      <c r="DZ37" s="675"/>
      <c r="EA37" s="675"/>
      <c r="EB37" s="675"/>
      <c r="EC37" s="700"/>
    </row>
    <row r="38" spans="2:133" ht="11.25" customHeight="1" x14ac:dyDescent="0.15">
      <c r="B38" s="652" t="s">
        <v>334</v>
      </c>
      <c r="C38" s="653"/>
      <c r="D38" s="653"/>
      <c r="E38" s="653"/>
      <c r="F38" s="653"/>
      <c r="G38" s="653"/>
      <c r="H38" s="653"/>
      <c r="I38" s="653"/>
      <c r="J38" s="653"/>
      <c r="K38" s="653"/>
      <c r="L38" s="653"/>
      <c r="M38" s="653"/>
      <c r="N38" s="653"/>
      <c r="O38" s="653"/>
      <c r="P38" s="653"/>
      <c r="Q38" s="654"/>
      <c r="R38" s="673">
        <v>249498</v>
      </c>
      <c r="S38" s="643"/>
      <c r="T38" s="643"/>
      <c r="U38" s="643"/>
      <c r="V38" s="643"/>
      <c r="W38" s="643"/>
      <c r="X38" s="643"/>
      <c r="Y38" s="644"/>
      <c r="Z38" s="693">
        <v>2.8</v>
      </c>
      <c r="AA38" s="693"/>
      <c r="AB38" s="693"/>
      <c r="AC38" s="693"/>
      <c r="AD38" s="694" t="s">
        <v>128</v>
      </c>
      <c r="AE38" s="694"/>
      <c r="AF38" s="694"/>
      <c r="AG38" s="694"/>
      <c r="AH38" s="694"/>
      <c r="AI38" s="694"/>
      <c r="AJ38" s="694"/>
      <c r="AK38" s="694"/>
      <c r="AL38" s="674" t="s">
        <v>128</v>
      </c>
      <c r="AM38" s="677"/>
      <c r="AN38" s="677"/>
      <c r="AO38" s="695"/>
      <c r="AQ38" s="701" t="s">
        <v>335</v>
      </c>
      <c r="AR38" s="702"/>
      <c r="AS38" s="702"/>
      <c r="AT38" s="702"/>
      <c r="AU38" s="702"/>
      <c r="AV38" s="702"/>
      <c r="AW38" s="702"/>
      <c r="AX38" s="702"/>
      <c r="AY38" s="703"/>
      <c r="AZ38" s="673">
        <v>11249</v>
      </c>
      <c r="BA38" s="643"/>
      <c r="BB38" s="643"/>
      <c r="BC38" s="643"/>
      <c r="BD38" s="671"/>
      <c r="BE38" s="671"/>
      <c r="BF38" s="704"/>
      <c r="BG38" s="697" t="s">
        <v>336</v>
      </c>
      <c r="BH38" s="698"/>
      <c r="BI38" s="698"/>
      <c r="BJ38" s="698"/>
      <c r="BK38" s="698"/>
      <c r="BL38" s="698"/>
      <c r="BM38" s="698"/>
      <c r="BN38" s="698"/>
      <c r="BO38" s="698"/>
      <c r="BP38" s="698"/>
      <c r="BQ38" s="698"/>
      <c r="BR38" s="698"/>
      <c r="BS38" s="698"/>
      <c r="BT38" s="698"/>
      <c r="BU38" s="699"/>
      <c r="BV38" s="673">
        <v>1571</v>
      </c>
      <c r="BW38" s="643"/>
      <c r="BX38" s="643"/>
      <c r="BY38" s="643"/>
      <c r="BZ38" s="643"/>
      <c r="CA38" s="643"/>
      <c r="CB38" s="696"/>
      <c r="CD38" s="697" t="s">
        <v>337</v>
      </c>
      <c r="CE38" s="698"/>
      <c r="CF38" s="698"/>
      <c r="CG38" s="698"/>
      <c r="CH38" s="698"/>
      <c r="CI38" s="698"/>
      <c r="CJ38" s="698"/>
      <c r="CK38" s="698"/>
      <c r="CL38" s="698"/>
      <c r="CM38" s="698"/>
      <c r="CN38" s="698"/>
      <c r="CO38" s="698"/>
      <c r="CP38" s="698"/>
      <c r="CQ38" s="699"/>
      <c r="CR38" s="673">
        <v>610303</v>
      </c>
      <c r="CS38" s="643"/>
      <c r="CT38" s="643"/>
      <c r="CU38" s="643"/>
      <c r="CV38" s="643"/>
      <c r="CW38" s="643"/>
      <c r="CX38" s="643"/>
      <c r="CY38" s="644"/>
      <c r="CZ38" s="674">
        <v>7.2</v>
      </c>
      <c r="DA38" s="675"/>
      <c r="DB38" s="675"/>
      <c r="DC38" s="676"/>
      <c r="DD38" s="642">
        <v>481027</v>
      </c>
      <c r="DE38" s="643"/>
      <c r="DF38" s="643"/>
      <c r="DG38" s="643"/>
      <c r="DH38" s="643"/>
      <c r="DI38" s="643"/>
      <c r="DJ38" s="643"/>
      <c r="DK38" s="644"/>
      <c r="DL38" s="642">
        <v>448998</v>
      </c>
      <c r="DM38" s="643"/>
      <c r="DN38" s="643"/>
      <c r="DO38" s="643"/>
      <c r="DP38" s="643"/>
      <c r="DQ38" s="643"/>
      <c r="DR38" s="643"/>
      <c r="DS38" s="643"/>
      <c r="DT38" s="643"/>
      <c r="DU38" s="643"/>
      <c r="DV38" s="644"/>
      <c r="DW38" s="674">
        <v>9.5</v>
      </c>
      <c r="DX38" s="675"/>
      <c r="DY38" s="675"/>
      <c r="DZ38" s="675"/>
      <c r="EA38" s="675"/>
      <c r="EB38" s="675"/>
      <c r="EC38" s="700"/>
    </row>
    <row r="39" spans="2:133" ht="11.25" customHeight="1" x14ac:dyDescent="0.15">
      <c r="B39" s="652" t="s">
        <v>338</v>
      </c>
      <c r="C39" s="653"/>
      <c r="D39" s="653"/>
      <c r="E39" s="653"/>
      <c r="F39" s="653"/>
      <c r="G39" s="653"/>
      <c r="H39" s="653"/>
      <c r="I39" s="653"/>
      <c r="J39" s="653"/>
      <c r="K39" s="653"/>
      <c r="L39" s="653"/>
      <c r="M39" s="653"/>
      <c r="N39" s="653"/>
      <c r="O39" s="653"/>
      <c r="P39" s="653"/>
      <c r="Q39" s="654"/>
      <c r="R39" s="673">
        <v>107695</v>
      </c>
      <c r="S39" s="643"/>
      <c r="T39" s="643"/>
      <c r="U39" s="643"/>
      <c r="V39" s="643"/>
      <c r="W39" s="643"/>
      <c r="X39" s="643"/>
      <c r="Y39" s="644"/>
      <c r="Z39" s="693">
        <v>1.2</v>
      </c>
      <c r="AA39" s="693"/>
      <c r="AB39" s="693"/>
      <c r="AC39" s="693"/>
      <c r="AD39" s="694">
        <v>1770</v>
      </c>
      <c r="AE39" s="694"/>
      <c r="AF39" s="694"/>
      <c r="AG39" s="694"/>
      <c r="AH39" s="694"/>
      <c r="AI39" s="694"/>
      <c r="AJ39" s="694"/>
      <c r="AK39" s="694"/>
      <c r="AL39" s="674">
        <v>0</v>
      </c>
      <c r="AM39" s="677"/>
      <c r="AN39" s="677"/>
      <c r="AO39" s="695"/>
      <c r="AQ39" s="701" t="s">
        <v>339</v>
      </c>
      <c r="AR39" s="702"/>
      <c r="AS39" s="702"/>
      <c r="AT39" s="702"/>
      <c r="AU39" s="702"/>
      <c r="AV39" s="702"/>
      <c r="AW39" s="702"/>
      <c r="AX39" s="702"/>
      <c r="AY39" s="703"/>
      <c r="AZ39" s="673" t="s">
        <v>128</v>
      </c>
      <c r="BA39" s="643"/>
      <c r="BB39" s="643"/>
      <c r="BC39" s="643"/>
      <c r="BD39" s="671"/>
      <c r="BE39" s="671"/>
      <c r="BF39" s="704"/>
      <c r="BG39" s="697" t="s">
        <v>340</v>
      </c>
      <c r="BH39" s="698"/>
      <c r="BI39" s="698"/>
      <c r="BJ39" s="698"/>
      <c r="BK39" s="698"/>
      <c r="BL39" s="698"/>
      <c r="BM39" s="698"/>
      <c r="BN39" s="698"/>
      <c r="BO39" s="698"/>
      <c r="BP39" s="698"/>
      <c r="BQ39" s="698"/>
      <c r="BR39" s="698"/>
      <c r="BS39" s="698"/>
      <c r="BT39" s="698"/>
      <c r="BU39" s="699"/>
      <c r="BV39" s="673">
        <v>2230</v>
      </c>
      <c r="BW39" s="643"/>
      <c r="BX39" s="643"/>
      <c r="BY39" s="643"/>
      <c r="BZ39" s="643"/>
      <c r="CA39" s="643"/>
      <c r="CB39" s="696"/>
      <c r="CD39" s="697" t="s">
        <v>341</v>
      </c>
      <c r="CE39" s="698"/>
      <c r="CF39" s="698"/>
      <c r="CG39" s="698"/>
      <c r="CH39" s="698"/>
      <c r="CI39" s="698"/>
      <c r="CJ39" s="698"/>
      <c r="CK39" s="698"/>
      <c r="CL39" s="698"/>
      <c r="CM39" s="698"/>
      <c r="CN39" s="698"/>
      <c r="CO39" s="698"/>
      <c r="CP39" s="698"/>
      <c r="CQ39" s="699"/>
      <c r="CR39" s="673">
        <v>460082</v>
      </c>
      <c r="CS39" s="671"/>
      <c r="CT39" s="671"/>
      <c r="CU39" s="671"/>
      <c r="CV39" s="671"/>
      <c r="CW39" s="671"/>
      <c r="CX39" s="671"/>
      <c r="CY39" s="672"/>
      <c r="CZ39" s="674">
        <v>5.4</v>
      </c>
      <c r="DA39" s="675"/>
      <c r="DB39" s="675"/>
      <c r="DC39" s="676"/>
      <c r="DD39" s="642">
        <v>397548</v>
      </c>
      <c r="DE39" s="671"/>
      <c r="DF39" s="671"/>
      <c r="DG39" s="671"/>
      <c r="DH39" s="671"/>
      <c r="DI39" s="671"/>
      <c r="DJ39" s="671"/>
      <c r="DK39" s="672"/>
      <c r="DL39" s="642" t="s">
        <v>128</v>
      </c>
      <c r="DM39" s="671"/>
      <c r="DN39" s="671"/>
      <c r="DO39" s="671"/>
      <c r="DP39" s="671"/>
      <c r="DQ39" s="671"/>
      <c r="DR39" s="671"/>
      <c r="DS39" s="671"/>
      <c r="DT39" s="671"/>
      <c r="DU39" s="671"/>
      <c r="DV39" s="672"/>
      <c r="DW39" s="674" t="s">
        <v>128</v>
      </c>
      <c r="DX39" s="675"/>
      <c r="DY39" s="675"/>
      <c r="DZ39" s="675"/>
      <c r="EA39" s="675"/>
      <c r="EB39" s="675"/>
      <c r="EC39" s="700"/>
    </row>
    <row r="40" spans="2:133" ht="11.25" customHeight="1" x14ac:dyDescent="0.15">
      <c r="B40" s="652" t="s">
        <v>342</v>
      </c>
      <c r="C40" s="653"/>
      <c r="D40" s="653"/>
      <c r="E40" s="653"/>
      <c r="F40" s="653"/>
      <c r="G40" s="653"/>
      <c r="H40" s="653"/>
      <c r="I40" s="653"/>
      <c r="J40" s="653"/>
      <c r="K40" s="653"/>
      <c r="L40" s="653"/>
      <c r="M40" s="653"/>
      <c r="N40" s="653"/>
      <c r="O40" s="653"/>
      <c r="P40" s="653"/>
      <c r="Q40" s="654"/>
      <c r="R40" s="673">
        <v>913498</v>
      </c>
      <c r="S40" s="643"/>
      <c r="T40" s="643"/>
      <c r="U40" s="643"/>
      <c r="V40" s="643"/>
      <c r="W40" s="643"/>
      <c r="X40" s="643"/>
      <c r="Y40" s="644"/>
      <c r="Z40" s="693">
        <v>10.1</v>
      </c>
      <c r="AA40" s="693"/>
      <c r="AB40" s="693"/>
      <c r="AC40" s="693"/>
      <c r="AD40" s="694" t="s">
        <v>128</v>
      </c>
      <c r="AE40" s="694"/>
      <c r="AF40" s="694"/>
      <c r="AG40" s="694"/>
      <c r="AH40" s="694"/>
      <c r="AI40" s="694"/>
      <c r="AJ40" s="694"/>
      <c r="AK40" s="694"/>
      <c r="AL40" s="674" t="s">
        <v>128</v>
      </c>
      <c r="AM40" s="677"/>
      <c r="AN40" s="677"/>
      <c r="AO40" s="695"/>
      <c r="AQ40" s="701" t="s">
        <v>343</v>
      </c>
      <c r="AR40" s="702"/>
      <c r="AS40" s="702"/>
      <c r="AT40" s="702"/>
      <c r="AU40" s="702"/>
      <c r="AV40" s="702"/>
      <c r="AW40" s="702"/>
      <c r="AX40" s="702"/>
      <c r="AY40" s="703"/>
      <c r="AZ40" s="673" t="s">
        <v>128</v>
      </c>
      <c r="BA40" s="643"/>
      <c r="BB40" s="643"/>
      <c r="BC40" s="643"/>
      <c r="BD40" s="671"/>
      <c r="BE40" s="671"/>
      <c r="BF40" s="704"/>
      <c r="BG40" s="705" t="s">
        <v>344</v>
      </c>
      <c r="BH40" s="706"/>
      <c r="BI40" s="706"/>
      <c r="BJ40" s="706"/>
      <c r="BK40" s="706"/>
      <c r="BL40" s="364"/>
      <c r="BM40" s="698" t="s">
        <v>345</v>
      </c>
      <c r="BN40" s="698"/>
      <c r="BO40" s="698"/>
      <c r="BP40" s="698"/>
      <c r="BQ40" s="698"/>
      <c r="BR40" s="698"/>
      <c r="BS40" s="698"/>
      <c r="BT40" s="698"/>
      <c r="BU40" s="699"/>
      <c r="BV40" s="673">
        <v>97</v>
      </c>
      <c r="BW40" s="643"/>
      <c r="BX40" s="643"/>
      <c r="BY40" s="643"/>
      <c r="BZ40" s="643"/>
      <c r="CA40" s="643"/>
      <c r="CB40" s="696"/>
      <c r="CD40" s="697" t="s">
        <v>346</v>
      </c>
      <c r="CE40" s="698"/>
      <c r="CF40" s="698"/>
      <c r="CG40" s="698"/>
      <c r="CH40" s="698"/>
      <c r="CI40" s="698"/>
      <c r="CJ40" s="698"/>
      <c r="CK40" s="698"/>
      <c r="CL40" s="698"/>
      <c r="CM40" s="698"/>
      <c r="CN40" s="698"/>
      <c r="CO40" s="698"/>
      <c r="CP40" s="698"/>
      <c r="CQ40" s="699"/>
      <c r="CR40" s="673">
        <v>213828</v>
      </c>
      <c r="CS40" s="643"/>
      <c r="CT40" s="643"/>
      <c r="CU40" s="643"/>
      <c r="CV40" s="643"/>
      <c r="CW40" s="643"/>
      <c r="CX40" s="643"/>
      <c r="CY40" s="644"/>
      <c r="CZ40" s="674">
        <v>2.5</v>
      </c>
      <c r="DA40" s="675"/>
      <c r="DB40" s="675"/>
      <c r="DC40" s="676"/>
      <c r="DD40" s="642">
        <v>152126</v>
      </c>
      <c r="DE40" s="643"/>
      <c r="DF40" s="643"/>
      <c r="DG40" s="643"/>
      <c r="DH40" s="643"/>
      <c r="DI40" s="643"/>
      <c r="DJ40" s="643"/>
      <c r="DK40" s="644"/>
      <c r="DL40" s="642" t="s">
        <v>128</v>
      </c>
      <c r="DM40" s="643"/>
      <c r="DN40" s="643"/>
      <c r="DO40" s="643"/>
      <c r="DP40" s="643"/>
      <c r="DQ40" s="643"/>
      <c r="DR40" s="643"/>
      <c r="DS40" s="643"/>
      <c r="DT40" s="643"/>
      <c r="DU40" s="643"/>
      <c r="DV40" s="644"/>
      <c r="DW40" s="674" t="s">
        <v>128</v>
      </c>
      <c r="DX40" s="675"/>
      <c r="DY40" s="675"/>
      <c r="DZ40" s="675"/>
      <c r="EA40" s="675"/>
      <c r="EB40" s="675"/>
      <c r="EC40" s="700"/>
    </row>
    <row r="41" spans="2:133" ht="11.25" customHeight="1" x14ac:dyDescent="0.15">
      <c r="B41" s="652" t="s">
        <v>347</v>
      </c>
      <c r="C41" s="653"/>
      <c r="D41" s="653"/>
      <c r="E41" s="653"/>
      <c r="F41" s="653"/>
      <c r="G41" s="653"/>
      <c r="H41" s="653"/>
      <c r="I41" s="653"/>
      <c r="J41" s="653"/>
      <c r="K41" s="653"/>
      <c r="L41" s="653"/>
      <c r="M41" s="653"/>
      <c r="N41" s="653"/>
      <c r="O41" s="653"/>
      <c r="P41" s="653"/>
      <c r="Q41" s="654"/>
      <c r="R41" s="673" t="s">
        <v>128</v>
      </c>
      <c r="S41" s="643"/>
      <c r="T41" s="643"/>
      <c r="U41" s="643"/>
      <c r="V41" s="643"/>
      <c r="W41" s="643"/>
      <c r="X41" s="643"/>
      <c r="Y41" s="644"/>
      <c r="Z41" s="693" t="s">
        <v>128</v>
      </c>
      <c r="AA41" s="693"/>
      <c r="AB41" s="693"/>
      <c r="AC41" s="693"/>
      <c r="AD41" s="694" t="s">
        <v>128</v>
      </c>
      <c r="AE41" s="694"/>
      <c r="AF41" s="694"/>
      <c r="AG41" s="694"/>
      <c r="AH41" s="694"/>
      <c r="AI41" s="694"/>
      <c r="AJ41" s="694"/>
      <c r="AK41" s="694"/>
      <c r="AL41" s="674" t="s">
        <v>128</v>
      </c>
      <c r="AM41" s="677"/>
      <c r="AN41" s="677"/>
      <c r="AO41" s="695"/>
      <c r="AQ41" s="701" t="s">
        <v>348</v>
      </c>
      <c r="AR41" s="702"/>
      <c r="AS41" s="702"/>
      <c r="AT41" s="702"/>
      <c r="AU41" s="702"/>
      <c r="AV41" s="702"/>
      <c r="AW41" s="702"/>
      <c r="AX41" s="702"/>
      <c r="AY41" s="703"/>
      <c r="AZ41" s="673">
        <v>127863</v>
      </c>
      <c r="BA41" s="643"/>
      <c r="BB41" s="643"/>
      <c r="BC41" s="643"/>
      <c r="BD41" s="671"/>
      <c r="BE41" s="671"/>
      <c r="BF41" s="704"/>
      <c r="BG41" s="705"/>
      <c r="BH41" s="706"/>
      <c r="BI41" s="706"/>
      <c r="BJ41" s="706"/>
      <c r="BK41" s="706"/>
      <c r="BL41" s="364"/>
      <c r="BM41" s="698" t="s">
        <v>349</v>
      </c>
      <c r="BN41" s="698"/>
      <c r="BO41" s="698"/>
      <c r="BP41" s="698"/>
      <c r="BQ41" s="698"/>
      <c r="BR41" s="698"/>
      <c r="BS41" s="698"/>
      <c r="BT41" s="698"/>
      <c r="BU41" s="699"/>
      <c r="BV41" s="673" t="s">
        <v>128</v>
      </c>
      <c r="BW41" s="643"/>
      <c r="BX41" s="643"/>
      <c r="BY41" s="643"/>
      <c r="BZ41" s="643"/>
      <c r="CA41" s="643"/>
      <c r="CB41" s="696"/>
      <c r="CD41" s="697" t="s">
        <v>350</v>
      </c>
      <c r="CE41" s="698"/>
      <c r="CF41" s="698"/>
      <c r="CG41" s="698"/>
      <c r="CH41" s="698"/>
      <c r="CI41" s="698"/>
      <c r="CJ41" s="698"/>
      <c r="CK41" s="698"/>
      <c r="CL41" s="698"/>
      <c r="CM41" s="698"/>
      <c r="CN41" s="698"/>
      <c r="CO41" s="698"/>
      <c r="CP41" s="698"/>
      <c r="CQ41" s="699"/>
      <c r="CR41" s="673" t="s">
        <v>128</v>
      </c>
      <c r="CS41" s="671"/>
      <c r="CT41" s="671"/>
      <c r="CU41" s="671"/>
      <c r="CV41" s="671"/>
      <c r="CW41" s="671"/>
      <c r="CX41" s="671"/>
      <c r="CY41" s="672"/>
      <c r="CZ41" s="674" t="s">
        <v>128</v>
      </c>
      <c r="DA41" s="675"/>
      <c r="DB41" s="675"/>
      <c r="DC41" s="676"/>
      <c r="DD41" s="642" t="s">
        <v>128</v>
      </c>
      <c r="DE41" s="671"/>
      <c r="DF41" s="671"/>
      <c r="DG41" s="671"/>
      <c r="DH41" s="671"/>
      <c r="DI41" s="671"/>
      <c r="DJ41" s="671"/>
      <c r="DK41" s="672"/>
      <c r="DL41" s="645"/>
      <c r="DM41" s="646"/>
      <c r="DN41" s="646"/>
      <c r="DO41" s="646"/>
      <c r="DP41" s="646"/>
      <c r="DQ41" s="646"/>
      <c r="DR41" s="646"/>
      <c r="DS41" s="646"/>
      <c r="DT41" s="646"/>
      <c r="DU41" s="646"/>
      <c r="DV41" s="647"/>
      <c r="DW41" s="648"/>
      <c r="DX41" s="649"/>
      <c r="DY41" s="649"/>
      <c r="DZ41" s="649"/>
      <c r="EA41" s="649"/>
      <c r="EB41" s="649"/>
      <c r="EC41" s="650"/>
    </row>
    <row r="42" spans="2:133" ht="11.25" customHeight="1" x14ac:dyDescent="0.15">
      <c r="B42" s="652" t="s">
        <v>351</v>
      </c>
      <c r="C42" s="653"/>
      <c r="D42" s="653"/>
      <c r="E42" s="653"/>
      <c r="F42" s="653"/>
      <c r="G42" s="653"/>
      <c r="H42" s="653"/>
      <c r="I42" s="653"/>
      <c r="J42" s="653"/>
      <c r="K42" s="653"/>
      <c r="L42" s="653"/>
      <c r="M42" s="653"/>
      <c r="N42" s="653"/>
      <c r="O42" s="653"/>
      <c r="P42" s="653"/>
      <c r="Q42" s="654"/>
      <c r="R42" s="673" t="s">
        <v>128</v>
      </c>
      <c r="S42" s="643"/>
      <c r="T42" s="643"/>
      <c r="U42" s="643"/>
      <c r="V42" s="643"/>
      <c r="W42" s="643"/>
      <c r="X42" s="643"/>
      <c r="Y42" s="644"/>
      <c r="Z42" s="693" t="s">
        <v>128</v>
      </c>
      <c r="AA42" s="693"/>
      <c r="AB42" s="693"/>
      <c r="AC42" s="693"/>
      <c r="AD42" s="694" t="s">
        <v>128</v>
      </c>
      <c r="AE42" s="694"/>
      <c r="AF42" s="694"/>
      <c r="AG42" s="694"/>
      <c r="AH42" s="694"/>
      <c r="AI42" s="694"/>
      <c r="AJ42" s="694"/>
      <c r="AK42" s="694"/>
      <c r="AL42" s="674" t="s">
        <v>128</v>
      </c>
      <c r="AM42" s="677"/>
      <c r="AN42" s="677"/>
      <c r="AO42" s="695"/>
      <c r="AQ42" s="709" t="s">
        <v>352</v>
      </c>
      <c r="AR42" s="710"/>
      <c r="AS42" s="710"/>
      <c r="AT42" s="710"/>
      <c r="AU42" s="710"/>
      <c r="AV42" s="710"/>
      <c r="AW42" s="710"/>
      <c r="AX42" s="710"/>
      <c r="AY42" s="711"/>
      <c r="AZ42" s="658">
        <v>471191</v>
      </c>
      <c r="BA42" s="679"/>
      <c r="BB42" s="679"/>
      <c r="BC42" s="679"/>
      <c r="BD42" s="659"/>
      <c r="BE42" s="659"/>
      <c r="BF42" s="712"/>
      <c r="BG42" s="707"/>
      <c r="BH42" s="708"/>
      <c r="BI42" s="708"/>
      <c r="BJ42" s="708"/>
      <c r="BK42" s="708"/>
      <c r="BL42" s="365"/>
      <c r="BM42" s="713" t="s">
        <v>353</v>
      </c>
      <c r="BN42" s="713"/>
      <c r="BO42" s="713"/>
      <c r="BP42" s="713"/>
      <c r="BQ42" s="713"/>
      <c r="BR42" s="713"/>
      <c r="BS42" s="713"/>
      <c r="BT42" s="713"/>
      <c r="BU42" s="714"/>
      <c r="BV42" s="658">
        <v>383</v>
      </c>
      <c r="BW42" s="679"/>
      <c r="BX42" s="679"/>
      <c r="BY42" s="679"/>
      <c r="BZ42" s="679"/>
      <c r="CA42" s="679"/>
      <c r="CB42" s="692"/>
      <c r="CD42" s="652" t="s">
        <v>354</v>
      </c>
      <c r="CE42" s="653"/>
      <c r="CF42" s="653"/>
      <c r="CG42" s="653"/>
      <c r="CH42" s="653"/>
      <c r="CI42" s="653"/>
      <c r="CJ42" s="653"/>
      <c r="CK42" s="653"/>
      <c r="CL42" s="653"/>
      <c r="CM42" s="653"/>
      <c r="CN42" s="653"/>
      <c r="CO42" s="653"/>
      <c r="CP42" s="653"/>
      <c r="CQ42" s="654"/>
      <c r="CR42" s="673">
        <v>1122912</v>
      </c>
      <c r="CS42" s="671"/>
      <c r="CT42" s="671"/>
      <c r="CU42" s="671"/>
      <c r="CV42" s="671"/>
      <c r="CW42" s="671"/>
      <c r="CX42" s="671"/>
      <c r="CY42" s="672"/>
      <c r="CZ42" s="674">
        <v>13.3</v>
      </c>
      <c r="DA42" s="675"/>
      <c r="DB42" s="675"/>
      <c r="DC42" s="676"/>
      <c r="DD42" s="642">
        <v>90085</v>
      </c>
      <c r="DE42" s="671"/>
      <c r="DF42" s="671"/>
      <c r="DG42" s="671"/>
      <c r="DH42" s="671"/>
      <c r="DI42" s="671"/>
      <c r="DJ42" s="671"/>
      <c r="DK42" s="672"/>
      <c r="DL42" s="645"/>
      <c r="DM42" s="646"/>
      <c r="DN42" s="646"/>
      <c r="DO42" s="646"/>
      <c r="DP42" s="646"/>
      <c r="DQ42" s="646"/>
      <c r="DR42" s="646"/>
      <c r="DS42" s="646"/>
      <c r="DT42" s="646"/>
      <c r="DU42" s="646"/>
      <c r="DV42" s="647"/>
      <c r="DW42" s="648"/>
      <c r="DX42" s="649"/>
      <c r="DY42" s="649"/>
      <c r="DZ42" s="649"/>
      <c r="EA42" s="649"/>
      <c r="EB42" s="649"/>
      <c r="EC42" s="650"/>
    </row>
    <row r="43" spans="2:133" ht="11.25" customHeight="1" x14ac:dyDescent="0.15">
      <c r="B43" s="652" t="s">
        <v>355</v>
      </c>
      <c r="C43" s="653"/>
      <c r="D43" s="653"/>
      <c r="E43" s="653"/>
      <c r="F43" s="653"/>
      <c r="G43" s="653"/>
      <c r="H43" s="653"/>
      <c r="I43" s="653"/>
      <c r="J43" s="653"/>
      <c r="K43" s="653"/>
      <c r="L43" s="653"/>
      <c r="M43" s="653"/>
      <c r="N43" s="653"/>
      <c r="O43" s="653"/>
      <c r="P43" s="653"/>
      <c r="Q43" s="654"/>
      <c r="R43" s="673">
        <v>187298</v>
      </c>
      <c r="S43" s="643"/>
      <c r="T43" s="643"/>
      <c r="U43" s="643"/>
      <c r="V43" s="643"/>
      <c r="W43" s="643"/>
      <c r="X43" s="643"/>
      <c r="Y43" s="644"/>
      <c r="Z43" s="693">
        <v>2.1</v>
      </c>
      <c r="AA43" s="693"/>
      <c r="AB43" s="693"/>
      <c r="AC43" s="693"/>
      <c r="AD43" s="694" t="s">
        <v>128</v>
      </c>
      <c r="AE43" s="694"/>
      <c r="AF43" s="694"/>
      <c r="AG43" s="694"/>
      <c r="AH43" s="694"/>
      <c r="AI43" s="694"/>
      <c r="AJ43" s="694"/>
      <c r="AK43" s="694"/>
      <c r="AL43" s="674" t="s">
        <v>128</v>
      </c>
      <c r="AM43" s="677"/>
      <c r="AN43" s="677"/>
      <c r="AO43" s="695"/>
      <c r="BV43" s="219"/>
      <c r="BW43" s="219"/>
      <c r="BX43" s="219"/>
      <c r="BY43" s="219"/>
      <c r="BZ43" s="219"/>
      <c r="CA43" s="219"/>
      <c r="CB43" s="219"/>
      <c r="CD43" s="652" t="s">
        <v>356</v>
      </c>
      <c r="CE43" s="653"/>
      <c r="CF43" s="653"/>
      <c r="CG43" s="653"/>
      <c r="CH43" s="653"/>
      <c r="CI43" s="653"/>
      <c r="CJ43" s="653"/>
      <c r="CK43" s="653"/>
      <c r="CL43" s="653"/>
      <c r="CM43" s="653"/>
      <c r="CN43" s="653"/>
      <c r="CO43" s="653"/>
      <c r="CP43" s="653"/>
      <c r="CQ43" s="654"/>
      <c r="CR43" s="673">
        <v>41270</v>
      </c>
      <c r="CS43" s="671"/>
      <c r="CT43" s="671"/>
      <c r="CU43" s="671"/>
      <c r="CV43" s="671"/>
      <c r="CW43" s="671"/>
      <c r="CX43" s="671"/>
      <c r="CY43" s="672"/>
      <c r="CZ43" s="674">
        <v>0.5</v>
      </c>
      <c r="DA43" s="675"/>
      <c r="DB43" s="675"/>
      <c r="DC43" s="676"/>
      <c r="DD43" s="642">
        <v>41270</v>
      </c>
      <c r="DE43" s="671"/>
      <c r="DF43" s="671"/>
      <c r="DG43" s="671"/>
      <c r="DH43" s="671"/>
      <c r="DI43" s="671"/>
      <c r="DJ43" s="671"/>
      <c r="DK43" s="672"/>
      <c r="DL43" s="645"/>
      <c r="DM43" s="646"/>
      <c r="DN43" s="646"/>
      <c r="DO43" s="646"/>
      <c r="DP43" s="646"/>
      <c r="DQ43" s="646"/>
      <c r="DR43" s="646"/>
      <c r="DS43" s="646"/>
      <c r="DT43" s="646"/>
      <c r="DU43" s="646"/>
      <c r="DV43" s="647"/>
      <c r="DW43" s="648"/>
      <c r="DX43" s="649"/>
      <c r="DY43" s="649"/>
      <c r="DZ43" s="649"/>
      <c r="EA43" s="649"/>
      <c r="EB43" s="649"/>
      <c r="EC43" s="650"/>
    </row>
    <row r="44" spans="2:133" ht="11.25" customHeight="1" x14ac:dyDescent="0.15">
      <c r="B44" s="655" t="s">
        <v>357</v>
      </c>
      <c r="C44" s="656"/>
      <c r="D44" s="656"/>
      <c r="E44" s="656"/>
      <c r="F44" s="656"/>
      <c r="G44" s="656"/>
      <c r="H44" s="656"/>
      <c r="I44" s="656"/>
      <c r="J44" s="656"/>
      <c r="K44" s="656"/>
      <c r="L44" s="656"/>
      <c r="M44" s="656"/>
      <c r="N44" s="656"/>
      <c r="O44" s="656"/>
      <c r="P44" s="656"/>
      <c r="Q44" s="657"/>
      <c r="R44" s="658">
        <v>9065508</v>
      </c>
      <c r="S44" s="679"/>
      <c r="T44" s="679"/>
      <c r="U44" s="679"/>
      <c r="V44" s="679"/>
      <c r="W44" s="679"/>
      <c r="X44" s="679"/>
      <c r="Y44" s="680"/>
      <c r="Z44" s="681">
        <v>100</v>
      </c>
      <c r="AA44" s="681"/>
      <c r="AB44" s="681"/>
      <c r="AC44" s="681"/>
      <c r="AD44" s="682">
        <v>4522848</v>
      </c>
      <c r="AE44" s="682"/>
      <c r="AF44" s="682"/>
      <c r="AG44" s="682"/>
      <c r="AH44" s="682"/>
      <c r="AI44" s="682"/>
      <c r="AJ44" s="682"/>
      <c r="AK44" s="682"/>
      <c r="AL44" s="661">
        <v>100</v>
      </c>
      <c r="AM44" s="683"/>
      <c r="AN44" s="683"/>
      <c r="AO44" s="684"/>
      <c r="CD44" s="685" t="s">
        <v>304</v>
      </c>
      <c r="CE44" s="686"/>
      <c r="CF44" s="652" t="s">
        <v>358</v>
      </c>
      <c r="CG44" s="653"/>
      <c r="CH44" s="653"/>
      <c r="CI44" s="653"/>
      <c r="CJ44" s="653"/>
      <c r="CK44" s="653"/>
      <c r="CL44" s="653"/>
      <c r="CM44" s="653"/>
      <c r="CN44" s="653"/>
      <c r="CO44" s="653"/>
      <c r="CP44" s="653"/>
      <c r="CQ44" s="654"/>
      <c r="CR44" s="673">
        <v>1122912</v>
      </c>
      <c r="CS44" s="643"/>
      <c r="CT44" s="643"/>
      <c r="CU44" s="643"/>
      <c r="CV44" s="643"/>
      <c r="CW44" s="643"/>
      <c r="CX44" s="643"/>
      <c r="CY44" s="644"/>
      <c r="CZ44" s="674">
        <v>13.3</v>
      </c>
      <c r="DA44" s="677"/>
      <c r="DB44" s="677"/>
      <c r="DC44" s="678"/>
      <c r="DD44" s="642">
        <v>90085</v>
      </c>
      <c r="DE44" s="643"/>
      <c r="DF44" s="643"/>
      <c r="DG44" s="643"/>
      <c r="DH44" s="643"/>
      <c r="DI44" s="643"/>
      <c r="DJ44" s="643"/>
      <c r="DK44" s="644"/>
      <c r="DL44" s="645"/>
      <c r="DM44" s="646"/>
      <c r="DN44" s="646"/>
      <c r="DO44" s="646"/>
      <c r="DP44" s="646"/>
      <c r="DQ44" s="646"/>
      <c r="DR44" s="646"/>
      <c r="DS44" s="646"/>
      <c r="DT44" s="646"/>
      <c r="DU44" s="646"/>
      <c r="DV44" s="647"/>
      <c r="DW44" s="648"/>
      <c r="DX44" s="649"/>
      <c r="DY44" s="649"/>
      <c r="DZ44" s="649"/>
      <c r="EA44" s="649"/>
      <c r="EB44" s="649"/>
      <c r="EC44" s="650"/>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52" t="s">
        <v>359</v>
      </c>
      <c r="CG45" s="653"/>
      <c r="CH45" s="653"/>
      <c r="CI45" s="653"/>
      <c r="CJ45" s="653"/>
      <c r="CK45" s="653"/>
      <c r="CL45" s="653"/>
      <c r="CM45" s="653"/>
      <c r="CN45" s="653"/>
      <c r="CO45" s="653"/>
      <c r="CP45" s="653"/>
      <c r="CQ45" s="654"/>
      <c r="CR45" s="673">
        <v>742713</v>
      </c>
      <c r="CS45" s="671"/>
      <c r="CT45" s="671"/>
      <c r="CU45" s="671"/>
      <c r="CV45" s="671"/>
      <c r="CW45" s="671"/>
      <c r="CX45" s="671"/>
      <c r="CY45" s="672"/>
      <c r="CZ45" s="674">
        <v>8.8000000000000007</v>
      </c>
      <c r="DA45" s="675"/>
      <c r="DB45" s="675"/>
      <c r="DC45" s="676"/>
      <c r="DD45" s="642">
        <v>11329</v>
      </c>
      <c r="DE45" s="671"/>
      <c r="DF45" s="671"/>
      <c r="DG45" s="671"/>
      <c r="DH45" s="671"/>
      <c r="DI45" s="671"/>
      <c r="DJ45" s="671"/>
      <c r="DK45" s="672"/>
      <c r="DL45" s="645"/>
      <c r="DM45" s="646"/>
      <c r="DN45" s="646"/>
      <c r="DO45" s="646"/>
      <c r="DP45" s="646"/>
      <c r="DQ45" s="646"/>
      <c r="DR45" s="646"/>
      <c r="DS45" s="646"/>
      <c r="DT45" s="646"/>
      <c r="DU45" s="646"/>
      <c r="DV45" s="647"/>
      <c r="DW45" s="648"/>
      <c r="DX45" s="649"/>
      <c r="DY45" s="649"/>
      <c r="DZ45" s="649"/>
      <c r="EA45" s="649"/>
      <c r="EB45" s="649"/>
      <c r="EC45" s="650"/>
    </row>
    <row r="46" spans="2:133" ht="11.25" customHeight="1" x14ac:dyDescent="0.15">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52" t="s">
        <v>361</v>
      </c>
      <c r="CG46" s="653"/>
      <c r="CH46" s="653"/>
      <c r="CI46" s="653"/>
      <c r="CJ46" s="653"/>
      <c r="CK46" s="653"/>
      <c r="CL46" s="653"/>
      <c r="CM46" s="653"/>
      <c r="CN46" s="653"/>
      <c r="CO46" s="653"/>
      <c r="CP46" s="653"/>
      <c r="CQ46" s="654"/>
      <c r="CR46" s="673">
        <v>357779</v>
      </c>
      <c r="CS46" s="643"/>
      <c r="CT46" s="643"/>
      <c r="CU46" s="643"/>
      <c r="CV46" s="643"/>
      <c r="CW46" s="643"/>
      <c r="CX46" s="643"/>
      <c r="CY46" s="644"/>
      <c r="CZ46" s="674">
        <v>4.2</v>
      </c>
      <c r="DA46" s="677"/>
      <c r="DB46" s="677"/>
      <c r="DC46" s="678"/>
      <c r="DD46" s="642">
        <v>78736</v>
      </c>
      <c r="DE46" s="643"/>
      <c r="DF46" s="643"/>
      <c r="DG46" s="643"/>
      <c r="DH46" s="643"/>
      <c r="DI46" s="643"/>
      <c r="DJ46" s="643"/>
      <c r="DK46" s="644"/>
      <c r="DL46" s="645"/>
      <c r="DM46" s="646"/>
      <c r="DN46" s="646"/>
      <c r="DO46" s="646"/>
      <c r="DP46" s="646"/>
      <c r="DQ46" s="646"/>
      <c r="DR46" s="646"/>
      <c r="DS46" s="646"/>
      <c r="DT46" s="646"/>
      <c r="DU46" s="646"/>
      <c r="DV46" s="647"/>
      <c r="DW46" s="648"/>
      <c r="DX46" s="649"/>
      <c r="DY46" s="649"/>
      <c r="DZ46" s="649"/>
      <c r="EA46" s="649"/>
      <c r="EB46" s="649"/>
      <c r="EC46" s="650"/>
    </row>
    <row r="47" spans="2:133" ht="11.25" customHeight="1" x14ac:dyDescent="0.15">
      <c r="B47" s="651" t="s">
        <v>362</v>
      </c>
      <c r="C47" s="651"/>
      <c r="D47" s="651"/>
      <c r="E47" s="651"/>
      <c r="F47" s="651"/>
      <c r="G47" s="651"/>
      <c r="H47" s="651"/>
      <c r="I47" s="651"/>
      <c r="J47" s="651"/>
      <c r="K47" s="651"/>
      <c r="L47" s="651"/>
      <c r="M47" s="651"/>
      <c r="N47" s="651"/>
      <c r="O47" s="651"/>
      <c r="P47" s="651"/>
      <c r="Q47" s="651"/>
      <c r="R47" s="651"/>
      <c r="S47" s="651"/>
      <c r="T47" s="651"/>
      <c r="U47" s="651"/>
      <c r="V47" s="651"/>
      <c r="W47" s="651"/>
      <c r="X47" s="651"/>
      <c r="Y47" s="651"/>
      <c r="Z47" s="651"/>
      <c r="AA47" s="651"/>
      <c r="AB47" s="651"/>
      <c r="AC47" s="651"/>
      <c r="AD47" s="651"/>
      <c r="AE47" s="651"/>
      <c r="AF47" s="651"/>
      <c r="AG47" s="651"/>
      <c r="AH47" s="651"/>
      <c r="AI47" s="651"/>
      <c r="AJ47" s="651"/>
      <c r="AK47" s="651"/>
      <c r="AL47" s="651"/>
      <c r="AM47" s="651"/>
      <c r="AN47" s="651"/>
      <c r="AO47" s="651"/>
      <c r="AP47" s="651"/>
      <c r="AQ47" s="651"/>
      <c r="AR47" s="651"/>
      <c r="AS47" s="651"/>
      <c r="AT47" s="651"/>
      <c r="AU47" s="651"/>
      <c r="AV47" s="651"/>
      <c r="AW47" s="651"/>
      <c r="AX47" s="651"/>
      <c r="AY47" s="651"/>
      <c r="AZ47" s="651"/>
      <c r="BA47" s="651"/>
      <c r="BB47" s="651"/>
      <c r="BC47" s="651"/>
      <c r="BD47" s="651"/>
      <c r="BE47" s="651"/>
      <c r="BF47" s="651"/>
      <c r="BG47" s="651"/>
      <c r="BH47" s="651"/>
      <c r="BI47" s="651"/>
      <c r="BJ47" s="651"/>
      <c r="BK47" s="651"/>
      <c r="BL47" s="651"/>
      <c r="BM47" s="651"/>
      <c r="BN47" s="651"/>
      <c r="BO47" s="651"/>
      <c r="BP47" s="651"/>
      <c r="BQ47" s="651"/>
      <c r="BR47" s="651"/>
      <c r="BS47" s="651"/>
      <c r="BT47" s="651"/>
      <c r="BU47" s="651"/>
      <c r="BV47" s="651"/>
      <c r="BW47" s="651"/>
      <c r="BX47" s="651"/>
      <c r="BY47" s="651"/>
      <c r="BZ47" s="651"/>
      <c r="CA47" s="651"/>
      <c r="CB47" s="651"/>
      <c r="CD47" s="687"/>
      <c r="CE47" s="688"/>
      <c r="CF47" s="652" t="s">
        <v>363</v>
      </c>
      <c r="CG47" s="653"/>
      <c r="CH47" s="653"/>
      <c r="CI47" s="653"/>
      <c r="CJ47" s="653"/>
      <c r="CK47" s="653"/>
      <c r="CL47" s="653"/>
      <c r="CM47" s="653"/>
      <c r="CN47" s="653"/>
      <c r="CO47" s="653"/>
      <c r="CP47" s="653"/>
      <c r="CQ47" s="654"/>
      <c r="CR47" s="673" t="s">
        <v>128</v>
      </c>
      <c r="CS47" s="671"/>
      <c r="CT47" s="671"/>
      <c r="CU47" s="671"/>
      <c r="CV47" s="671"/>
      <c r="CW47" s="671"/>
      <c r="CX47" s="671"/>
      <c r="CY47" s="672"/>
      <c r="CZ47" s="674" t="s">
        <v>128</v>
      </c>
      <c r="DA47" s="675"/>
      <c r="DB47" s="675"/>
      <c r="DC47" s="676"/>
      <c r="DD47" s="642" t="s">
        <v>128</v>
      </c>
      <c r="DE47" s="671"/>
      <c r="DF47" s="671"/>
      <c r="DG47" s="671"/>
      <c r="DH47" s="671"/>
      <c r="DI47" s="671"/>
      <c r="DJ47" s="671"/>
      <c r="DK47" s="672"/>
      <c r="DL47" s="645"/>
      <c r="DM47" s="646"/>
      <c r="DN47" s="646"/>
      <c r="DO47" s="646"/>
      <c r="DP47" s="646"/>
      <c r="DQ47" s="646"/>
      <c r="DR47" s="646"/>
      <c r="DS47" s="646"/>
      <c r="DT47" s="646"/>
      <c r="DU47" s="646"/>
      <c r="DV47" s="647"/>
      <c r="DW47" s="648"/>
      <c r="DX47" s="649"/>
      <c r="DY47" s="649"/>
      <c r="DZ47" s="649"/>
      <c r="EA47" s="649"/>
      <c r="EB47" s="649"/>
      <c r="EC47" s="650"/>
    </row>
    <row r="48" spans="2:133" ht="11.25" x14ac:dyDescent="0.15">
      <c r="B48" s="691" t="s">
        <v>364</v>
      </c>
      <c r="C48" s="691"/>
      <c r="D48" s="691"/>
      <c r="E48" s="691"/>
      <c r="F48" s="691"/>
      <c r="G48" s="691"/>
      <c r="H48" s="691"/>
      <c r="I48" s="691"/>
      <c r="J48" s="691"/>
      <c r="K48" s="691"/>
      <c r="L48" s="691"/>
      <c r="M48" s="691"/>
      <c r="N48" s="691"/>
      <c r="O48" s="691"/>
      <c r="P48" s="691"/>
      <c r="Q48" s="691"/>
      <c r="R48" s="691"/>
      <c r="S48" s="691"/>
      <c r="T48" s="691"/>
      <c r="U48" s="691"/>
      <c r="V48" s="691"/>
      <c r="W48" s="691"/>
      <c r="X48" s="691"/>
      <c r="Y48" s="691"/>
      <c r="Z48" s="691"/>
      <c r="AA48" s="691"/>
      <c r="AB48" s="691"/>
      <c r="AC48" s="691"/>
      <c r="AD48" s="691"/>
      <c r="AE48" s="691"/>
      <c r="AF48" s="691"/>
      <c r="AG48" s="691"/>
      <c r="AH48" s="691"/>
      <c r="AI48" s="691"/>
      <c r="AJ48" s="691"/>
      <c r="AK48" s="691"/>
      <c r="AL48" s="691"/>
      <c r="AM48" s="691"/>
      <c r="AN48" s="691"/>
      <c r="AO48" s="691"/>
      <c r="AP48" s="691"/>
      <c r="AQ48" s="691"/>
      <c r="AR48" s="691"/>
      <c r="AS48" s="691"/>
      <c r="AT48" s="691"/>
      <c r="AU48" s="691"/>
      <c r="AV48" s="691"/>
      <c r="AW48" s="691"/>
      <c r="AX48" s="691"/>
      <c r="AY48" s="691"/>
      <c r="AZ48" s="691"/>
      <c r="BA48" s="691"/>
      <c r="BB48" s="691"/>
      <c r="BC48" s="691"/>
      <c r="BD48" s="691"/>
      <c r="BE48" s="691"/>
      <c r="BF48" s="691"/>
      <c r="BG48" s="691"/>
      <c r="BH48" s="691"/>
      <c r="BI48" s="691"/>
      <c r="BJ48" s="691"/>
      <c r="BK48" s="691"/>
      <c r="BL48" s="691"/>
      <c r="BM48" s="691"/>
      <c r="BN48" s="691"/>
      <c r="BO48" s="691"/>
      <c r="BP48" s="691"/>
      <c r="BQ48" s="691"/>
      <c r="BR48" s="691"/>
      <c r="BS48" s="691"/>
      <c r="BT48" s="691"/>
      <c r="BU48" s="691"/>
      <c r="BV48" s="691"/>
      <c r="BW48" s="691"/>
      <c r="BX48" s="691"/>
      <c r="BY48" s="691"/>
      <c r="BZ48" s="691"/>
      <c r="CA48" s="691"/>
      <c r="CB48" s="691"/>
      <c r="CD48" s="689"/>
      <c r="CE48" s="690"/>
      <c r="CF48" s="652" t="s">
        <v>365</v>
      </c>
      <c r="CG48" s="653"/>
      <c r="CH48" s="653"/>
      <c r="CI48" s="653"/>
      <c r="CJ48" s="653"/>
      <c r="CK48" s="653"/>
      <c r="CL48" s="653"/>
      <c r="CM48" s="653"/>
      <c r="CN48" s="653"/>
      <c r="CO48" s="653"/>
      <c r="CP48" s="653"/>
      <c r="CQ48" s="654"/>
      <c r="CR48" s="673" t="s">
        <v>128</v>
      </c>
      <c r="CS48" s="643"/>
      <c r="CT48" s="643"/>
      <c r="CU48" s="643"/>
      <c r="CV48" s="643"/>
      <c r="CW48" s="643"/>
      <c r="CX48" s="643"/>
      <c r="CY48" s="644"/>
      <c r="CZ48" s="674" t="s">
        <v>128</v>
      </c>
      <c r="DA48" s="677"/>
      <c r="DB48" s="677"/>
      <c r="DC48" s="678"/>
      <c r="DD48" s="642" t="s">
        <v>128</v>
      </c>
      <c r="DE48" s="643"/>
      <c r="DF48" s="643"/>
      <c r="DG48" s="643"/>
      <c r="DH48" s="643"/>
      <c r="DI48" s="643"/>
      <c r="DJ48" s="643"/>
      <c r="DK48" s="644"/>
      <c r="DL48" s="645"/>
      <c r="DM48" s="646"/>
      <c r="DN48" s="646"/>
      <c r="DO48" s="646"/>
      <c r="DP48" s="646"/>
      <c r="DQ48" s="646"/>
      <c r="DR48" s="646"/>
      <c r="DS48" s="646"/>
      <c r="DT48" s="646"/>
      <c r="DU48" s="646"/>
      <c r="DV48" s="647"/>
      <c r="DW48" s="648"/>
      <c r="DX48" s="649"/>
      <c r="DY48" s="649"/>
      <c r="DZ48" s="649"/>
      <c r="EA48" s="649"/>
      <c r="EB48" s="649"/>
      <c r="EC48" s="650"/>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55" t="s">
        <v>366</v>
      </c>
      <c r="CE49" s="656"/>
      <c r="CF49" s="656"/>
      <c r="CG49" s="656"/>
      <c r="CH49" s="656"/>
      <c r="CI49" s="656"/>
      <c r="CJ49" s="656"/>
      <c r="CK49" s="656"/>
      <c r="CL49" s="656"/>
      <c r="CM49" s="656"/>
      <c r="CN49" s="656"/>
      <c r="CO49" s="656"/>
      <c r="CP49" s="656"/>
      <c r="CQ49" s="657"/>
      <c r="CR49" s="658">
        <v>8452378</v>
      </c>
      <c r="CS49" s="659"/>
      <c r="CT49" s="659"/>
      <c r="CU49" s="659"/>
      <c r="CV49" s="659"/>
      <c r="CW49" s="659"/>
      <c r="CX49" s="659"/>
      <c r="CY49" s="660"/>
      <c r="CZ49" s="661">
        <v>100</v>
      </c>
      <c r="DA49" s="662"/>
      <c r="DB49" s="662"/>
      <c r="DC49" s="663"/>
      <c r="DD49" s="664">
        <v>5265659</v>
      </c>
      <c r="DE49" s="659"/>
      <c r="DF49" s="659"/>
      <c r="DG49" s="659"/>
      <c r="DH49" s="659"/>
      <c r="DI49" s="659"/>
      <c r="DJ49" s="659"/>
      <c r="DK49" s="660"/>
      <c r="DL49" s="665"/>
      <c r="DM49" s="666"/>
      <c r="DN49" s="666"/>
      <c r="DO49" s="666"/>
      <c r="DP49" s="666"/>
      <c r="DQ49" s="666"/>
      <c r="DR49" s="666"/>
      <c r="DS49" s="666"/>
      <c r="DT49" s="666"/>
      <c r="DU49" s="666"/>
      <c r="DV49" s="667"/>
      <c r="DW49" s="668"/>
      <c r="DX49" s="669"/>
      <c r="DY49" s="669"/>
      <c r="DZ49" s="669"/>
      <c r="EA49" s="669"/>
      <c r="EB49" s="669"/>
      <c r="EC49" s="670"/>
    </row>
    <row r="50" spans="2:133" ht="11.25"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dlQ9LcSVoc6FYJzkyqjBtoKwYVcfLD/W5sf48s2EBlaq3i64CAWJRA4JDzWE/Mmd/rTY03sc6fo37bG/wAWZWQ==" saltValue="YsGmvo31t781VFRLXx547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R7:CY7"/>
    <mergeCell ref="CZ7:DC7"/>
    <mergeCell ref="DD7:DP7"/>
    <mergeCell ref="DQ7:EC7"/>
    <mergeCell ref="B6:Q6"/>
    <mergeCell ref="R6:Y6"/>
    <mergeCell ref="Z6:AC6"/>
    <mergeCell ref="AD6:AK6"/>
    <mergeCell ref="AL6:AO6"/>
    <mergeCell ref="AP6:BF6"/>
    <mergeCell ref="BG6:BN6"/>
    <mergeCell ref="BO6:BR6"/>
    <mergeCell ref="BS6:CB6"/>
    <mergeCell ref="CD5:CQ5"/>
    <mergeCell ref="CR5:CY5"/>
    <mergeCell ref="CZ5:DC5"/>
    <mergeCell ref="DD5:DP5"/>
    <mergeCell ref="DQ5:EC5"/>
    <mergeCell ref="CD6:CQ6"/>
    <mergeCell ref="CR6:CY6"/>
    <mergeCell ref="CZ6:DC6"/>
    <mergeCell ref="DD6:DP6"/>
    <mergeCell ref="DQ6:EC6"/>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B9:Q9"/>
    <mergeCell ref="R9:Y9"/>
    <mergeCell ref="Z9:AC9"/>
    <mergeCell ref="AD9:AK9"/>
    <mergeCell ref="AL9:AO9"/>
    <mergeCell ref="AP9:BF9"/>
    <mergeCell ref="BG9:BN9"/>
    <mergeCell ref="BO9:BR9"/>
    <mergeCell ref="BS9:CB9"/>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DQ9:EC9"/>
    <mergeCell ref="CD10:CQ10"/>
    <mergeCell ref="CR10:CY10"/>
    <mergeCell ref="CZ10:DC10"/>
    <mergeCell ref="DD10:DP10"/>
    <mergeCell ref="DQ10:EC10"/>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B13:Q13"/>
    <mergeCell ref="R13:Y13"/>
    <mergeCell ref="Z13:AC13"/>
    <mergeCell ref="AD13:AK13"/>
    <mergeCell ref="AL13:AO13"/>
    <mergeCell ref="AP13:BF13"/>
    <mergeCell ref="BG13:BN13"/>
    <mergeCell ref="BO13:BR13"/>
    <mergeCell ref="BS13:CB13"/>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CD13:CQ13"/>
    <mergeCell ref="CR13:CY13"/>
    <mergeCell ref="CZ13:DC13"/>
    <mergeCell ref="DD13:DP13"/>
    <mergeCell ref="DQ13:EC13"/>
    <mergeCell ref="CD14:CQ14"/>
    <mergeCell ref="CR14:CY14"/>
    <mergeCell ref="CZ14:DC14"/>
    <mergeCell ref="DD14:DP14"/>
    <mergeCell ref="DQ14:EC14"/>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B17:Q17"/>
    <mergeCell ref="R17:Y17"/>
    <mergeCell ref="Z17:AC17"/>
    <mergeCell ref="AD17:AK17"/>
    <mergeCell ref="AL17:AO17"/>
    <mergeCell ref="AP17:BF17"/>
    <mergeCell ref="BG17:BN17"/>
    <mergeCell ref="BO17:BR17"/>
    <mergeCell ref="BS17:CB17"/>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CD17:CQ17"/>
    <mergeCell ref="CR17:CY17"/>
    <mergeCell ref="CZ17:DC17"/>
    <mergeCell ref="DD17:DP17"/>
    <mergeCell ref="DQ17:EC17"/>
    <mergeCell ref="CD18:CQ18"/>
    <mergeCell ref="CR18:CY18"/>
    <mergeCell ref="CZ18:DC18"/>
    <mergeCell ref="DD18:DP18"/>
    <mergeCell ref="DQ18:EC18"/>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AD29:AK29"/>
    <mergeCell ref="AL29:AO29"/>
    <mergeCell ref="AP29:BF29"/>
    <mergeCell ref="BG29:BN29"/>
    <mergeCell ref="BO29:BR29"/>
    <mergeCell ref="BS29:CB29"/>
    <mergeCell ref="CD27:CQ27"/>
    <mergeCell ref="CR27:CY27"/>
    <mergeCell ref="CZ27:DC27"/>
    <mergeCell ref="BG27:BN27"/>
    <mergeCell ref="BO27:BR27"/>
    <mergeCell ref="BS27:CB27"/>
    <mergeCell ref="DL29:DV29"/>
    <mergeCell ref="DW29:EC29"/>
    <mergeCell ref="B30:Q30"/>
    <mergeCell ref="R30:Y30"/>
    <mergeCell ref="Z30:AC30"/>
    <mergeCell ref="AD30:AK30"/>
    <mergeCell ref="AL30:AO30"/>
    <mergeCell ref="AP30:BF30"/>
    <mergeCell ref="BG30:BQ30"/>
    <mergeCell ref="DD30:DK30"/>
    <mergeCell ref="DL30:DV30"/>
    <mergeCell ref="DW30:EC30"/>
    <mergeCell ref="CD29:CE32"/>
    <mergeCell ref="CF29:CQ29"/>
    <mergeCell ref="CR29:CY29"/>
    <mergeCell ref="CZ29:DC29"/>
    <mergeCell ref="BR30:CB30"/>
    <mergeCell ref="CF30:CQ30"/>
    <mergeCell ref="CR30:CY30"/>
    <mergeCell ref="CZ30:DC30"/>
    <mergeCell ref="DD29:DK29"/>
    <mergeCell ref="B29:Q29"/>
    <mergeCell ref="R29:Y29"/>
    <mergeCell ref="Z29:AC29"/>
    <mergeCell ref="B31:Q31"/>
    <mergeCell ref="R31:Y31"/>
    <mergeCell ref="Z31:AC31"/>
    <mergeCell ref="AD31:AK31"/>
    <mergeCell ref="AL31:AO31"/>
    <mergeCell ref="AP31:AS33"/>
    <mergeCell ref="AT31:AT33"/>
    <mergeCell ref="AX31:BF31"/>
    <mergeCell ref="BG31:BL31"/>
    <mergeCell ref="B32:Q32"/>
    <mergeCell ref="R32:Y32"/>
    <mergeCell ref="Z32:AC32"/>
    <mergeCell ref="AD32:AK32"/>
    <mergeCell ref="AL32:AO32"/>
    <mergeCell ref="AX32:BF32"/>
    <mergeCell ref="BG32:BL32"/>
    <mergeCell ref="B33:Q33"/>
    <mergeCell ref="R33:Y33"/>
    <mergeCell ref="Z33:AC33"/>
    <mergeCell ref="AD33:AK33"/>
    <mergeCell ref="AL33:AO33"/>
    <mergeCell ref="AX33:BF33"/>
    <mergeCell ref="BG33:BL33"/>
    <mergeCell ref="BM31:BQ31"/>
    <mergeCell ref="BR31:BW31"/>
    <mergeCell ref="BX31:CB31"/>
    <mergeCell ref="CF31:CQ31"/>
    <mergeCell ref="CR31:CY31"/>
    <mergeCell ref="CZ31:DC31"/>
    <mergeCell ref="DD31:DK31"/>
    <mergeCell ref="DL31:DV31"/>
    <mergeCell ref="DW31:EC31"/>
    <mergeCell ref="BM32:BQ32"/>
    <mergeCell ref="BR32:BW32"/>
    <mergeCell ref="BX32:CB32"/>
    <mergeCell ref="CF32:CQ32"/>
    <mergeCell ref="CR32:CY32"/>
    <mergeCell ref="CZ32:DC32"/>
    <mergeCell ref="DD32:DK32"/>
    <mergeCell ref="DL32:DV32"/>
    <mergeCell ref="DW32:EC32"/>
    <mergeCell ref="BM33:BQ33"/>
    <mergeCell ref="BR33:BW33"/>
    <mergeCell ref="BX33:CB33"/>
    <mergeCell ref="CD33:CQ33"/>
    <mergeCell ref="CR33:CY33"/>
    <mergeCell ref="CZ33:DC33"/>
    <mergeCell ref="DD33:DK33"/>
    <mergeCell ref="DL33:DV33"/>
    <mergeCell ref="DW33:EC33"/>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4:Q34"/>
    <mergeCell ref="R34:Y34"/>
    <mergeCell ref="Z34:AC34"/>
    <mergeCell ref="AD34:AK34"/>
    <mergeCell ref="AL34:AO34"/>
    <mergeCell ref="CD34:CQ34"/>
    <mergeCell ref="CR34:CY34"/>
    <mergeCell ref="CZ34:DC34"/>
    <mergeCell ref="DD34:DK34"/>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6:Q36"/>
    <mergeCell ref="R36:Y36"/>
    <mergeCell ref="Z36:AC36"/>
    <mergeCell ref="AD36:AK36"/>
    <mergeCell ref="AL36:AO36"/>
    <mergeCell ref="AQ36:AY36"/>
    <mergeCell ref="AZ38:BF38"/>
    <mergeCell ref="BG38:BU38"/>
    <mergeCell ref="BV38:CB38"/>
    <mergeCell ref="CD36:CQ36"/>
    <mergeCell ref="CR36:CY36"/>
    <mergeCell ref="CZ36:DC36"/>
    <mergeCell ref="AZ36:BF36"/>
    <mergeCell ref="BG36:BU36"/>
    <mergeCell ref="BV36:CB36"/>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38:Q38"/>
    <mergeCell ref="R38:Y38"/>
    <mergeCell ref="Z38:AC38"/>
    <mergeCell ref="AD38:AK38"/>
    <mergeCell ref="AL38:AO38"/>
    <mergeCell ref="AQ38:AY38"/>
    <mergeCell ref="Z40:AC40"/>
    <mergeCell ref="AD40:AK40"/>
    <mergeCell ref="AL40:AO40"/>
    <mergeCell ref="AQ40:AY40"/>
    <mergeCell ref="AZ40:BF40"/>
    <mergeCell ref="BG40:BK42"/>
    <mergeCell ref="BM40:BU40"/>
    <mergeCell ref="B42:Q42"/>
    <mergeCell ref="R42:Y42"/>
    <mergeCell ref="Z42:AC42"/>
    <mergeCell ref="AD42:AK42"/>
    <mergeCell ref="AL42:AO42"/>
    <mergeCell ref="AQ42:AY42"/>
    <mergeCell ref="AZ42:BF42"/>
    <mergeCell ref="BM42:BU42"/>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0:Q40"/>
    <mergeCell ref="R40:Y40"/>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P7" sqref="AP7:AT7"/>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6" t="s">
        <v>367</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368</v>
      </c>
      <c r="DK2" s="788"/>
      <c r="DL2" s="788"/>
      <c r="DM2" s="788"/>
      <c r="DN2" s="788"/>
      <c r="DO2" s="789"/>
      <c r="DP2" s="224"/>
      <c r="DQ2" s="787" t="s">
        <v>369</v>
      </c>
      <c r="DR2" s="788"/>
      <c r="DS2" s="788"/>
      <c r="DT2" s="788"/>
      <c r="DU2" s="788"/>
      <c r="DV2" s="788"/>
      <c r="DW2" s="788"/>
      <c r="DX2" s="788"/>
      <c r="DY2" s="788"/>
      <c r="DZ2" s="789"/>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90" t="s">
        <v>370</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371</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x14ac:dyDescent="0.15">
      <c r="A5" s="792" t="s">
        <v>372</v>
      </c>
      <c r="B5" s="793"/>
      <c r="C5" s="793"/>
      <c r="D5" s="793"/>
      <c r="E5" s="793"/>
      <c r="F5" s="793"/>
      <c r="G5" s="793"/>
      <c r="H5" s="793"/>
      <c r="I5" s="793"/>
      <c r="J5" s="793"/>
      <c r="K5" s="793"/>
      <c r="L5" s="793"/>
      <c r="M5" s="793"/>
      <c r="N5" s="793"/>
      <c r="O5" s="793"/>
      <c r="P5" s="794"/>
      <c r="Q5" s="798" t="s">
        <v>373</v>
      </c>
      <c r="R5" s="799"/>
      <c r="S5" s="799"/>
      <c r="T5" s="799"/>
      <c r="U5" s="800"/>
      <c r="V5" s="798" t="s">
        <v>374</v>
      </c>
      <c r="W5" s="799"/>
      <c r="X5" s="799"/>
      <c r="Y5" s="799"/>
      <c r="Z5" s="800"/>
      <c r="AA5" s="798" t="s">
        <v>375</v>
      </c>
      <c r="AB5" s="799"/>
      <c r="AC5" s="799"/>
      <c r="AD5" s="799"/>
      <c r="AE5" s="799"/>
      <c r="AF5" s="804" t="s">
        <v>376</v>
      </c>
      <c r="AG5" s="799"/>
      <c r="AH5" s="799"/>
      <c r="AI5" s="799"/>
      <c r="AJ5" s="805"/>
      <c r="AK5" s="799" t="s">
        <v>377</v>
      </c>
      <c r="AL5" s="799"/>
      <c r="AM5" s="799"/>
      <c r="AN5" s="799"/>
      <c r="AO5" s="800"/>
      <c r="AP5" s="798" t="s">
        <v>378</v>
      </c>
      <c r="AQ5" s="799"/>
      <c r="AR5" s="799"/>
      <c r="AS5" s="799"/>
      <c r="AT5" s="800"/>
      <c r="AU5" s="798" t="s">
        <v>379</v>
      </c>
      <c r="AV5" s="799"/>
      <c r="AW5" s="799"/>
      <c r="AX5" s="799"/>
      <c r="AY5" s="805"/>
      <c r="AZ5" s="228"/>
      <c r="BA5" s="228"/>
      <c r="BB5" s="228"/>
      <c r="BC5" s="228"/>
      <c r="BD5" s="228"/>
      <c r="BE5" s="229"/>
      <c r="BF5" s="229"/>
      <c r="BG5" s="229"/>
      <c r="BH5" s="229"/>
      <c r="BI5" s="229"/>
      <c r="BJ5" s="229"/>
      <c r="BK5" s="229"/>
      <c r="BL5" s="229"/>
      <c r="BM5" s="229"/>
      <c r="BN5" s="229"/>
      <c r="BO5" s="229"/>
      <c r="BP5" s="229"/>
      <c r="BQ5" s="792" t="s">
        <v>380</v>
      </c>
      <c r="BR5" s="793"/>
      <c r="BS5" s="793"/>
      <c r="BT5" s="793"/>
      <c r="BU5" s="793"/>
      <c r="BV5" s="793"/>
      <c r="BW5" s="793"/>
      <c r="BX5" s="793"/>
      <c r="BY5" s="793"/>
      <c r="BZ5" s="793"/>
      <c r="CA5" s="793"/>
      <c r="CB5" s="793"/>
      <c r="CC5" s="793"/>
      <c r="CD5" s="793"/>
      <c r="CE5" s="793"/>
      <c r="CF5" s="793"/>
      <c r="CG5" s="794"/>
      <c r="CH5" s="798" t="s">
        <v>381</v>
      </c>
      <c r="CI5" s="799"/>
      <c r="CJ5" s="799"/>
      <c r="CK5" s="799"/>
      <c r="CL5" s="800"/>
      <c r="CM5" s="798" t="s">
        <v>382</v>
      </c>
      <c r="CN5" s="799"/>
      <c r="CO5" s="799"/>
      <c r="CP5" s="799"/>
      <c r="CQ5" s="800"/>
      <c r="CR5" s="798" t="s">
        <v>383</v>
      </c>
      <c r="CS5" s="799"/>
      <c r="CT5" s="799"/>
      <c r="CU5" s="799"/>
      <c r="CV5" s="800"/>
      <c r="CW5" s="798" t="s">
        <v>384</v>
      </c>
      <c r="CX5" s="799"/>
      <c r="CY5" s="799"/>
      <c r="CZ5" s="799"/>
      <c r="DA5" s="800"/>
      <c r="DB5" s="798" t="s">
        <v>385</v>
      </c>
      <c r="DC5" s="799"/>
      <c r="DD5" s="799"/>
      <c r="DE5" s="799"/>
      <c r="DF5" s="800"/>
      <c r="DG5" s="828" t="s">
        <v>386</v>
      </c>
      <c r="DH5" s="829"/>
      <c r="DI5" s="829"/>
      <c r="DJ5" s="829"/>
      <c r="DK5" s="830"/>
      <c r="DL5" s="828" t="s">
        <v>387</v>
      </c>
      <c r="DM5" s="829"/>
      <c r="DN5" s="829"/>
      <c r="DO5" s="829"/>
      <c r="DP5" s="830"/>
      <c r="DQ5" s="798" t="s">
        <v>388</v>
      </c>
      <c r="DR5" s="799"/>
      <c r="DS5" s="799"/>
      <c r="DT5" s="799"/>
      <c r="DU5" s="800"/>
      <c r="DV5" s="798" t="s">
        <v>379</v>
      </c>
      <c r="DW5" s="799"/>
      <c r="DX5" s="799"/>
      <c r="DY5" s="799"/>
      <c r="DZ5" s="805"/>
      <c r="EA5" s="230"/>
    </row>
    <row r="6" spans="1:131" s="231" customFormat="1" ht="26.25" customHeight="1" thickBot="1" x14ac:dyDescent="0.2">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x14ac:dyDescent="0.15">
      <c r="A7" s="232">
        <v>1</v>
      </c>
      <c r="B7" s="814" t="s">
        <v>389</v>
      </c>
      <c r="C7" s="815"/>
      <c r="D7" s="815"/>
      <c r="E7" s="815"/>
      <c r="F7" s="815"/>
      <c r="G7" s="815"/>
      <c r="H7" s="815"/>
      <c r="I7" s="815"/>
      <c r="J7" s="815"/>
      <c r="K7" s="815"/>
      <c r="L7" s="815"/>
      <c r="M7" s="815"/>
      <c r="N7" s="815"/>
      <c r="O7" s="815"/>
      <c r="P7" s="816"/>
      <c r="Q7" s="817">
        <v>9059</v>
      </c>
      <c r="R7" s="818"/>
      <c r="S7" s="818"/>
      <c r="T7" s="818"/>
      <c r="U7" s="818"/>
      <c r="V7" s="818">
        <v>8446</v>
      </c>
      <c r="W7" s="818"/>
      <c r="X7" s="818"/>
      <c r="Y7" s="818"/>
      <c r="Z7" s="818"/>
      <c r="AA7" s="818">
        <v>613</v>
      </c>
      <c r="AB7" s="818"/>
      <c r="AC7" s="818"/>
      <c r="AD7" s="818"/>
      <c r="AE7" s="819"/>
      <c r="AF7" s="820">
        <v>611</v>
      </c>
      <c r="AG7" s="821"/>
      <c r="AH7" s="821"/>
      <c r="AI7" s="821"/>
      <c r="AJ7" s="822"/>
      <c r="AK7" s="823" t="s">
        <v>579</v>
      </c>
      <c r="AL7" s="824"/>
      <c r="AM7" s="824"/>
      <c r="AN7" s="824"/>
      <c r="AO7" s="824"/>
      <c r="AP7" s="824">
        <v>9338</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11" t="s">
        <v>583</v>
      </c>
      <c r="BT7" s="812"/>
      <c r="BU7" s="812"/>
      <c r="BV7" s="812"/>
      <c r="BW7" s="812"/>
      <c r="BX7" s="812"/>
      <c r="BY7" s="812"/>
      <c r="BZ7" s="812"/>
      <c r="CA7" s="812"/>
      <c r="CB7" s="812"/>
      <c r="CC7" s="812"/>
      <c r="CD7" s="812"/>
      <c r="CE7" s="812"/>
      <c r="CF7" s="812"/>
      <c r="CG7" s="827"/>
      <c r="CH7" s="808">
        <v>-6</v>
      </c>
      <c r="CI7" s="809"/>
      <c r="CJ7" s="809"/>
      <c r="CK7" s="809"/>
      <c r="CL7" s="810"/>
      <c r="CM7" s="808">
        <v>7</v>
      </c>
      <c r="CN7" s="809"/>
      <c r="CO7" s="809"/>
      <c r="CP7" s="809"/>
      <c r="CQ7" s="810"/>
      <c r="CR7" s="808">
        <v>48</v>
      </c>
      <c r="CS7" s="809"/>
      <c r="CT7" s="809"/>
      <c r="CU7" s="809"/>
      <c r="CV7" s="810"/>
      <c r="CW7" s="808">
        <v>1</v>
      </c>
      <c r="CX7" s="809"/>
      <c r="CY7" s="809"/>
      <c r="CZ7" s="809"/>
      <c r="DA7" s="810"/>
      <c r="DB7" s="808" t="s">
        <v>584</v>
      </c>
      <c r="DC7" s="809"/>
      <c r="DD7" s="809"/>
      <c r="DE7" s="809"/>
      <c r="DF7" s="810"/>
      <c r="DG7" s="808" t="s">
        <v>584</v>
      </c>
      <c r="DH7" s="809"/>
      <c r="DI7" s="809"/>
      <c r="DJ7" s="809"/>
      <c r="DK7" s="810"/>
      <c r="DL7" s="808" t="s">
        <v>584</v>
      </c>
      <c r="DM7" s="809"/>
      <c r="DN7" s="809"/>
      <c r="DO7" s="809"/>
      <c r="DP7" s="810"/>
      <c r="DQ7" s="808" t="s">
        <v>584</v>
      </c>
      <c r="DR7" s="809"/>
      <c r="DS7" s="809"/>
      <c r="DT7" s="809"/>
      <c r="DU7" s="810"/>
      <c r="DV7" s="811"/>
      <c r="DW7" s="812"/>
      <c r="DX7" s="812"/>
      <c r="DY7" s="812"/>
      <c r="DZ7" s="813"/>
      <c r="EA7" s="230"/>
    </row>
    <row r="8" spans="1:131" s="231" customFormat="1" ht="26.25" customHeight="1" x14ac:dyDescent="0.15">
      <c r="A8" s="234">
        <v>2</v>
      </c>
      <c r="B8" s="845" t="s">
        <v>390</v>
      </c>
      <c r="C8" s="846"/>
      <c r="D8" s="846"/>
      <c r="E8" s="846"/>
      <c r="F8" s="846"/>
      <c r="G8" s="846"/>
      <c r="H8" s="846"/>
      <c r="I8" s="846"/>
      <c r="J8" s="846"/>
      <c r="K8" s="846"/>
      <c r="L8" s="846"/>
      <c r="M8" s="846"/>
      <c r="N8" s="846"/>
      <c r="O8" s="846"/>
      <c r="P8" s="847"/>
      <c r="Q8" s="848">
        <v>0</v>
      </c>
      <c r="R8" s="849"/>
      <c r="S8" s="849"/>
      <c r="T8" s="849"/>
      <c r="U8" s="849"/>
      <c r="V8" s="849">
        <v>0</v>
      </c>
      <c r="W8" s="849"/>
      <c r="X8" s="849"/>
      <c r="Y8" s="849"/>
      <c r="Z8" s="849"/>
      <c r="AA8" s="849">
        <v>0</v>
      </c>
      <c r="AB8" s="849"/>
      <c r="AC8" s="849"/>
      <c r="AD8" s="849"/>
      <c r="AE8" s="850"/>
      <c r="AF8" s="851" t="s">
        <v>391</v>
      </c>
      <c r="AG8" s="852"/>
      <c r="AH8" s="852"/>
      <c r="AI8" s="852"/>
      <c r="AJ8" s="853"/>
      <c r="AK8" s="834" t="s">
        <v>579</v>
      </c>
      <c r="AL8" s="835"/>
      <c r="AM8" s="835"/>
      <c r="AN8" s="835"/>
      <c r="AO8" s="835"/>
      <c r="AP8" s="835" t="s">
        <v>579</v>
      </c>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c r="BT8" s="839"/>
      <c r="BU8" s="839"/>
      <c r="BV8" s="839"/>
      <c r="BW8" s="839"/>
      <c r="BX8" s="839"/>
      <c r="BY8" s="839"/>
      <c r="BZ8" s="839"/>
      <c r="CA8" s="839"/>
      <c r="CB8" s="839"/>
      <c r="CC8" s="839"/>
      <c r="CD8" s="839"/>
      <c r="CE8" s="839"/>
      <c r="CF8" s="839"/>
      <c r="CG8" s="84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38"/>
      <c r="DW8" s="839"/>
      <c r="DX8" s="839"/>
      <c r="DY8" s="839"/>
      <c r="DZ8" s="844"/>
      <c r="EA8" s="230"/>
    </row>
    <row r="9" spans="1:131" s="231" customFormat="1" ht="26.25" customHeight="1" x14ac:dyDescent="0.15">
      <c r="A9" s="234">
        <v>3</v>
      </c>
      <c r="B9" s="845" t="s">
        <v>392</v>
      </c>
      <c r="C9" s="846"/>
      <c r="D9" s="846"/>
      <c r="E9" s="846"/>
      <c r="F9" s="846"/>
      <c r="G9" s="846"/>
      <c r="H9" s="846"/>
      <c r="I9" s="846"/>
      <c r="J9" s="846"/>
      <c r="K9" s="846"/>
      <c r="L9" s="846"/>
      <c r="M9" s="846"/>
      <c r="N9" s="846"/>
      <c r="O9" s="846"/>
      <c r="P9" s="847"/>
      <c r="Q9" s="848">
        <v>11</v>
      </c>
      <c r="R9" s="849"/>
      <c r="S9" s="849"/>
      <c r="T9" s="849"/>
      <c r="U9" s="849"/>
      <c r="V9" s="849">
        <v>11</v>
      </c>
      <c r="W9" s="849"/>
      <c r="X9" s="849"/>
      <c r="Y9" s="849"/>
      <c r="Z9" s="849"/>
      <c r="AA9" s="849">
        <v>0</v>
      </c>
      <c r="AB9" s="849"/>
      <c r="AC9" s="849"/>
      <c r="AD9" s="849"/>
      <c r="AE9" s="850"/>
      <c r="AF9" s="851" t="s">
        <v>393</v>
      </c>
      <c r="AG9" s="852"/>
      <c r="AH9" s="852"/>
      <c r="AI9" s="852"/>
      <c r="AJ9" s="853"/>
      <c r="AK9" s="834">
        <v>5</v>
      </c>
      <c r="AL9" s="835"/>
      <c r="AM9" s="835"/>
      <c r="AN9" s="835"/>
      <c r="AO9" s="835"/>
      <c r="AP9" s="835" t="s">
        <v>579</v>
      </c>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c r="BT9" s="839"/>
      <c r="BU9" s="839"/>
      <c r="BV9" s="839"/>
      <c r="BW9" s="839"/>
      <c r="BX9" s="839"/>
      <c r="BY9" s="839"/>
      <c r="BZ9" s="839"/>
      <c r="CA9" s="839"/>
      <c r="CB9" s="839"/>
      <c r="CC9" s="839"/>
      <c r="CD9" s="839"/>
      <c r="CE9" s="839"/>
      <c r="CF9" s="839"/>
      <c r="CG9" s="84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30"/>
    </row>
    <row r="10" spans="1:131" s="231" customFormat="1" ht="26.25" customHeight="1" x14ac:dyDescent="0.15">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0"/>
    </row>
    <row r="11" spans="1:131" s="231" customFormat="1" ht="26.25" customHeight="1" x14ac:dyDescent="0.15">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0"/>
    </row>
    <row r="12" spans="1:131" s="231" customFormat="1" ht="26.25" customHeight="1" x14ac:dyDescent="0.15">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0"/>
    </row>
    <row r="13" spans="1:131" s="231" customFormat="1" ht="26.25" customHeight="1" x14ac:dyDescent="0.15">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x14ac:dyDescent="0.15">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x14ac:dyDescent="0.15">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x14ac:dyDescent="0.15">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x14ac:dyDescent="0.15">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x14ac:dyDescent="0.15">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x14ac:dyDescent="0.15">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x14ac:dyDescent="0.15">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x14ac:dyDescent="0.2">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x14ac:dyDescent="0.15">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394</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x14ac:dyDescent="0.2">
      <c r="A23" s="236" t="s">
        <v>395</v>
      </c>
      <c r="B23" s="854" t="s">
        <v>396</v>
      </c>
      <c r="C23" s="855"/>
      <c r="D23" s="855"/>
      <c r="E23" s="855"/>
      <c r="F23" s="855"/>
      <c r="G23" s="855"/>
      <c r="H23" s="855"/>
      <c r="I23" s="855"/>
      <c r="J23" s="855"/>
      <c r="K23" s="855"/>
      <c r="L23" s="855"/>
      <c r="M23" s="855"/>
      <c r="N23" s="855"/>
      <c r="O23" s="855"/>
      <c r="P23" s="856"/>
      <c r="Q23" s="857">
        <v>9065</v>
      </c>
      <c r="R23" s="858"/>
      <c r="S23" s="858"/>
      <c r="T23" s="858"/>
      <c r="U23" s="858"/>
      <c r="V23" s="858">
        <v>8452</v>
      </c>
      <c r="W23" s="858"/>
      <c r="X23" s="858"/>
      <c r="Y23" s="858"/>
      <c r="Z23" s="858"/>
      <c r="AA23" s="858">
        <v>613</v>
      </c>
      <c r="AB23" s="858"/>
      <c r="AC23" s="858"/>
      <c r="AD23" s="858"/>
      <c r="AE23" s="859"/>
      <c r="AF23" s="860">
        <v>611</v>
      </c>
      <c r="AG23" s="858"/>
      <c r="AH23" s="858"/>
      <c r="AI23" s="858"/>
      <c r="AJ23" s="861"/>
      <c r="AK23" s="862"/>
      <c r="AL23" s="863"/>
      <c r="AM23" s="863"/>
      <c r="AN23" s="863"/>
      <c r="AO23" s="863"/>
      <c r="AP23" s="858">
        <v>9338</v>
      </c>
      <c r="AQ23" s="858"/>
      <c r="AR23" s="858"/>
      <c r="AS23" s="858"/>
      <c r="AT23" s="858"/>
      <c r="AU23" s="874"/>
      <c r="AV23" s="874"/>
      <c r="AW23" s="874"/>
      <c r="AX23" s="874"/>
      <c r="AY23" s="875"/>
      <c r="AZ23" s="876" t="s">
        <v>136</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x14ac:dyDescent="0.15">
      <c r="A24" s="873" t="s">
        <v>397</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x14ac:dyDescent="0.2">
      <c r="A25" s="790" t="s">
        <v>398</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x14ac:dyDescent="0.15">
      <c r="A26" s="792" t="s">
        <v>372</v>
      </c>
      <c r="B26" s="793"/>
      <c r="C26" s="793"/>
      <c r="D26" s="793"/>
      <c r="E26" s="793"/>
      <c r="F26" s="793"/>
      <c r="G26" s="793"/>
      <c r="H26" s="793"/>
      <c r="I26" s="793"/>
      <c r="J26" s="793"/>
      <c r="K26" s="793"/>
      <c r="L26" s="793"/>
      <c r="M26" s="793"/>
      <c r="N26" s="793"/>
      <c r="O26" s="793"/>
      <c r="P26" s="794"/>
      <c r="Q26" s="798" t="s">
        <v>399</v>
      </c>
      <c r="R26" s="799"/>
      <c r="S26" s="799"/>
      <c r="T26" s="799"/>
      <c r="U26" s="800"/>
      <c r="V26" s="798" t="s">
        <v>400</v>
      </c>
      <c r="W26" s="799"/>
      <c r="X26" s="799"/>
      <c r="Y26" s="799"/>
      <c r="Z26" s="800"/>
      <c r="AA26" s="798" t="s">
        <v>401</v>
      </c>
      <c r="AB26" s="799"/>
      <c r="AC26" s="799"/>
      <c r="AD26" s="799"/>
      <c r="AE26" s="799"/>
      <c r="AF26" s="879" t="s">
        <v>402</v>
      </c>
      <c r="AG26" s="880"/>
      <c r="AH26" s="880"/>
      <c r="AI26" s="880"/>
      <c r="AJ26" s="881"/>
      <c r="AK26" s="799" t="s">
        <v>403</v>
      </c>
      <c r="AL26" s="799"/>
      <c r="AM26" s="799"/>
      <c r="AN26" s="799"/>
      <c r="AO26" s="800"/>
      <c r="AP26" s="798" t="s">
        <v>404</v>
      </c>
      <c r="AQ26" s="799"/>
      <c r="AR26" s="799"/>
      <c r="AS26" s="799"/>
      <c r="AT26" s="800"/>
      <c r="AU26" s="798" t="s">
        <v>405</v>
      </c>
      <c r="AV26" s="799"/>
      <c r="AW26" s="799"/>
      <c r="AX26" s="799"/>
      <c r="AY26" s="800"/>
      <c r="AZ26" s="798" t="s">
        <v>406</v>
      </c>
      <c r="BA26" s="799"/>
      <c r="BB26" s="799"/>
      <c r="BC26" s="799"/>
      <c r="BD26" s="800"/>
      <c r="BE26" s="798" t="s">
        <v>379</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x14ac:dyDescent="0.2">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x14ac:dyDescent="0.15">
      <c r="A28" s="238">
        <v>1</v>
      </c>
      <c r="B28" s="814" t="s">
        <v>407</v>
      </c>
      <c r="C28" s="815"/>
      <c r="D28" s="815"/>
      <c r="E28" s="815"/>
      <c r="F28" s="815"/>
      <c r="G28" s="815"/>
      <c r="H28" s="815"/>
      <c r="I28" s="815"/>
      <c r="J28" s="815"/>
      <c r="K28" s="815"/>
      <c r="L28" s="815"/>
      <c r="M28" s="815"/>
      <c r="N28" s="815"/>
      <c r="O28" s="815"/>
      <c r="P28" s="816"/>
      <c r="Q28" s="887">
        <v>1288</v>
      </c>
      <c r="R28" s="888"/>
      <c r="S28" s="888"/>
      <c r="T28" s="888"/>
      <c r="U28" s="888"/>
      <c r="V28" s="888">
        <v>1213</v>
      </c>
      <c r="W28" s="888"/>
      <c r="X28" s="888"/>
      <c r="Y28" s="888"/>
      <c r="Z28" s="888"/>
      <c r="AA28" s="888">
        <v>75</v>
      </c>
      <c r="AB28" s="888"/>
      <c r="AC28" s="888"/>
      <c r="AD28" s="888"/>
      <c r="AE28" s="889"/>
      <c r="AF28" s="890">
        <v>75</v>
      </c>
      <c r="AG28" s="888"/>
      <c r="AH28" s="888"/>
      <c r="AI28" s="888"/>
      <c r="AJ28" s="891"/>
      <c r="AK28" s="892">
        <v>128</v>
      </c>
      <c r="AL28" s="893"/>
      <c r="AM28" s="893"/>
      <c r="AN28" s="893"/>
      <c r="AO28" s="893"/>
      <c r="AP28" s="893" t="s">
        <v>579</v>
      </c>
      <c r="AQ28" s="893"/>
      <c r="AR28" s="893"/>
      <c r="AS28" s="893"/>
      <c r="AT28" s="893"/>
      <c r="AU28" s="893"/>
      <c r="AV28" s="893"/>
      <c r="AW28" s="893"/>
      <c r="AX28" s="893"/>
      <c r="AY28" s="893"/>
      <c r="AZ28" s="894"/>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x14ac:dyDescent="0.15">
      <c r="A29" s="238">
        <v>2</v>
      </c>
      <c r="B29" s="845" t="s">
        <v>408</v>
      </c>
      <c r="C29" s="846"/>
      <c r="D29" s="846"/>
      <c r="E29" s="846"/>
      <c r="F29" s="846"/>
      <c r="G29" s="846"/>
      <c r="H29" s="846"/>
      <c r="I29" s="846"/>
      <c r="J29" s="846"/>
      <c r="K29" s="846"/>
      <c r="L29" s="846"/>
      <c r="M29" s="846"/>
      <c r="N29" s="846"/>
      <c r="O29" s="846"/>
      <c r="P29" s="847"/>
      <c r="Q29" s="848">
        <v>1573</v>
      </c>
      <c r="R29" s="849"/>
      <c r="S29" s="849"/>
      <c r="T29" s="849"/>
      <c r="U29" s="849"/>
      <c r="V29" s="849">
        <v>1480</v>
      </c>
      <c r="W29" s="849"/>
      <c r="X29" s="849"/>
      <c r="Y29" s="849"/>
      <c r="Z29" s="849"/>
      <c r="AA29" s="849">
        <v>93</v>
      </c>
      <c r="AB29" s="849"/>
      <c r="AC29" s="849"/>
      <c r="AD29" s="849"/>
      <c r="AE29" s="850"/>
      <c r="AF29" s="851">
        <v>93</v>
      </c>
      <c r="AG29" s="852"/>
      <c r="AH29" s="852"/>
      <c r="AI29" s="852"/>
      <c r="AJ29" s="853"/>
      <c r="AK29" s="899">
        <v>235</v>
      </c>
      <c r="AL29" s="895"/>
      <c r="AM29" s="895"/>
      <c r="AN29" s="895"/>
      <c r="AO29" s="895"/>
      <c r="AP29" s="895">
        <v>11</v>
      </c>
      <c r="AQ29" s="895"/>
      <c r="AR29" s="895"/>
      <c r="AS29" s="895"/>
      <c r="AT29" s="895"/>
      <c r="AU29" s="895"/>
      <c r="AV29" s="895"/>
      <c r="AW29" s="895"/>
      <c r="AX29" s="895"/>
      <c r="AY29" s="895"/>
      <c r="AZ29" s="896"/>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x14ac:dyDescent="0.15">
      <c r="A30" s="238">
        <v>3</v>
      </c>
      <c r="B30" s="845" t="s">
        <v>409</v>
      </c>
      <c r="C30" s="846"/>
      <c r="D30" s="846"/>
      <c r="E30" s="846"/>
      <c r="F30" s="846"/>
      <c r="G30" s="846"/>
      <c r="H30" s="846"/>
      <c r="I30" s="846"/>
      <c r="J30" s="846"/>
      <c r="K30" s="846"/>
      <c r="L30" s="846"/>
      <c r="M30" s="846"/>
      <c r="N30" s="846"/>
      <c r="O30" s="846"/>
      <c r="P30" s="847"/>
      <c r="Q30" s="848">
        <v>186</v>
      </c>
      <c r="R30" s="849"/>
      <c r="S30" s="849"/>
      <c r="T30" s="849"/>
      <c r="U30" s="849"/>
      <c r="V30" s="849">
        <v>186</v>
      </c>
      <c r="W30" s="849"/>
      <c r="X30" s="849"/>
      <c r="Y30" s="849"/>
      <c r="Z30" s="849"/>
      <c r="AA30" s="849">
        <v>0</v>
      </c>
      <c r="AB30" s="849"/>
      <c r="AC30" s="849"/>
      <c r="AD30" s="849"/>
      <c r="AE30" s="850"/>
      <c r="AF30" s="851">
        <v>0</v>
      </c>
      <c r="AG30" s="852"/>
      <c r="AH30" s="852"/>
      <c r="AI30" s="852"/>
      <c r="AJ30" s="853"/>
      <c r="AK30" s="899">
        <v>68</v>
      </c>
      <c r="AL30" s="895"/>
      <c r="AM30" s="895"/>
      <c r="AN30" s="895"/>
      <c r="AO30" s="895"/>
      <c r="AP30" s="895" t="s">
        <v>579</v>
      </c>
      <c r="AQ30" s="895"/>
      <c r="AR30" s="895"/>
      <c r="AS30" s="895"/>
      <c r="AT30" s="895"/>
      <c r="AU30" s="895"/>
      <c r="AV30" s="895"/>
      <c r="AW30" s="895"/>
      <c r="AX30" s="895"/>
      <c r="AY30" s="895"/>
      <c r="AZ30" s="896"/>
      <c r="BA30" s="896"/>
      <c r="BB30" s="896"/>
      <c r="BC30" s="896"/>
      <c r="BD30" s="896"/>
      <c r="BE30" s="897"/>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x14ac:dyDescent="0.15">
      <c r="A31" s="238">
        <v>4</v>
      </c>
      <c r="B31" s="845" t="s">
        <v>410</v>
      </c>
      <c r="C31" s="846"/>
      <c r="D31" s="846"/>
      <c r="E31" s="846"/>
      <c r="F31" s="846"/>
      <c r="G31" s="846"/>
      <c r="H31" s="846"/>
      <c r="I31" s="846"/>
      <c r="J31" s="846"/>
      <c r="K31" s="846"/>
      <c r="L31" s="846"/>
      <c r="M31" s="846"/>
      <c r="N31" s="846"/>
      <c r="O31" s="846"/>
      <c r="P31" s="847"/>
      <c r="Q31" s="848">
        <v>263</v>
      </c>
      <c r="R31" s="849"/>
      <c r="S31" s="849"/>
      <c r="T31" s="849"/>
      <c r="U31" s="849"/>
      <c r="V31" s="849">
        <v>82</v>
      </c>
      <c r="W31" s="849"/>
      <c r="X31" s="849"/>
      <c r="Y31" s="849"/>
      <c r="Z31" s="849"/>
      <c r="AA31" s="849">
        <v>181</v>
      </c>
      <c r="AB31" s="849"/>
      <c r="AC31" s="849"/>
      <c r="AD31" s="849"/>
      <c r="AE31" s="850"/>
      <c r="AF31" s="851">
        <v>181</v>
      </c>
      <c r="AG31" s="852"/>
      <c r="AH31" s="852"/>
      <c r="AI31" s="852"/>
      <c r="AJ31" s="853"/>
      <c r="AK31" s="899">
        <v>0</v>
      </c>
      <c r="AL31" s="895"/>
      <c r="AM31" s="895"/>
      <c r="AN31" s="895"/>
      <c r="AO31" s="895"/>
      <c r="AP31" s="895">
        <v>1846</v>
      </c>
      <c r="AQ31" s="895"/>
      <c r="AR31" s="895"/>
      <c r="AS31" s="895"/>
      <c r="AT31" s="895"/>
      <c r="AU31" s="895"/>
      <c r="AV31" s="895"/>
      <c r="AW31" s="895"/>
      <c r="AX31" s="895"/>
      <c r="AY31" s="895"/>
      <c r="AZ31" s="896"/>
      <c r="BA31" s="896"/>
      <c r="BB31" s="896"/>
      <c r="BC31" s="896"/>
      <c r="BD31" s="896"/>
      <c r="BE31" s="897" t="s">
        <v>411</v>
      </c>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x14ac:dyDescent="0.15">
      <c r="A32" s="238">
        <v>5</v>
      </c>
      <c r="B32" s="845" t="s">
        <v>412</v>
      </c>
      <c r="C32" s="846"/>
      <c r="D32" s="846"/>
      <c r="E32" s="846"/>
      <c r="F32" s="846"/>
      <c r="G32" s="846"/>
      <c r="H32" s="846"/>
      <c r="I32" s="846"/>
      <c r="J32" s="846"/>
      <c r="K32" s="846"/>
      <c r="L32" s="846"/>
      <c r="M32" s="846"/>
      <c r="N32" s="846"/>
      <c r="O32" s="846"/>
      <c r="P32" s="847"/>
      <c r="Q32" s="848">
        <v>693</v>
      </c>
      <c r="R32" s="849"/>
      <c r="S32" s="849"/>
      <c r="T32" s="849"/>
      <c r="U32" s="849"/>
      <c r="V32" s="849">
        <v>693</v>
      </c>
      <c r="W32" s="849"/>
      <c r="X32" s="849"/>
      <c r="Y32" s="849"/>
      <c r="Z32" s="849"/>
      <c r="AA32" s="849">
        <v>0</v>
      </c>
      <c r="AB32" s="849"/>
      <c r="AC32" s="849"/>
      <c r="AD32" s="849"/>
      <c r="AE32" s="850"/>
      <c r="AF32" s="851">
        <v>0</v>
      </c>
      <c r="AG32" s="852"/>
      <c r="AH32" s="852"/>
      <c r="AI32" s="852"/>
      <c r="AJ32" s="853"/>
      <c r="AK32" s="899">
        <v>379</v>
      </c>
      <c r="AL32" s="895"/>
      <c r="AM32" s="895"/>
      <c r="AN32" s="895"/>
      <c r="AO32" s="895"/>
      <c r="AP32" s="895">
        <v>5252</v>
      </c>
      <c r="AQ32" s="895"/>
      <c r="AR32" s="895"/>
      <c r="AS32" s="895"/>
      <c r="AT32" s="895"/>
      <c r="AU32" s="895">
        <v>3968</v>
      </c>
      <c r="AV32" s="895"/>
      <c r="AW32" s="895"/>
      <c r="AX32" s="895"/>
      <c r="AY32" s="895"/>
      <c r="AZ32" s="896"/>
      <c r="BA32" s="896"/>
      <c r="BB32" s="896"/>
      <c r="BC32" s="896"/>
      <c r="BD32" s="896"/>
      <c r="BE32" s="897" t="s">
        <v>413</v>
      </c>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x14ac:dyDescent="0.15">
      <c r="A33" s="238">
        <v>6</v>
      </c>
      <c r="B33" s="845" t="s">
        <v>414</v>
      </c>
      <c r="C33" s="846"/>
      <c r="D33" s="846"/>
      <c r="E33" s="846"/>
      <c r="F33" s="846"/>
      <c r="G33" s="846"/>
      <c r="H33" s="846"/>
      <c r="I33" s="846"/>
      <c r="J33" s="846"/>
      <c r="K33" s="846"/>
      <c r="L33" s="846"/>
      <c r="M33" s="846"/>
      <c r="N33" s="846"/>
      <c r="O33" s="846"/>
      <c r="P33" s="847"/>
      <c r="Q33" s="848">
        <v>408</v>
      </c>
      <c r="R33" s="849"/>
      <c r="S33" s="849"/>
      <c r="T33" s="849"/>
      <c r="U33" s="849"/>
      <c r="V33" s="849">
        <v>339</v>
      </c>
      <c r="W33" s="849"/>
      <c r="X33" s="849"/>
      <c r="Y33" s="849"/>
      <c r="Z33" s="849"/>
      <c r="AA33" s="849">
        <v>69</v>
      </c>
      <c r="AB33" s="849"/>
      <c r="AC33" s="849"/>
      <c r="AD33" s="849"/>
      <c r="AE33" s="850"/>
      <c r="AF33" s="851">
        <v>69</v>
      </c>
      <c r="AG33" s="852"/>
      <c r="AH33" s="852"/>
      <c r="AI33" s="852"/>
      <c r="AJ33" s="853"/>
      <c r="AK33" s="899" t="s">
        <v>579</v>
      </c>
      <c r="AL33" s="895"/>
      <c r="AM33" s="895"/>
      <c r="AN33" s="895"/>
      <c r="AO33" s="895"/>
      <c r="AP33" s="895" t="s">
        <v>579</v>
      </c>
      <c r="AQ33" s="895"/>
      <c r="AR33" s="895"/>
      <c r="AS33" s="895"/>
      <c r="AT33" s="895"/>
      <c r="AU33" s="895"/>
      <c r="AV33" s="895"/>
      <c r="AW33" s="895"/>
      <c r="AX33" s="895"/>
      <c r="AY33" s="895"/>
      <c r="AZ33" s="896"/>
      <c r="BA33" s="896"/>
      <c r="BB33" s="896"/>
      <c r="BC33" s="896"/>
      <c r="BD33" s="896"/>
      <c r="BE33" s="897" t="s">
        <v>415</v>
      </c>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x14ac:dyDescent="0.15">
      <c r="A34" s="238">
        <v>7</v>
      </c>
      <c r="B34" s="845"/>
      <c r="C34" s="846"/>
      <c r="D34" s="846"/>
      <c r="E34" s="846"/>
      <c r="F34" s="846"/>
      <c r="G34" s="846"/>
      <c r="H34" s="846"/>
      <c r="I34" s="846"/>
      <c r="J34" s="846"/>
      <c r="K34" s="846"/>
      <c r="L34" s="846"/>
      <c r="M34" s="846"/>
      <c r="N34" s="846"/>
      <c r="O34" s="846"/>
      <c r="P34" s="847"/>
      <c r="Q34" s="848"/>
      <c r="R34" s="849"/>
      <c r="S34" s="849"/>
      <c r="T34" s="849"/>
      <c r="U34" s="849"/>
      <c r="V34" s="849"/>
      <c r="W34" s="849"/>
      <c r="X34" s="849"/>
      <c r="Y34" s="849"/>
      <c r="Z34" s="849"/>
      <c r="AA34" s="849"/>
      <c r="AB34" s="849"/>
      <c r="AC34" s="849"/>
      <c r="AD34" s="849"/>
      <c r="AE34" s="850"/>
      <c r="AF34" s="851"/>
      <c r="AG34" s="852"/>
      <c r="AH34" s="852"/>
      <c r="AI34" s="852"/>
      <c r="AJ34" s="853"/>
      <c r="AK34" s="899"/>
      <c r="AL34" s="895"/>
      <c r="AM34" s="895"/>
      <c r="AN34" s="895"/>
      <c r="AO34" s="895"/>
      <c r="AP34" s="895"/>
      <c r="AQ34" s="895"/>
      <c r="AR34" s="895"/>
      <c r="AS34" s="895"/>
      <c r="AT34" s="895"/>
      <c r="AU34" s="895"/>
      <c r="AV34" s="895"/>
      <c r="AW34" s="895"/>
      <c r="AX34" s="895"/>
      <c r="AY34" s="895"/>
      <c r="AZ34" s="896"/>
      <c r="BA34" s="896"/>
      <c r="BB34" s="896"/>
      <c r="BC34" s="896"/>
      <c r="BD34" s="896"/>
      <c r="BE34" s="897"/>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x14ac:dyDescent="0.15">
      <c r="A35" s="238">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9"/>
      <c r="AL35" s="895"/>
      <c r="AM35" s="895"/>
      <c r="AN35" s="895"/>
      <c r="AO35" s="895"/>
      <c r="AP35" s="895"/>
      <c r="AQ35" s="895"/>
      <c r="AR35" s="895"/>
      <c r="AS35" s="895"/>
      <c r="AT35" s="895"/>
      <c r="AU35" s="895"/>
      <c r="AV35" s="895"/>
      <c r="AW35" s="895"/>
      <c r="AX35" s="895"/>
      <c r="AY35" s="895"/>
      <c r="AZ35" s="896"/>
      <c r="BA35" s="896"/>
      <c r="BB35" s="896"/>
      <c r="BC35" s="896"/>
      <c r="BD35" s="896"/>
      <c r="BE35" s="897"/>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x14ac:dyDescent="0.15">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x14ac:dyDescent="0.15">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x14ac:dyDescent="0.15">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x14ac:dyDescent="0.15">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x14ac:dyDescent="0.15">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x14ac:dyDescent="0.15">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x14ac:dyDescent="0.15">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x14ac:dyDescent="0.15">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x14ac:dyDescent="0.15">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x14ac:dyDescent="0.15">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x14ac:dyDescent="0.15">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x14ac:dyDescent="0.15">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x14ac:dyDescent="0.15">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x14ac:dyDescent="0.15">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x14ac:dyDescent="0.15">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x14ac:dyDescent="0.15">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x14ac:dyDescent="0.15">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x14ac:dyDescent="0.15">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x14ac:dyDescent="0.15">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x14ac:dyDescent="0.15">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x14ac:dyDescent="0.15">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x14ac:dyDescent="0.15">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x14ac:dyDescent="0.15">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x14ac:dyDescent="0.15">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x14ac:dyDescent="0.15">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x14ac:dyDescent="0.2">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x14ac:dyDescent="0.15">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416</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x14ac:dyDescent="0.2">
      <c r="A63" s="236" t="s">
        <v>395</v>
      </c>
      <c r="B63" s="854" t="s">
        <v>417</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419</v>
      </c>
      <c r="AG63" s="909"/>
      <c r="AH63" s="909"/>
      <c r="AI63" s="909"/>
      <c r="AJ63" s="910"/>
      <c r="AK63" s="911"/>
      <c r="AL63" s="906"/>
      <c r="AM63" s="906"/>
      <c r="AN63" s="906"/>
      <c r="AO63" s="906"/>
      <c r="AP63" s="909"/>
      <c r="AQ63" s="909"/>
      <c r="AR63" s="909"/>
      <c r="AS63" s="909"/>
      <c r="AT63" s="909"/>
      <c r="AU63" s="909"/>
      <c r="AV63" s="909"/>
      <c r="AW63" s="909"/>
      <c r="AX63" s="909"/>
      <c r="AY63" s="909"/>
      <c r="AZ63" s="913"/>
      <c r="BA63" s="913"/>
      <c r="BB63" s="913"/>
      <c r="BC63" s="913"/>
      <c r="BD63" s="913"/>
      <c r="BE63" s="914"/>
      <c r="BF63" s="914"/>
      <c r="BG63" s="914"/>
      <c r="BH63" s="914"/>
      <c r="BI63" s="915"/>
      <c r="BJ63" s="916" t="s">
        <v>418</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x14ac:dyDescent="0.2">
      <c r="A65" s="228" t="s">
        <v>419</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x14ac:dyDescent="0.15">
      <c r="A66" s="792" t="s">
        <v>420</v>
      </c>
      <c r="B66" s="793"/>
      <c r="C66" s="793"/>
      <c r="D66" s="793"/>
      <c r="E66" s="793"/>
      <c r="F66" s="793"/>
      <c r="G66" s="793"/>
      <c r="H66" s="793"/>
      <c r="I66" s="793"/>
      <c r="J66" s="793"/>
      <c r="K66" s="793"/>
      <c r="L66" s="793"/>
      <c r="M66" s="793"/>
      <c r="N66" s="793"/>
      <c r="O66" s="793"/>
      <c r="P66" s="794"/>
      <c r="Q66" s="798" t="s">
        <v>421</v>
      </c>
      <c r="R66" s="799"/>
      <c r="S66" s="799"/>
      <c r="T66" s="799"/>
      <c r="U66" s="800"/>
      <c r="V66" s="798" t="s">
        <v>422</v>
      </c>
      <c r="W66" s="799"/>
      <c r="X66" s="799"/>
      <c r="Y66" s="799"/>
      <c r="Z66" s="800"/>
      <c r="AA66" s="798" t="s">
        <v>423</v>
      </c>
      <c r="AB66" s="799"/>
      <c r="AC66" s="799"/>
      <c r="AD66" s="799"/>
      <c r="AE66" s="800"/>
      <c r="AF66" s="919" t="s">
        <v>424</v>
      </c>
      <c r="AG66" s="880"/>
      <c r="AH66" s="880"/>
      <c r="AI66" s="880"/>
      <c r="AJ66" s="920"/>
      <c r="AK66" s="798" t="s">
        <v>403</v>
      </c>
      <c r="AL66" s="793"/>
      <c r="AM66" s="793"/>
      <c r="AN66" s="793"/>
      <c r="AO66" s="794"/>
      <c r="AP66" s="798" t="s">
        <v>404</v>
      </c>
      <c r="AQ66" s="799"/>
      <c r="AR66" s="799"/>
      <c r="AS66" s="799"/>
      <c r="AT66" s="800"/>
      <c r="AU66" s="798" t="s">
        <v>425</v>
      </c>
      <c r="AV66" s="799"/>
      <c r="AW66" s="799"/>
      <c r="AX66" s="799"/>
      <c r="AY66" s="800"/>
      <c r="AZ66" s="798" t="s">
        <v>379</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x14ac:dyDescent="0.2">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x14ac:dyDescent="0.15">
      <c r="A68" s="232">
        <v>1</v>
      </c>
      <c r="B68" s="934" t="s">
        <v>580</v>
      </c>
      <c r="C68" s="935"/>
      <c r="D68" s="935"/>
      <c r="E68" s="935"/>
      <c r="F68" s="935"/>
      <c r="G68" s="935"/>
      <c r="H68" s="935"/>
      <c r="I68" s="935"/>
      <c r="J68" s="935"/>
      <c r="K68" s="935"/>
      <c r="L68" s="935"/>
      <c r="M68" s="935"/>
      <c r="N68" s="935"/>
      <c r="O68" s="935"/>
      <c r="P68" s="936"/>
      <c r="Q68" s="937">
        <v>626</v>
      </c>
      <c r="R68" s="931"/>
      <c r="S68" s="931"/>
      <c r="T68" s="931"/>
      <c r="U68" s="931"/>
      <c r="V68" s="931">
        <v>572</v>
      </c>
      <c r="W68" s="931"/>
      <c r="X68" s="931"/>
      <c r="Y68" s="931"/>
      <c r="Z68" s="931"/>
      <c r="AA68" s="931">
        <v>54</v>
      </c>
      <c r="AB68" s="931"/>
      <c r="AC68" s="931"/>
      <c r="AD68" s="931"/>
      <c r="AE68" s="931"/>
      <c r="AF68" s="931">
        <v>54</v>
      </c>
      <c r="AG68" s="931"/>
      <c r="AH68" s="931"/>
      <c r="AI68" s="931"/>
      <c r="AJ68" s="931"/>
      <c r="AK68" s="931" t="s">
        <v>579</v>
      </c>
      <c r="AL68" s="931"/>
      <c r="AM68" s="931"/>
      <c r="AN68" s="931"/>
      <c r="AO68" s="931"/>
      <c r="AP68" s="931">
        <v>113</v>
      </c>
      <c r="AQ68" s="931"/>
      <c r="AR68" s="931"/>
      <c r="AS68" s="931"/>
      <c r="AT68" s="931"/>
      <c r="AU68" s="931">
        <v>63</v>
      </c>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x14ac:dyDescent="0.15">
      <c r="A69" s="234">
        <v>2</v>
      </c>
      <c r="B69" s="938" t="s">
        <v>581</v>
      </c>
      <c r="C69" s="939"/>
      <c r="D69" s="939"/>
      <c r="E69" s="939"/>
      <c r="F69" s="939"/>
      <c r="G69" s="939"/>
      <c r="H69" s="939"/>
      <c r="I69" s="939"/>
      <c r="J69" s="939"/>
      <c r="K69" s="939"/>
      <c r="L69" s="939"/>
      <c r="M69" s="939"/>
      <c r="N69" s="939"/>
      <c r="O69" s="939"/>
      <c r="P69" s="940"/>
      <c r="Q69" s="941">
        <v>1159</v>
      </c>
      <c r="R69" s="895"/>
      <c r="S69" s="895"/>
      <c r="T69" s="895"/>
      <c r="U69" s="895"/>
      <c r="V69" s="895">
        <v>1114</v>
      </c>
      <c r="W69" s="895"/>
      <c r="X69" s="895"/>
      <c r="Y69" s="895"/>
      <c r="Z69" s="895"/>
      <c r="AA69" s="895">
        <v>44</v>
      </c>
      <c r="AB69" s="895"/>
      <c r="AC69" s="895"/>
      <c r="AD69" s="895"/>
      <c r="AE69" s="895"/>
      <c r="AF69" s="895">
        <v>44</v>
      </c>
      <c r="AG69" s="895"/>
      <c r="AH69" s="895"/>
      <c r="AI69" s="895"/>
      <c r="AJ69" s="895"/>
      <c r="AK69" s="895" t="s">
        <v>579</v>
      </c>
      <c r="AL69" s="895"/>
      <c r="AM69" s="895"/>
      <c r="AN69" s="895"/>
      <c r="AO69" s="895"/>
      <c r="AP69" s="895">
        <v>39</v>
      </c>
      <c r="AQ69" s="895"/>
      <c r="AR69" s="895"/>
      <c r="AS69" s="895"/>
      <c r="AT69" s="895"/>
      <c r="AU69" s="895">
        <v>28</v>
      </c>
      <c r="AV69" s="895"/>
      <c r="AW69" s="895"/>
      <c r="AX69" s="895"/>
      <c r="AY69" s="895"/>
      <c r="AZ69" s="897"/>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x14ac:dyDescent="0.15">
      <c r="A70" s="234">
        <v>3</v>
      </c>
      <c r="B70" s="938" t="s">
        <v>582</v>
      </c>
      <c r="C70" s="939"/>
      <c r="D70" s="939"/>
      <c r="E70" s="939"/>
      <c r="F70" s="939"/>
      <c r="G70" s="939"/>
      <c r="H70" s="939"/>
      <c r="I70" s="939"/>
      <c r="J70" s="939"/>
      <c r="K70" s="939"/>
      <c r="L70" s="939"/>
      <c r="M70" s="939"/>
      <c r="N70" s="939"/>
      <c r="O70" s="939"/>
      <c r="P70" s="940"/>
      <c r="Q70" s="941">
        <v>15</v>
      </c>
      <c r="R70" s="895"/>
      <c r="S70" s="895"/>
      <c r="T70" s="895"/>
      <c r="U70" s="895"/>
      <c r="V70" s="895">
        <v>14</v>
      </c>
      <c r="W70" s="895"/>
      <c r="X70" s="895"/>
      <c r="Y70" s="895"/>
      <c r="Z70" s="895"/>
      <c r="AA70" s="895">
        <v>1</v>
      </c>
      <c r="AB70" s="895"/>
      <c r="AC70" s="895"/>
      <c r="AD70" s="895"/>
      <c r="AE70" s="895"/>
      <c r="AF70" s="895">
        <v>1</v>
      </c>
      <c r="AG70" s="895"/>
      <c r="AH70" s="895"/>
      <c r="AI70" s="895"/>
      <c r="AJ70" s="895"/>
      <c r="AK70" s="895" t="s">
        <v>579</v>
      </c>
      <c r="AL70" s="895"/>
      <c r="AM70" s="895"/>
      <c r="AN70" s="895"/>
      <c r="AO70" s="895"/>
      <c r="AP70" s="895">
        <v>0</v>
      </c>
      <c r="AQ70" s="895"/>
      <c r="AR70" s="895"/>
      <c r="AS70" s="895"/>
      <c r="AT70" s="895"/>
      <c r="AU70" s="895">
        <v>0</v>
      </c>
      <c r="AV70" s="895"/>
      <c r="AW70" s="895"/>
      <c r="AX70" s="895"/>
      <c r="AY70" s="895"/>
      <c r="AZ70" s="897"/>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x14ac:dyDescent="0.15">
      <c r="A71" s="234">
        <v>4</v>
      </c>
      <c r="B71" s="938"/>
      <c r="C71" s="939"/>
      <c r="D71" s="939"/>
      <c r="E71" s="939"/>
      <c r="F71" s="939"/>
      <c r="G71" s="939"/>
      <c r="H71" s="939"/>
      <c r="I71" s="939"/>
      <c r="J71" s="939"/>
      <c r="K71" s="939"/>
      <c r="L71" s="939"/>
      <c r="M71" s="939"/>
      <c r="N71" s="939"/>
      <c r="O71" s="939"/>
      <c r="P71" s="940"/>
      <c r="Q71" s="941"/>
      <c r="R71" s="895"/>
      <c r="S71" s="895"/>
      <c r="T71" s="895"/>
      <c r="U71" s="895"/>
      <c r="V71" s="895"/>
      <c r="W71" s="895"/>
      <c r="X71" s="895"/>
      <c r="Y71" s="895"/>
      <c r="Z71" s="895"/>
      <c r="AA71" s="895"/>
      <c r="AB71" s="895"/>
      <c r="AC71" s="895"/>
      <c r="AD71" s="895"/>
      <c r="AE71" s="895"/>
      <c r="AF71" s="895"/>
      <c r="AG71" s="895"/>
      <c r="AH71" s="895"/>
      <c r="AI71" s="895"/>
      <c r="AJ71" s="895"/>
      <c r="AK71" s="895"/>
      <c r="AL71" s="895"/>
      <c r="AM71" s="895"/>
      <c r="AN71" s="895"/>
      <c r="AO71" s="895"/>
      <c r="AP71" s="895"/>
      <c r="AQ71" s="895"/>
      <c r="AR71" s="895"/>
      <c r="AS71" s="895"/>
      <c r="AT71" s="895"/>
      <c r="AU71" s="895"/>
      <c r="AV71" s="895"/>
      <c r="AW71" s="895"/>
      <c r="AX71" s="895"/>
      <c r="AY71" s="895"/>
      <c r="AZ71" s="897"/>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x14ac:dyDescent="0.15">
      <c r="A72" s="234">
        <v>5</v>
      </c>
      <c r="B72" s="938"/>
      <c r="C72" s="939"/>
      <c r="D72" s="939"/>
      <c r="E72" s="939"/>
      <c r="F72" s="939"/>
      <c r="G72" s="939"/>
      <c r="H72" s="939"/>
      <c r="I72" s="939"/>
      <c r="J72" s="939"/>
      <c r="K72" s="939"/>
      <c r="L72" s="939"/>
      <c r="M72" s="939"/>
      <c r="N72" s="939"/>
      <c r="O72" s="939"/>
      <c r="P72" s="940"/>
      <c r="Q72" s="941"/>
      <c r="R72" s="895"/>
      <c r="S72" s="895"/>
      <c r="T72" s="895"/>
      <c r="U72" s="895"/>
      <c r="V72" s="895"/>
      <c r="W72" s="895"/>
      <c r="X72" s="895"/>
      <c r="Y72" s="895"/>
      <c r="Z72" s="895"/>
      <c r="AA72" s="895"/>
      <c r="AB72" s="895"/>
      <c r="AC72" s="895"/>
      <c r="AD72" s="895"/>
      <c r="AE72" s="895"/>
      <c r="AF72" s="895"/>
      <c r="AG72" s="895"/>
      <c r="AH72" s="895"/>
      <c r="AI72" s="895"/>
      <c r="AJ72" s="895"/>
      <c r="AK72" s="895"/>
      <c r="AL72" s="895"/>
      <c r="AM72" s="895"/>
      <c r="AN72" s="895"/>
      <c r="AO72" s="895"/>
      <c r="AP72" s="895"/>
      <c r="AQ72" s="895"/>
      <c r="AR72" s="895"/>
      <c r="AS72" s="895"/>
      <c r="AT72" s="895"/>
      <c r="AU72" s="895"/>
      <c r="AV72" s="895"/>
      <c r="AW72" s="895"/>
      <c r="AX72" s="895"/>
      <c r="AY72" s="895"/>
      <c r="AZ72" s="897"/>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x14ac:dyDescent="0.15">
      <c r="A73" s="234">
        <v>6</v>
      </c>
      <c r="B73" s="938"/>
      <c r="C73" s="939"/>
      <c r="D73" s="939"/>
      <c r="E73" s="939"/>
      <c r="F73" s="939"/>
      <c r="G73" s="939"/>
      <c r="H73" s="939"/>
      <c r="I73" s="939"/>
      <c r="J73" s="939"/>
      <c r="K73" s="939"/>
      <c r="L73" s="939"/>
      <c r="M73" s="939"/>
      <c r="N73" s="939"/>
      <c r="O73" s="939"/>
      <c r="P73" s="940"/>
      <c r="Q73" s="941"/>
      <c r="R73" s="895"/>
      <c r="S73" s="895"/>
      <c r="T73" s="895"/>
      <c r="U73" s="895"/>
      <c r="V73" s="895"/>
      <c r="W73" s="895"/>
      <c r="X73" s="895"/>
      <c r="Y73" s="895"/>
      <c r="Z73" s="895"/>
      <c r="AA73" s="895"/>
      <c r="AB73" s="895"/>
      <c r="AC73" s="895"/>
      <c r="AD73" s="895"/>
      <c r="AE73" s="895"/>
      <c r="AF73" s="895"/>
      <c r="AG73" s="895"/>
      <c r="AH73" s="895"/>
      <c r="AI73" s="895"/>
      <c r="AJ73" s="895"/>
      <c r="AK73" s="895"/>
      <c r="AL73" s="895"/>
      <c r="AM73" s="895"/>
      <c r="AN73" s="895"/>
      <c r="AO73" s="895"/>
      <c r="AP73" s="895"/>
      <c r="AQ73" s="895"/>
      <c r="AR73" s="895"/>
      <c r="AS73" s="895"/>
      <c r="AT73" s="895"/>
      <c r="AU73" s="895"/>
      <c r="AV73" s="895"/>
      <c r="AW73" s="895"/>
      <c r="AX73" s="895"/>
      <c r="AY73" s="895"/>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x14ac:dyDescent="0.15">
      <c r="A74" s="234">
        <v>7</v>
      </c>
      <c r="B74" s="938"/>
      <c r="C74" s="939"/>
      <c r="D74" s="939"/>
      <c r="E74" s="939"/>
      <c r="F74" s="939"/>
      <c r="G74" s="939"/>
      <c r="H74" s="939"/>
      <c r="I74" s="939"/>
      <c r="J74" s="939"/>
      <c r="K74" s="939"/>
      <c r="L74" s="939"/>
      <c r="M74" s="939"/>
      <c r="N74" s="939"/>
      <c r="O74" s="939"/>
      <c r="P74" s="940"/>
      <c r="Q74" s="941"/>
      <c r="R74" s="895"/>
      <c r="S74" s="895"/>
      <c r="T74" s="895"/>
      <c r="U74" s="895"/>
      <c r="V74" s="895"/>
      <c r="W74" s="895"/>
      <c r="X74" s="895"/>
      <c r="Y74" s="895"/>
      <c r="Z74" s="895"/>
      <c r="AA74" s="895"/>
      <c r="AB74" s="895"/>
      <c r="AC74" s="895"/>
      <c r="AD74" s="895"/>
      <c r="AE74" s="895"/>
      <c r="AF74" s="895"/>
      <c r="AG74" s="895"/>
      <c r="AH74" s="895"/>
      <c r="AI74" s="895"/>
      <c r="AJ74" s="895"/>
      <c r="AK74" s="895"/>
      <c r="AL74" s="895"/>
      <c r="AM74" s="895"/>
      <c r="AN74" s="895"/>
      <c r="AO74" s="895"/>
      <c r="AP74" s="895"/>
      <c r="AQ74" s="895"/>
      <c r="AR74" s="895"/>
      <c r="AS74" s="895"/>
      <c r="AT74" s="895"/>
      <c r="AU74" s="895"/>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x14ac:dyDescent="0.15">
      <c r="A75" s="234">
        <v>8</v>
      </c>
      <c r="B75" s="938"/>
      <c r="C75" s="939"/>
      <c r="D75" s="939"/>
      <c r="E75" s="939"/>
      <c r="F75" s="939"/>
      <c r="G75" s="939"/>
      <c r="H75" s="939"/>
      <c r="I75" s="939"/>
      <c r="J75" s="939"/>
      <c r="K75" s="939"/>
      <c r="L75" s="939"/>
      <c r="M75" s="939"/>
      <c r="N75" s="939"/>
      <c r="O75" s="939"/>
      <c r="P75" s="940"/>
      <c r="Q75" s="942"/>
      <c r="R75" s="943"/>
      <c r="S75" s="943"/>
      <c r="T75" s="943"/>
      <c r="U75" s="899"/>
      <c r="V75" s="944"/>
      <c r="W75" s="943"/>
      <c r="X75" s="943"/>
      <c r="Y75" s="943"/>
      <c r="Z75" s="899"/>
      <c r="AA75" s="944"/>
      <c r="AB75" s="943"/>
      <c r="AC75" s="943"/>
      <c r="AD75" s="943"/>
      <c r="AE75" s="899"/>
      <c r="AF75" s="944"/>
      <c r="AG75" s="943"/>
      <c r="AH75" s="943"/>
      <c r="AI75" s="943"/>
      <c r="AJ75" s="899"/>
      <c r="AK75" s="944"/>
      <c r="AL75" s="943"/>
      <c r="AM75" s="943"/>
      <c r="AN75" s="943"/>
      <c r="AO75" s="899"/>
      <c r="AP75" s="944"/>
      <c r="AQ75" s="943"/>
      <c r="AR75" s="943"/>
      <c r="AS75" s="943"/>
      <c r="AT75" s="899"/>
      <c r="AU75" s="944"/>
      <c r="AV75" s="943"/>
      <c r="AW75" s="943"/>
      <c r="AX75" s="943"/>
      <c r="AY75" s="899"/>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x14ac:dyDescent="0.15">
      <c r="A76" s="234">
        <v>9</v>
      </c>
      <c r="B76" s="938"/>
      <c r="C76" s="939"/>
      <c r="D76" s="939"/>
      <c r="E76" s="939"/>
      <c r="F76" s="939"/>
      <c r="G76" s="939"/>
      <c r="H76" s="939"/>
      <c r="I76" s="939"/>
      <c r="J76" s="939"/>
      <c r="K76" s="939"/>
      <c r="L76" s="939"/>
      <c r="M76" s="939"/>
      <c r="N76" s="939"/>
      <c r="O76" s="939"/>
      <c r="P76" s="940"/>
      <c r="Q76" s="942"/>
      <c r="R76" s="943"/>
      <c r="S76" s="943"/>
      <c r="T76" s="943"/>
      <c r="U76" s="899"/>
      <c r="V76" s="944"/>
      <c r="W76" s="943"/>
      <c r="X76" s="943"/>
      <c r="Y76" s="943"/>
      <c r="Z76" s="899"/>
      <c r="AA76" s="944"/>
      <c r="AB76" s="943"/>
      <c r="AC76" s="943"/>
      <c r="AD76" s="943"/>
      <c r="AE76" s="899"/>
      <c r="AF76" s="944"/>
      <c r="AG76" s="943"/>
      <c r="AH76" s="943"/>
      <c r="AI76" s="943"/>
      <c r="AJ76" s="899"/>
      <c r="AK76" s="944"/>
      <c r="AL76" s="943"/>
      <c r="AM76" s="943"/>
      <c r="AN76" s="943"/>
      <c r="AO76" s="899"/>
      <c r="AP76" s="944"/>
      <c r="AQ76" s="943"/>
      <c r="AR76" s="943"/>
      <c r="AS76" s="943"/>
      <c r="AT76" s="899"/>
      <c r="AU76" s="944"/>
      <c r="AV76" s="943"/>
      <c r="AW76" s="943"/>
      <c r="AX76" s="943"/>
      <c r="AY76" s="899"/>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x14ac:dyDescent="0.15">
      <c r="A77" s="234">
        <v>10</v>
      </c>
      <c r="B77" s="938"/>
      <c r="C77" s="939"/>
      <c r="D77" s="939"/>
      <c r="E77" s="939"/>
      <c r="F77" s="939"/>
      <c r="G77" s="939"/>
      <c r="H77" s="939"/>
      <c r="I77" s="939"/>
      <c r="J77" s="939"/>
      <c r="K77" s="939"/>
      <c r="L77" s="939"/>
      <c r="M77" s="939"/>
      <c r="N77" s="939"/>
      <c r="O77" s="939"/>
      <c r="P77" s="940"/>
      <c r="Q77" s="942"/>
      <c r="R77" s="943"/>
      <c r="S77" s="943"/>
      <c r="T77" s="943"/>
      <c r="U77" s="899"/>
      <c r="V77" s="944"/>
      <c r="W77" s="943"/>
      <c r="X77" s="943"/>
      <c r="Y77" s="943"/>
      <c r="Z77" s="899"/>
      <c r="AA77" s="944"/>
      <c r="AB77" s="943"/>
      <c r="AC77" s="943"/>
      <c r="AD77" s="943"/>
      <c r="AE77" s="899"/>
      <c r="AF77" s="944"/>
      <c r="AG77" s="943"/>
      <c r="AH77" s="943"/>
      <c r="AI77" s="943"/>
      <c r="AJ77" s="899"/>
      <c r="AK77" s="944"/>
      <c r="AL77" s="943"/>
      <c r="AM77" s="943"/>
      <c r="AN77" s="943"/>
      <c r="AO77" s="899"/>
      <c r="AP77" s="944"/>
      <c r="AQ77" s="943"/>
      <c r="AR77" s="943"/>
      <c r="AS77" s="943"/>
      <c r="AT77" s="899"/>
      <c r="AU77" s="944"/>
      <c r="AV77" s="943"/>
      <c r="AW77" s="943"/>
      <c r="AX77" s="943"/>
      <c r="AY77" s="899"/>
      <c r="AZ77" s="897"/>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x14ac:dyDescent="0.15">
      <c r="A78" s="234">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x14ac:dyDescent="0.15">
      <c r="A79" s="234">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x14ac:dyDescent="0.15">
      <c r="A80" s="234">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x14ac:dyDescent="0.15">
      <c r="A81" s="234">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x14ac:dyDescent="0.15">
      <c r="A82" s="234">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x14ac:dyDescent="0.15">
      <c r="A83" s="234">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x14ac:dyDescent="0.15">
      <c r="A84" s="234">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x14ac:dyDescent="0.15">
      <c r="A85" s="234">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x14ac:dyDescent="0.15">
      <c r="A86" s="234">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x14ac:dyDescent="0.15">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x14ac:dyDescent="0.2">
      <c r="A88" s="236" t="s">
        <v>395</v>
      </c>
      <c r="B88" s="854" t="s">
        <v>426</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c r="AG88" s="909"/>
      <c r="AH88" s="909"/>
      <c r="AI88" s="909"/>
      <c r="AJ88" s="909"/>
      <c r="AK88" s="906"/>
      <c r="AL88" s="906"/>
      <c r="AM88" s="906"/>
      <c r="AN88" s="906"/>
      <c r="AO88" s="906"/>
      <c r="AP88" s="909"/>
      <c r="AQ88" s="909"/>
      <c r="AR88" s="909"/>
      <c r="AS88" s="909"/>
      <c r="AT88" s="909"/>
      <c r="AU88" s="909"/>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395</v>
      </c>
      <c r="BR102" s="854" t="s">
        <v>427</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v>48</v>
      </c>
      <c r="CS102" s="917"/>
      <c r="CT102" s="917"/>
      <c r="CU102" s="917"/>
      <c r="CV102" s="956"/>
      <c r="CW102" s="955">
        <v>1</v>
      </c>
      <c r="CX102" s="917"/>
      <c r="CY102" s="917"/>
      <c r="CZ102" s="917"/>
      <c r="DA102" s="956"/>
      <c r="DB102" s="955"/>
      <c r="DC102" s="917"/>
      <c r="DD102" s="917"/>
      <c r="DE102" s="917"/>
      <c r="DF102" s="956"/>
      <c r="DG102" s="955"/>
      <c r="DH102" s="917"/>
      <c r="DI102" s="917"/>
      <c r="DJ102" s="917"/>
      <c r="DK102" s="956"/>
      <c r="DL102" s="955"/>
      <c r="DM102" s="917"/>
      <c r="DN102" s="917"/>
      <c r="DO102" s="917"/>
      <c r="DP102" s="956"/>
      <c r="DQ102" s="955"/>
      <c r="DR102" s="917"/>
      <c r="DS102" s="917"/>
      <c r="DT102" s="917"/>
      <c r="DU102" s="956"/>
      <c r="DV102" s="854"/>
      <c r="DW102" s="855"/>
      <c r="DX102" s="855"/>
      <c r="DY102" s="855"/>
      <c r="DZ102" s="979"/>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428</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429</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2" t="s">
        <v>432</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433</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15">
      <c r="A109" s="977" t="s">
        <v>434</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435</v>
      </c>
      <c r="AB109" s="958"/>
      <c r="AC109" s="958"/>
      <c r="AD109" s="958"/>
      <c r="AE109" s="959"/>
      <c r="AF109" s="957" t="s">
        <v>436</v>
      </c>
      <c r="AG109" s="958"/>
      <c r="AH109" s="958"/>
      <c r="AI109" s="958"/>
      <c r="AJ109" s="959"/>
      <c r="AK109" s="957" t="s">
        <v>306</v>
      </c>
      <c r="AL109" s="958"/>
      <c r="AM109" s="958"/>
      <c r="AN109" s="958"/>
      <c r="AO109" s="959"/>
      <c r="AP109" s="957" t="s">
        <v>437</v>
      </c>
      <c r="AQ109" s="958"/>
      <c r="AR109" s="958"/>
      <c r="AS109" s="958"/>
      <c r="AT109" s="960"/>
      <c r="AU109" s="977" t="s">
        <v>434</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435</v>
      </c>
      <c r="BR109" s="958"/>
      <c r="BS109" s="958"/>
      <c r="BT109" s="958"/>
      <c r="BU109" s="959"/>
      <c r="BV109" s="957" t="s">
        <v>436</v>
      </c>
      <c r="BW109" s="958"/>
      <c r="BX109" s="958"/>
      <c r="BY109" s="958"/>
      <c r="BZ109" s="959"/>
      <c r="CA109" s="957" t="s">
        <v>306</v>
      </c>
      <c r="CB109" s="958"/>
      <c r="CC109" s="958"/>
      <c r="CD109" s="958"/>
      <c r="CE109" s="959"/>
      <c r="CF109" s="978" t="s">
        <v>437</v>
      </c>
      <c r="CG109" s="978"/>
      <c r="CH109" s="978"/>
      <c r="CI109" s="978"/>
      <c r="CJ109" s="978"/>
      <c r="CK109" s="957" t="s">
        <v>438</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435</v>
      </c>
      <c r="DH109" s="958"/>
      <c r="DI109" s="958"/>
      <c r="DJ109" s="958"/>
      <c r="DK109" s="959"/>
      <c r="DL109" s="957" t="s">
        <v>436</v>
      </c>
      <c r="DM109" s="958"/>
      <c r="DN109" s="958"/>
      <c r="DO109" s="958"/>
      <c r="DP109" s="959"/>
      <c r="DQ109" s="957" t="s">
        <v>306</v>
      </c>
      <c r="DR109" s="958"/>
      <c r="DS109" s="958"/>
      <c r="DT109" s="958"/>
      <c r="DU109" s="959"/>
      <c r="DV109" s="957" t="s">
        <v>437</v>
      </c>
      <c r="DW109" s="958"/>
      <c r="DX109" s="958"/>
      <c r="DY109" s="958"/>
      <c r="DZ109" s="960"/>
    </row>
    <row r="110" spans="1:131" s="226" customFormat="1" ht="26.25" customHeight="1" x14ac:dyDescent="0.15">
      <c r="A110" s="961" t="s">
        <v>439</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1064750</v>
      </c>
      <c r="AB110" s="965"/>
      <c r="AC110" s="965"/>
      <c r="AD110" s="965"/>
      <c r="AE110" s="966"/>
      <c r="AF110" s="967">
        <v>1127484</v>
      </c>
      <c r="AG110" s="965"/>
      <c r="AH110" s="965"/>
      <c r="AI110" s="965"/>
      <c r="AJ110" s="966"/>
      <c r="AK110" s="967">
        <v>1125368</v>
      </c>
      <c r="AL110" s="965"/>
      <c r="AM110" s="965"/>
      <c r="AN110" s="965"/>
      <c r="AO110" s="966"/>
      <c r="AP110" s="968">
        <v>29.2</v>
      </c>
      <c r="AQ110" s="969"/>
      <c r="AR110" s="969"/>
      <c r="AS110" s="969"/>
      <c r="AT110" s="970"/>
      <c r="AU110" s="971" t="s">
        <v>72</v>
      </c>
      <c r="AV110" s="972"/>
      <c r="AW110" s="972"/>
      <c r="AX110" s="972"/>
      <c r="AY110" s="972"/>
      <c r="AZ110" s="994" t="s">
        <v>440</v>
      </c>
      <c r="BA110" s="962"/>
      <c r="BB110" s="962"/>
      <c r="BC110" s="962"/>
      <c r="BD110" s="962"/>
      <c r="BE110" s="962"/>
      <c r="BF110" s="962"/>
      <c r="BG110" s="962"/>
      <c r="BH110" s="962"/>
      <c r="BI110" s="962"/>
      <c r="BJ110" s="962"/>
      <c r="BK110" s="962"/>
      <c r="BL110" s="962"/>
      <c r="BM110" s="962"/>
      <c r="BN110" s="962"/>
      <c r="BO110" s="962"/>
      <c r="BP110" s="963"/>
      <c r="BQ110" s="995">
        <v>9938942</v>
      </c>
      <c r="BR110" s="996"/>
      <c r="BS110" s="996"/>
      <c r="BT110" s="996"/>
      <c r="BU110" s="996"/>
      <c r="BV110" s="996">
        <v>9518693</v>
      </c>
      <c r="BW110" s="996"/>
      <c r="BX110" s="996"/>
      <c r="BY110" s="996"/>
      <c r="BZ110" s="996"/>
      <c r="CA110" s="996">
        <v>9338401</v>
      </c>
      <c r="CB110" s="996"/>
      <c r="CC110" s="996"/>
      <c r="CD110" s="996"/>
      <c r="CE110" s="996"/>
      <c r="CF110" s="1009">
        <v>242.5</v>
      </c>
      <c r="CG110" s="1010"/>
      <c r="CH110" s="1010"/>
      <c r="CI110" s="1010"/>
      <c r="CJ110" s="1010"/>
      <c r="CK110" s="1011" t="s">
        <v>441</v>
      </c>
      <c r="CL110" s="1012"/>
      <c r="CM110" s="994" t="s">
        <v>442</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393</v>
      </c>
      <c r="DH110" s="996"/>
      <c r="DI110" s="996"/>
      <c r="DJ110" s="996"/>
      <c r="DK110" s="996"/>
      <c r="DL110" s="996" t="s">
        <v>443</v>
      </c>
      <c r="DM110" s="996"/>
      <c r="DN110" s="996"/>
      <c r="DO110" s="996"/>
      <c r="DP110" s="996"/>
      <c r="DQ110" s="996" t="s">
        <v>136</v>
      </c>
      <c r="DR110" s="996"/>
      <c r="DS110" s="996"/>
      <c r="DT110" s="996"/>
      <c r="DU110" s="996"/>
      <c r="DV110" s="997" t="s">
        <v>443</v>
      </c>
      <c r="DW110" s="997"/>
      <c r="DX110" s="997"/>
      <c r="DY110" s="997"/>
      <c r="DZ110" s="998"/>
    </row>
    <row r="111" spans="1:131" s="226" customFormat="1" ht="26.25" customHeight="1" x14ac:dyDescent="0.15">
      <c r="A111" s="999" t="s">
        <v>444</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136</v>
      </c>
      <c r="AB111" s="1003"/>
      <c r="AC111" s="1003"/>
      <c r="AD111" s="1003"/>
      <c r="AE111" s="1004"/>
      <c r="AF111" s="1005" t="s">
        <v>136</v>
      </c>
      <c r="AG111" s="1003"/>
      <c r="AH111" s="1003"/>
      <c r="AI111" s="1003"/>
      <c r="AJ111" s="1004"/>
      <c r="AK111" s="1005" t="s">
        <v>443</v>
      </c>
      <c r="AL111" s="1003"/>
      <c r="AM111" s="1003"/>
      <c r="AN111" s="1003"/>
      <c r="AO111" s="1004"/>
      <c r="AP111" s="1006" t="s">
        <v>136</v>
      </c>
      <c r="AQ111" s="1007"/>
      <c r="AR111" s="1007"/>
      <c r="AS111" s="1007"/>
      <c r="AT111" s="1008"/>
      <c r="AU111" s="973"/>
      <c r="AV111" s="974"/>
      <c r="AW111" s="974"/>
      <c r="AX111" s="974"/>
      <c r="AY111" s="974"/>
      <c r="AZ111" s="987" t="s">
        <v>445</v>
      </c>
      <c r="BA111" s="988"/>
      <c r="BB111" s="988"/>
      <c r="BC111" s="988"/>
      <c r="BD111" s="988"/>
      <c r="BE111" s="988"/>
      <c r="BF111" s="988"/>
      <c r="BG111" s="988"/>
      <c r="BH111" s="988"/>
      <c r="BI111" s="988"/>
      <c r="BJ111" s="988"/>
      <c r="BK111" s="988"/>
      <c r="BL111" s="988"/>
      <c r="BM111" s="988"/>
      <c r="BN111" s="988"/>
      <c r="BO111" s="988"/>
      <c r="BP111" s="989"/>
      <c r="BQ111" s="990" t="s">
        <v>446</v>
      </c>
      <c r="BR111" s="991"/>
      <c r="BS111" s="991"/>
      <c r="BT111" s="991"/>
      <c r="BU111" s="991"/>
      <c r="BV111" s="991" t="s">
        <v>446</v>
      </c>
      <c r="BW111" s="991"/>
      <c r="BX111" s="991"/>
      <c r="BY111" s="991"/>
      <c r="BZ111" s="991"/>
      <c r="CA111" s="991" t="s">
        <v>136</v>
      </c>
      <c r="CB111" s="991"/>
      <c r="CC111" s="991"/>
      <c r="CD111" s="991"/>
      <c r="CE111" s="991"/>
      <c r="CF111" s="985" t="s">
        <v>393</v>
      </c>
      <c r="CG111" s="986"/>
      <c r="CH111" s="986"/>
      <c r="CI111" s="986"/>
      <c r="CJ111" s="986"/>
      <c r="CK111" s="1013"/>
      <c r="CL111" s="1014"/>
      <c r="CM111" s="987" t="s">
        <v>447</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393</v>
      </c>
      <c r="DH111" s="991"/>
      <c r="DI111" s="991"/>
      <c r="DJ111" s="991"/>
      <c r="DK111" s="991"/>
      <c r="DL111" s="991" t="s">
        <v>136</v>
      </c>
      <c r="DM111" s="991"/>
      <c r="DN111" s="991"/>
      <c r="DO111" s="991"/>
      <c r="DP111" s="991"/>
      <c r="DQ111" s="991" t="s">
        <v>136</v>
      </c>
      <c r="DR111" s="991"/>
      <c r="DS111" s="991"/>
      <c r="DT111" s="991"/>
      <c r="DU111" s="991"/>
      <c r="DV111" s="992" t="s">
        <v>393</v>
      </c>
      <c r="DW111" s="992"/>
      <c r="DX111" s="992"/>
      <c r="DY111" s="992"/>
      <c r="DZ111" s="993"/>
    </row>
    <row r="112" spans="1:131" s="226" customFormat="1" ht="26.25" customHeight="1" x14ac:dyDescent="0.15">
      <c r="A112" s="1017" t="s">
        <v>448</v>
      </c>
      <c r="B112" s="1018"/>
      <c r="C112" s="988" t="s">
        <v>449</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393</v>
      </c>
      <c r="AB112" s="1024"/>
      <c r="AC112" s="1024"/>
      <c r="AD112" s="1024"/>
      <c r="AE112" s="1025"/>
      <c r="AF112" s="1026" t="s">
        <v>136</v>
      </c>
      <c r="AG112" s="1024"/>
      <c r="AH112" s="1024"/>
      <c r="AI112" s="1024"/>
      <c r="AJ112" s="1025"/>
      <c r="AK112" s="1026" t="s">
        <v>393</v>
      </c>
      <c r="AL112" s="1024"/>
      <c r="AM112" s="1024"/>
      <c r="AN112" s="1024"/>
      <c r="AO112" s="1025"/>
      <c r="AP112" s="1027" t="s">
        <v>136</v>
      </c>
      <c r="AQ112" s="1028"/>
      <c r="AR112" s="1028"/>
      <c r="AS112" s="1028"/>
      <c r="AT112" s="1029"/>
      <c r="AU112" s="973"/>
      <c r="AV112" s="974"/>
      <c r="AW112" s="974"/>
      <c r="AX112" s="974"/>
      <c r="AY112" s="974"/>
      <c r="AZ112" s="987" t="s">
        <v>450</v>
      </c>
      <c r="BA112" s="988"/>
      <c r="BB112" s="988"/>
      <c r="BC112" s="988"/>
      <c r="BD112" s="988"/>
      <c r="BE112" s="988"/>
      <c r="BF112" s="988"/>
      <c r="BG112" s="988"/>
      <c r="BH112" s="988"/>
      <c r="BI112" s="988"/>
      <c r="BJ112" s="988"/>
      <c r="BK112" s="988"/>
      <c r="BL112" s="988"/>
      <c r="BM112" s="988"/>
      <c r="BN112" s="988"/>
      <c r="BO112" s="988"/>
      <c r="BP112" s="989"/>
      <c r="BQ112" s="990">
        <v>4090700</v>
      </c>
      <c r="BR112" s="991"/>
      <c r="BS112" s="991"/>
      <c r="BT112" s="991"/>
      <c r="BU112" s="991"/>
      <c r="BV112" s="991">
        <v>4106634</v>
      </c>
      <c r="BW112" s="991"/>
      <c r="BX112" s="991"/>
      <c r="BY112" s="991"/>
      <c r="BZ112" s="991"/>
      <c r="CA112" s="991">
        <v>3971494</v>
      </c>
      <c r="CB112" s="991"/>
      <c r="CC112" s="991"/>
      <c r="CD112" s="991"/>
      <c r="CE112" s="991"/>
      <c r="CF112" s="985">
        <v>103.1</v>
      </c>
      <c r="CG112" s="986"/>
      <c r="CH112" s="986"/>
      <c r="CI112" s="986"/>
      <c r="CJ112" s="986"/>
      <c r="CK112" s="1013"/>
      <c r="CL112" s="1014"/>
      <c r="CM112" s="987" t="s">
        <v>451</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393</v>
      </c>
      <c r="DH112" s="991"/>
      <c r="DI112" s="991"/>
      <c r="DJ112" s="991"/>
      <c r="DK112" s="991"/>
      <c r="DL112" s="991" t="s">
        <v>446</v>
      </c>
      <c r="DM112" s="991"/>
      <c r="DN112" s="991"/>
      <c r="DO112" s="991"/>
      <c r="DP112" s="991"/>
      <c r="DQ112" s="991" t="s">
        <v>393</v>
      </c>
      <c r="DR112" s="991"/>
      <c r="DS112" s="991"/>
      <c r="DT112" s="991"/>
      <c r="DU112" s="991"/>
      <c r="DV112" s="992" t="s">
        <v>393</v>
      </c>
      <c r="DW112" s="992"/>
      <c r="DX112" s="992"/>
      <c r="DY112" s="992"/>
      <c r="DZ112" s="993"/>
    </row>
    <row r="113" spans="1:130" s="226" customFormat="1" ht="26.25" customHeight="1" x14ac:dyDescent="0.15">
      <c r="A113" s="1019"/>
      <c r="B113" s="1020"/>
      <c r="C113" s="988" t="s">
        <v>452</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256745</v>
      </c>
      <c r="AB113" s="1003"/>
      <c r="AC113" s="1003"/>
      <c r="AD113" s="1003"/>
      <c r="AE113" s="1004"/>
      <c r="AF113" s="1005">
        <v>278369</v>
      </c>
      <c r="AG113" s="1003"/>
      <c r="AH113" s="1003"/>
      <c r="AI113" s="1003"/>
      <c r="AJ113" s="1004"/>
      <c r="AK113" s="1005">
        <v>253154</v>
      </c>
      <c r="AL113" s="1003"/>
      <c r="AM113" s="1003"/>
      <c r="AN113" s="1003"/>
      <c r="AO113" s="1004"/>
      <c r="AP113" s="1006">
        <v>6.6</v>
      </c>
      <c r="AQ113" s="1007"/>
      <c r="AR113" s="1007"/>
      <c r="AS113" s="1007"/>
      <c r="AT113" s="1008"/>
      <c r="AU113" s="973"/>
      <c r="AV113" s="974"/>
      <c r="AW113" s="974"/>
      <c r="AX113" s="974"/>
      <c r="AY113" s="974"/>
      <c r="AZ113" s="987" t="s">
        <v>453</v>
      </c>
      <c r="BA113" s="988"/>
      <c r="BB113" s="988"/>
      <c r="BC113" s="988"/>
      <c r="BD113" s="988"/>
      <c r="BE113" s="988"/>
      <c r="BF113" s="988"/>
      <c r="BG113" s="988"/>
      <c r="BH113" s="988"/>
      <c r="BI113" s="988"/>
      <c r="BJ113" s="988"/>
      <c r="BK113" s="988"/>
      <c r="BL113" s="988"/>
      <c r="BM113" s="988"/>
      <c r="BN113" s="988"/>
      <c r="BO113" s="988"/>
      <c r="BP113" s="989"/>
      <c r="BQ113" s="990">
        <v>66982</v>
      </c>
      <c r="BR113" s="991"/>
      <c r="BS113" s="991"/>
      <c r="BT113" s="991"/>
      <c r="BU113" s="991"/>
      <c r="BV113" s="991">
        <v>67573</v>
      </c>
      <c r="BW113" s="991"/>
      <c r="BX113" s="991"/>
      <c r="BY113" s="991"/>
      <c r="BZ113" s="991"/>
      <c r="CA113" s="991">
        <v>91064</v>
      </c>
      <c r="CB113" s="991"/>
      <c r="CC113" s="991"/>
      <c r="CD113" s="991"/>
      <c r="CE113" s="991"/>
      <c r="CF113" s="985">
        <v>2.4</v>
      </c>
      <c r="CG113" s="986"/>
      <c r="CH113" s="986"/>
      <c r="CI113" s="986"/>
      <c r="CJ113" s="986"/>
      <c r="CK113" s="1013"/>
      <c r="CL113" s="1014"/>
      <c r="CM113" s="987" t="s">
        <v>454</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136</v>
      </c>
      <c r="DH113" s="1024"/>
      <c r="DI113" s="1024"/>
      <c r="DJ113" s="1024"/>
      <c r="DK113" s="1025"/>
      <c r="DL113" s="1026" t="s">
        <v>136</v>
      </c>
      <c r="DM113" s="1024"/>
      <c r="DN113" s="1024"/>
      <c r="DO113" s="1024"/>
      <c r="DP113" s="1025"/>
      <c r="DQ113" s="1026" t="s">
        <v>136</v>
      </c>
      <c r="DR113" s="1024"/>
      <c r="DS113" s="1024"/>
      <c r="DT113" s="1024"/>
      <c r="DU113" s="1025"/>
      <c r="DV113" s="1027" t="s">
        <v>393</v>
      </c>
      <c r="DW113" s="1028"/>
      <c r="DX113" s="1028"/>
      <c r="DY113" s="1028"/>
      <c r="DZ113" s="1029"/>
    </row>
    <row r="114" spans="1:130" s="226" customFormat="1" ht="26.25" customHeight="1" x14ac:dyDescent="0.15">
      <c r="A114" s="1019"/>
      <c r="B114" s="1020"/>
      <c r="C114" s="988" t="s">
        <v>455</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8067</v>
      </c>
      <c r="AB114" s="1024"/>
      <c r="AC114" s="1024"/>
      <c r="AD114" s="1024"/>
      <c r="AE114" s="1025"/>
      <c r="AF114" s="1026">
        <v>8198</v>
      </c>
      <c r="AG114" s="1024"/>
      <c r="AH114" s="1024"/>
      <c r="AI114" s="1024"/>
      <c r="AJ114" s="1025"/>
      <c r="AK114" s="1026">
        <v>8171</v>
      </c>
      <c r="AL114" s="1024"/>
      <c r="AM114" s="1024"/>
      <c r="AN114" s="1024"/>
      <c r="AO114" s="1025"/>
      <c r="AP114" s="1027">
        <v>0.2</v>
      </c>
      <c r="AQ114" s="1028"/>
      <c r="AR114" s="1028"/>
      <c r="AS114" s="1028"/>
      <c r="AT114" s="1029"/>
      <c r="AU114" s="973"/>
      <c r="AV114" s="974"/>
      <c r="AW114" s="974"/>
      <c r="AX114" s="974"/>
      <c r="AY114" s="974"/>
      <c r="AZ114" s="987" t="s">
        <v>456</v>
      </c>
      <c r="BA114" s="988"/>
      <c r="BB114" s="988"/>
      <c r="BC114" s="988"/>
      <c r="BD114" s="988"/>
      <c r="BE114" s="988"/>
      <c r="BF114" s="988"/>
      <c r="BG114" s="988"/>
      <c r="BH114" s="988"/>
      <c r="BI114" s="988"/>
      <c r="BJ114" s="988"/>
      <c r="BK114" s="988"/>
      <c r="BL114" s="988"/>
      <c r="BM114" s="988"/>
      <c r="BN114" s="988"/>
      <c r="BO114" s="988"/>
      <c r="BP114" s="989"/>
      <c r="BQ114" s="990">
        <v>1499499</v>
      </c>
      <c r="BR114" s="991"/>
      <c r="BS114" s="991"/>
      <c r="BT114" s="991"/>
      <c r="BU114" s="991"/>
      <c r="BV114" s="991">
        <v>1442689</v>
      </c>
      <c r="BW114" s="991"/>
      <c r="BX114" s="991"/>
      <c r="BY114" s="991"/>
      <c r="BZ114" s="991"/>
      <c r="CA114" s="991">
        <v>1409388</v>
      </c>
      <c r="CB114" s="991"/>
      <c r="CC114" s="991"/>
      <c r="CD114" s="991"/>
      <c r="CE114" s="991"/>
      <c r="CF114" s="985">
        <v>36.6</v>
      </c>
      <c r="CG114" s="986"/>
      <c r="CH114" s="986"/>
      <c r="CI114" s="986"/>
      <c r="CJ114" s="986"/>
      <c r="CK114" s="1013"/>
      <c r="CL114" s="1014"/>
      <c r="CM114" s="987" t="s">
        <v>457</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446</v>
      </c>
      <c r="DH114" s="1024"/>
      <c r="DI114" s="1024"/>
      <c r="DJ114" s="1024"/>
      <c r="DK114" s="1025"/>
      <c r="DL114" s="1026" t="s">
        <v>393</v>
      </c>
      <c r="DM114" s="1024"/>
      <c r="DN114" s="1024"/>
      <c r="DO114" s="1024"/>
      <c r="DP114" s="1025"/>
      <c r="DQ114" s="1026" t="s">
        <v>443</v>
      </c>
      <c r="DR114" s="1024"/>
      <c r="DS114" s="1024"/>
      <c r="DT114" s="1024"/>
      <c r="DU114" s="1025"/>
      <c r="DV114" s="1027" t="s">
        <v>393</v>
      </c>
      <c r="DW114" s="1028"/>
      <c r="DX114" s="1028"/>
      <c r="DY114" s="1028"/>
      <c r="DZ114" s="1029"/>
    </row>
    <row r="115" spans="1:130" s="226" customFormat="1" ht="26.25" customHeight="1" x14ac:dyDescent="0.15">
      <c r="A115" s="1019"/>
      <c r="B115" s="1020"/>
      <c r="C115" s="988" t="s">
        <v>458</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t="s">
        <v>136</v>
      </c>
      <c r="AB115" s="1003"/>
      <c r="AC115" s="1003"/>
      <c r="AD115" s="1003"/>
      <c r="AE115" s="1004"/>
      <c r="AF115" s="1005" t="s">
        <v>136</v>
      </c>
      <c r="AG115" s="1003"/>
      <c r="AH115" s="1003"/>
      <c r="AI115" s="1003"/>
      <c r="AJ115" s="1004"/>
      <c r="AK115" s="1005" t="s">
        <v>136</v>
      </c>
      <c r="AL115" s="1003"/>
      <c r="AM115" s="1003"/>
      <c r="AN115" s="1003"/>
      <c r="AO115" s="1004"/>
      <c r="AP115" s="1006" t="s">
        <v>443</v>
      </c>
      <c r="AQ115" s="1007"/>
      <c r="AR115" s="1007"/>
      <c r="AS115" s="1007"/>
      <c r="AT115" s="1008"/>
      <c r="AU115" s="973"/>
      <c r="AV115" s="974"/>
      <c r="AW115" s="974"/>
      <c r="AX115" s="974"/>
      <c r="AY115" s="974"/>
      <c r="AZ115" s="987" t="s">
        <v>459</v>
      </c>
      <c r="BA115" s="988"/>
      <c r="BB115" s="988"/>
      <c r="BC115" s="988"/>
      <c r="BD115" s="988"/>
      <c r="BE115" s="988"/>
      <c r="BF115" s="988"/>
      <c r="BG115" s="988"/>
      <c r="BH115" s="988"/>
      <c r="BI115" s="988"/>
      <c r="BJ115" s="988"/>
      <c r="BK115" s="988"/>
      <c r="BL115" s="988"/>
      <c r="BM115" s="988"/>
      <c r="BN115" s="988"/>
      <c r="BO115" s="988"/>
      <c r="BP115" s="989"/>
      <c r="BQ115" s="990" t="s">
        <v>393</v>
      </c>
      <c r="BR115" s="991"/>
      <c r="BS115" s="991"/>
      <c r="BT115" s="991"/>
      <c r="BU115" s="991"/>
      <c r="BV115" s="991" t="s">
        <v>393</v>
      </c>
      <c r="BW115" s="991"/>
      <c r="BX115" s="991"/>
      <c r="BY115" s="991"/>
      <c r="BZ115" s="991"/>
      <c r="CA115" s="991" t="s">
        <v>393</v>
      </c>
      <c r="CB115" s="991"/>
      <c r="CC115" s="991"/>
      <c r="CD115" s="991"/>
      <c r="CE115" s="991"/>
      <c r="CF115" s="985" t="s">
        <v>136</v>
      </c>
      <c r="CG115" s="986"/>
      <c r="CH115" s="986"/>
      <c r="CI115" s="986"/>
      <c r="CJ115" s="986"/>
      <c r="CK115" s="1013"/>
      <c r="CL115" s="1014"/>
      <c r="CM115" s="987" t="s">
        <v>460</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446</v>
      </c>
      <c r="DH115" s="1024"/>
      <c r="DI115" s="1024"/>
      <c r="DJ115" s="1024"/>
      <c r="DK115" s="1025"/>
      <c r="DL115" s="1026" t="s">
        <v>136</v>
      </c>
      <c r="DM115" s="1024"/>
      <c r="DN115" s="1024"/>
      <c r="DO115" s="1024"/>
      <c r="DP115" s="1025"/>
      <c r="DQ115" s="1026" t="s">
        <v>136</v>
      </c>
      <c r="DR115" s="1024"/>
      <c r="DS115" s="1024"/>
      <c r="DT115" s="1024"/>
      <c r="DU115" s="1025"/>
      <c r="DV115" s="1027" t="s">
        <v>393</v>
      </c>
      <c r="DW115" s="1028"/>
      <c r="DX115" s="1028"/>
      <c r="DY115" s="1028"/>
      <c r="DZ115" s="1029"/>
    </row>
    <row r="116" spans="1:130" s="226" customFormat="1" ht="26.25" customHeight="1" x14ac:dyDescent="0.15">
      <c r="A116" s="1021"/>
      <c r="B116" s="1022"/>
      <c r="C116" s="1030" t="s">
        <v>461</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v>189</v>
      </c>
      <c r="AB116" s="1024"/>
      <c r="AC116" s="1024"/>
      <c r="AD116" s="1024"/>
      <c r="AE116" s="1025"/>
      <c r="AF116" s="1026">
        <v>87</v>
      </c>
      <c r="AG116" s="1024"/>
      <c r="AH116" s="1024"/>
      <c r="AI116" s="1024"/>
      <c r="AJ116" s="1025"/>
      <c r="AK116" s="1026">
        <v>37</v>
      </c>
      <c r="AL116" s="1024"/>
      <c r="AM116" s="1024"/>
      <c r="AN116" s="1024"/>
      <c r="AO116" s="1025"/>
      <c r="AP116" s="1027">
        <v>0</v>
      </c>
      <c r="AQ116" s="1028"/>
      <c r="AR116" s="1028"/>
      <c r="AS116" s="1028"/>
      <c r="AT116" s="1029"/>
      <c r="AU116" s="973"/>
      <c r="AV116" s="974"/>
      <c r="AW116" s="974"/>
      <c r="AX116" s="974"/>
      <c r="AY116" s="974"/>
      <c r="AZ116" s="1032" t="s">
        <v>462</v>
      </c>
      <c r="BA116" s="1033"/>
      <c r="BB116" s="1033"/>
      <c r="BC116" s="1033"/>
      <c r="BD116" s="1033"/>
      <c r="BE116" s="1033"/>
      <c r="BF116" s="1033"/>
      <c r="BG116" s="1033"/>
      <c r="BH116" s="1033"/>
      <c r="BI116" s="1033"/>
      <c r="BJ116" s="1033"/>
      <c r="BK116" s="1033"/>
      <c r="BL116" s="1033"/>
      <c r="BM116" s="1033"/>
      <c r="BN116" s="1033"/>
      <c r="BO116" s="1033"/>
      <c r="BP116" s="1034"/>
      <c r="BQ116" s="990" t="s">
        <v>446</v>
      </c>
      <c r="BR116" s="991"/>
      <c r="BS116" s="991"/>
      <c r="BT116" s="991"/>
      <c r="BU116" s="991"/>
      <c r="BV116" s="991" t="s">
        <v>136</v>
      </c>
      <c r="BW116" s="991"/>
      <c r="BX116" s="991"/>
      <c r="BY116" s="991"/>
      <c r="BZ116" s="991"/>
      <c r="CA116" s="991" t="s">
        <v>393</v>
      </c>
      <c r="CB116" s="991"/>
      <c r="CC116" s="991"/>
      <c r="CD116" s="991"/>
      <c r="CE116" s="991"/>
      <c r="CF116" s="985" t="s">
        <v>136</v>
      </c>
      <c r="CG116" s="986"/>
      <c r="CH116" s="986"/>
      <c r="CI116" s="986"/>
      <c r="CJ116" s="986"/>
      <c r="CK116" s="1013"/>
      <c r="CL116" s="1014"/>
      <c r="CM116" s="987" t="s">
        <v>463</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393</v>
      </c>
      <c r="DH116" s="1024"/>
      <c r="DI116" s="1024"/>
      <c r="DJ116" s="1024"/>
      <c r="DK116" s="1025"/>
      <c r="DL116" s="1026" t="s">
        <v>443</v>
      </c>
      <c r="DM116" s="1024"/>
      <c r="DN116" s="1024"/>
      <c r="DO116" s="1024"/>
      <c r="DP116" s="1025"/>
      <c r="DQ116" s="1026" t="s">
        <v>446</v>
      </c>
      <c r="DR116" s="1024"/>
      <c r="DS116" s="1024"/>
      <c r="DT116" s="1024"/>
      <c r="DU116" s="1025"/>
      <c r="DV116" s="1027" t="s">
        <v>393</v>
      </c>
      <c r="DW116" s="1028"/>
      <c r="DX116" s="1028"/>
      <c r="DY116" s="1028"/>
      <c r="DZ116" s="1029"/>
    </row>
    <row r="117" spans="1:130" s="226" customFormat="1" ht="26.25" customHeight="1" x14ac:dyDescent="0.15">
      <c r="A117" s="977" t="s">
        <v>187</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464</v>
      </c>
      <c r="Z117" s="959"/>
      <c r="AA117" s="1043">
        <v>1329751</v>
      </c>
      <c r="AB117" s="1044"/>
      <c r="AC117" s="1044"/>
      <c r="AD117" s="1044"/>
      <c r="AE117" s="1045"/>
      <c r="AF117" s="1046">
        <v>1414138</v>
      </c>
      <c r="AG117" s="1044"/>
      <c r="AH117" s="1044"/>
      <c r="AI117" s="1044"/>
      <c r="AJ117" s="1045"/>
      <c r="AK117" s="1046">
        <v>1386730</v>
      </c>
      <c r="AL117" s="1044"/>
      <c r="AM117" s="1044"/>
      <c r="AN117" s="1044"/>
      <c r="AO117" s="1045"/>
      <c r="AP117" s="1047"/>
      <c r="AQ117" s="1048"/>
      <c r="AR117" s="1048"/>
      <c r="AS117" s="1048"/>
      <c r="AT117" s="1049"/>
      <c r="AU117" s="973"/>
      <c r="AV117" s="974"/>
      <c r="AW117" s="974"/>
      <c r="AX117" s="974"/>
      <c r="AY117" s="974"/>
      <c r="AZ117" s="1039" t="s">
        <v>465</v>
      </c>
      <c r="BA117" s="1040"/>
      <c r="BB117" s="1040"/>
      <c r="BC117" s="1040"/>
      <c r="BD117" s="1040"/>
      <c r="BE117" s="1040"/>
      <c r="BF117" s="1040"/>
      <c r="BG117" s="1040"/>
      <c r="BH117" s="1040"/>
      <c r="BI117" s="1040"/>
      <c r="BJ117" s="1040"/>
      <c r="BK117" s="1040"/>
      <c r="BL117" s="1040"/>
      <c r="BM117" s="1040"/>
      <c r="BN117" s="1040"/>
      <c r="BO117" s="1040"/>
      <c r="BP117" s="1041"/>
      <c r="BQ117" s="990" t="s">
        <v>136</v>
      </c>
      <c r="BR117" s="991"/>
      <c r="BS117" s="991"/>
      <c r="BT117" s="991"/>
      <c r="BU117" s="991"/>
      <c r="BV117" s="991" t="s">
        <v>136</v>
      </c>
      <c r="BW117" s="991"/>
      <c r="BX117" s="991"/>
      <c r="BY117" s="991"/>
      <c r="BZ117" s="991"/>
      <c r="CA117" s="991" t="s">
        <v>443</v>
      </c>
      <c r="CB117" s="991"/>
      <c r="CC117" s="991"/>
      <c r="CD117" s="991"/>
      <c r="CE117" s="991"/>
      <c r="CF117" s="985" t="s">
        <v>136</v>
      </c>
      <c r="CG117" s="986"/>
      <c r="CH117" s="986"/>
      <c r="CI117" s="986"/>
      <c r="CJ117" s="986"/>
      <c r="CK117" s="1013"/>
      <c r="CL117" s="1014"/>
      <c r="CM117" s="987" t="s">
        <v>466</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393</v>
      </c>
      <c r="DH117" s="1024"/>
      <c r="DI117" s="1024"/>
      <c r="DJ117" s="1024"/>
      <c r="DK117" s="1025"/>
      <c r="DL117" s="1026" t="s">
        <v>443</v>
      </c>
      <c r="DM117" s="1024"/>
      <c r="DN117" s="1024"/>
      <c r="DO117" s="1024"/>
      <c r="DP117" s="1025"/>
      <c r="DQ117" s="1026" t="s">
        <v>136</v>
      </c>
      <c r="DR117" s="1024"/>
      <c r="DS117" s="1024"/>
      <c r="DT117" s="1024"/>
      <c r="DU117" s="1025"/>
      <c r="DV117" s="1027" t="s">
        <v>443</v>
      </c>
      <c r="DW117" s="1028"/>
      <c r="DX117" s="1028"/>
      <c r="DY117" s="1028"/>
      <c r="DZ117" s="1029"/>
    </row>
    <row r="118" spans="1:130" s="226" customFormat="1" ht="26.25" customHeight="1" x14ac:dyDescent="0.15">
      <c r="A118" s="977" t="s">
        <v>438</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435</v>
      </c>
      <c r="AB118" s="958"/>
      <c r="AC118" s="958"/>
      <c r="AD118" s="958"/>
      <c r="AE118" s="959"/>
      <c r="AF118" s="957" t="s">
        <v>436</v>
      </c>
      <c r="AG118" s="958"/>
      <c r="AH118" s="958"/>
      <c r="AI118" s="958"/>
      <c r="AJ118" s="959"/>
      <c r="AK118" s="957" t="s">
        <v>306</v>
      </c>
      <c r="AL118" s="958"/>
      <c r="AM118" s="958"/>
      <c r="AN118" s="958"/>
      <c r="AO118" s="959"/>
      <c r="AP118" s="1035" t="s">
        <v>437</v>
      </c>
      <c r="AQ118" s="1036"/>
      <c r="AR118" s="1036"/>
      <c r="AS118" s="1036"/>
      <c r="AT118" s="1037"/>
      <c r="AU118" s="973"/>
      <c r="AV118" s="974"/>
      <c r="AW118" s="974"/>
      <c r="AX118" s="974"/>
      <c r="AY118" s="974"/>
      <c r="AZ118" s="1038" t="s">
        <v>467</v>
      </c>
      <c r="BA118" s="1030"/>
      <c r="BB118" s="1030"/>
      <c r="BC118" s="1030"/>
      <c r="BD118" s="1030"/>
      <c r="BE118" s="1030"/>
      <c r="BF118" s="1030"/>
      <c r="BG118" s="1030"/>
      <c r="BH118" s="1030"/>
      <c r="BI118" s="1030"/>
      <c r="BJ118" s="1030"/>
      <c r="BK118" s="1030"/>
      <c r="BL118" s="1030"/>
      <c r="BM118" s="1030"/>
      <c r="BN118" s="1030"/>
      <c r="BO118" s="1030"/>
      <c r="BP118" s="1031"/>
      <c r="BQ118" s="1064" t="s">
        <v>136</v>
      </c>
      <c r="BR118" s="1065"/>
      <c r="BS118" s="1065"/>
      <c r="BT118" s="1065"/>
      <c r="BU118" s="1065"/>
      <c r="BV118" s="1065" t="s">
        <v>393</v>
      </c>
      <c r="BW118" s="1065"/>
      <c r="BX118" s="1065"/>
      <c r="BY118" s="1065"/>
      <c r="BZ118" s="1065"/>
      <c r="CA118" s="1065" t="s">
        <v>418</v>
      </c>
      <c r="CB118" s="1065"/>
      <c r="CC118" s="1065"/>
      <c r="CD118" s="1065"/>
      <c r="CE118" s="1065"/>
      <c r="CF118" s="985" t="s">
        <v>443</v>
      </c>
      <c r="CG118" s="986"/>
      <c r="CH118" s="986"/>
      <c r="CI118" s="986"/>
      <c r="CJ118" s="986"/>
      <c r="CK118" s="1013"/>
      <c r="CL118" s="1014"/>
      <c r="CM118" s="987" t="s">
        <v>468</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443</v>
      </c>
      <c r="DH118" s="1024"/>
      <c r="DI118" s="1024"/>
      <c r="DJ118" s="1024"/>
      <c r="DK118" s="1025"/>
      <c r="DL118" s="1026" t="s">
        <v>393</v>
      </c>
      <c r="DM118" s="1024"/>
      <c r="DN118" s="1024"/>
      <c r="DO118" s="1024"/>
      <c r="DP118" s="1025"/>
      <c r="DQ118" s="1026" t="s">
        <v>393</v>
      </c>
      <c r="DR118" s="1024"/>
      <c r="DS118" s="1024"/>
      <c r="DT118" s="1024"/>
      <c r="DU118" s="1025"/>
      <c r="DV118" s="1027" t="s">
        <v>136</v>
      </c>
      <c r="DW118" s="1028"/>
      <c r="DX118" s="1028"/>
      <c r="DY118" s="1028"/>
      <c r="DZ118" s="1029"/>
    </row>
    <row r="119" spans="1:130" s="226" customFormat="1" ht="26.25" customHeight="1" x14ac:dyDescent="0.15">
      <c r="A119" s="1121" t="s">
        <v>441</v>
      </c>
      <c r="B119" s="1012"/>
      <c r="C119" s="994" t="s">
        <v>442</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443</v>
      </c>
      <c r="AB119" s="965"/>
      <c r="AC119" s="965"/>
      <c r="AD119" s="965"/>
      <c r="AE119" s="966"/>
      <c r="AF119" s="967" t="s">
        <v>443</v>
      </c>
      <c r="AG119" s="965"/>
      <c r="AH119" s="965"/>
      <c r="AI119" s="965"/>
      <c r="AJ119" s="966"/>
      <c r="AK119" s="967" t="s">
        <v>136</v>
      </c>
      <c r="AL119" s="965"/>
      <c r="AM119" s="965"/>
      <c r="AN119" s="965"/>
      <c r="AO119" s="966"/>
      <c r="AP119" s="968" t="s">
        <v>393</v>
      </c>
      <c r="AQ119" s="969"/>
      <c r="AR119" s="969"/>
      <c r="AS119" s="969"/>
      <c r="AT119" s="970"/>
      <c r="AU119" s="975"/>
      <c r="AV119" s="976"/>
      <c r="AW119" s="976"/>
      <c r="AX119" s="976"/>
      <c r="AY119" s="976"/>
      <c r="AZ119" s="247" t="s">
        <v>187</v>
      </c>
      <c r="BA119" s="247"/>
      <c r="BB119" s="247"/>
      <c r="BC119" s="247"/>
      <c r="BD119" s="247"/>
      <c r="BE119" s="247"/>
      <c r="BF119" s="247"/>
      <c r="BG119" s="247"/>
      <c r="BH119" s="247"/>
      <c r="BI119" s="247"/>
      <c r="BJ119" s="247"/>
      <c r="BK119" s="247"/>
      <c r="BL119" s="247"/>
      <c r="BM119" s="247"/>
      <c r="BN119" s="247"/>
      <c r="BO119" s="1042" t="s">
        <v>469</v>
      </c>
      <c r="BP119" s="1070"/>
      <c r="BQ119" s="1064">
        <v>15596123</v>
      </c>
      <c r="BR119" s="1065"/>
      <c r="BS119" s="1065"/>
      <c r="BT119" s="1065"/>
      <c r="BU119" s="1065"/>
      <c r="BV119" s="1065">
        <v>15135589</v>
      </c>
      <c r="BW119" s="1065"/>
      <c r="BX119" s="1065"/>
      <c r="BY119" s="1065"/>
      <c r="BZ119" s="1065"/>
      <c r="CA119" s="1065">
        <v>14810347</v>
      </c>
      <c r="CB119" s="1065"/>
      <c r="CC119" s="1065"/>
      <c r="CD119" s="1065"/>
      <c r="CE119" s="1065"/>
      <c r="CF119" s="1066"/>
      <c r="CG119" s="1067"/>
      <c r="CH119" s="1067"/>
      <c r="CI119" s="1067"/>
      <c r="CJ119" s="1068"/>
      <c r="CK119" s="1015"/>
      <c r="CL119" s="1016"/>
      <c r="CM119" s="1038" t="s">
        <v>470</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136</v>
      </c>
      <c r="DH119" s="1051"/>
      <c r="DI119" s="1051"/>
      <c r="DJ119" s="1051"/>
      <c r="DK119" s="1052"/>
      <c r="DL119" s="1050" t="s">
        <v>418</v>
      </c>
      <c r="DM119" s="1051"/>
      <c r="DN119" s="1051"/>
      <c r="DO119" s="1051"/>
      <c r="DP119" s="1052"/>
      <c r="DQ119" s="1050" t="s">
        <v>446</v>
      </c>
      <c r="DR119" s="1051"/>
      <c r="DS119" s="1051"/>
      <c r="DT119" s="1051"/>
      <c r="DU119" s="1052"/>
      <c r="DV119" s="1053" t="s">
        <v>136</v>
      </c>
      <c r="DW119" s="1054"/>
      <c r="DX119" s="1054"/>
      <c r="DY119" s="1054"/>
      <c r="DZ119" s="1055"/>
    </row>
    <row r="120" spans="1:130" s="226" customFormat="1" ht="26.25" customHeight="1" x14ac:dyDescent="0.15">
      <c r="A120" s="1122"/>
      <c r="B120" s="1014"/>
      <c r="C120" s="987" t="s">
        <v>447</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393</v>
      </c>
      <c r="AB120" s="1024"/>
      <c r="AC120" s="1024"/>
      <c r="AD120" s="1024"/>
      <c r="AE120" s="1025"/>
      <c r="AF120" s="1026" t="s">
        <v>136</v>
      </c>
      <c r="AG120" s="1024"/>
      <c r="AH120" s="1024"/>
      <c r="AI120" s="1024"/>
      <c r="AJ120" s="1025"/>
      <c r="AK120" s="1026" t="s">
        <v>418</v>
      </c>
      <c r="AL120" s="1024"/>
      <c r="AM120" s="1024"/>
      <c r="AN120" s="1024"/>
      <c r="AO120" s="1025"/>
      <c r="AP120" s="1027" t="s">
        <v>443</v>
      </c>
      <c r="AQ120" s="1028"/>
      <c r="AR120" s="1028"/>
      <c r="AS120" s="1028"/>
      <c r="AT120" s="1029"/>
      <c r="AU120" s="1056" t="s">
        <v>471</v>
      </c>
      <c r="AV120" s="1057"/>
      <c r="AW120" s="1057"/>
      <c r="AX120" s="1057"/>
      <c r="AY120" s="1058"/>
      <c r="AZ120" s="994" t="s">
        <v>472</v>
      </c>
      <c r="BA120" s="962"/>
      <c r="BB120" s="962"/>
      <c r="BC120" s="962"/>
      <c r="BD120" s="962"/>
      <c r="BE120" s="962"/>
      <c r="BF120" s="962"/>
      <c r="BG120" s="962"/>
      <c r="BH120" s="962"/>
      <c r="BI120" s="962"/>
      <c r="BJ120" s="962"/>
      <c r="BK120" s="962"/>
      <c r="BL120" s="962"/>
      <c r="BM120" s="962"/>
      <c r="BN120" s="962"/>
      <c r="BO120" s="962"/>
      <c r="BP120" s="963"/>
      <c r="BQ120" s="995">
        <v>954771</v>
      </c>
      <c r="BR120" s="996"/>
      <c r="BS120" s="996"/>
      <c r="BT120" s="996"/>
      <c r="BU120" s="996"/>
      <c r="BV120" s="996">
        <v>1040395</v>
      </c>
      <c r="BW120" s="996"/>
      <c r="BX120" s="996"/>
      <c r="BY120" s="996"/>
      <c r="BZ120" s="996"/>
      <c r="CA120" s="996">
        <v>1471071</v>
      </c>
      <c r="CB120" s="996"/>
      <c r="CC120" s="996"/>
      <c r="CD120" s="996"/>
      <c r="CE120" s="996"/>
      <c r="CF120" s="1009">
        <v>38.200000000000003</v>
      </c>
      <c r="CG120" s="1010"/>
      <c r="CH120" s="1010"/>
      <c r="CI120" s="1010"/>
      <c r="CJ120" s="1010"/>
      <c r="CK120" s="1071" t="s">
        <v>473</v>
      </c>
      <c r="CL120" s="1072"/>
      <c r="CM120" s="1072"/>
      <c r="CN120" s="1072"/>
      <c r="CO120" s="1073"/>
      <c r="CP120" s="1079" t="s">
        <v>412</v>
      </c>
      <c r="CQ120" s="1080"/>
      <c r="CR120" s="1080"/>
      <c r="CS120" s="1080"/>
      <c r="CT120" s="1080"/>
      <c r="CU120" s="1080"/>
      <c r="CV120" s="1080"/>
      <c r="CW120" s="1080"/>
      <c r="CX120" s="1080"/>
      <c r="CY120" s="1080"/>
      <c r="CZ120" s="1080"/>
      <c r="DA120" s="1080"/>
      <c r="DB120" s="1080"/>
      <c r="DC120" s="1080"/>
      <c r="DD120" s="1080"/>
      <c r="DE120" s="1080"/>
      <c r="DF120" s="1081"/>
      <c r="DG120" s="995">
        <v>4086724</v>
      </c>
      <c r="DH120" s="996"/>
      <c r="DI120" s="996"/>
      <c r="DJ120" s="996"/>
      <c r="DK120" s="996"/>
      <c r="DL120" s="996">
        <v>4102560</v>
      </c>
      <c r="DM120" s="996"/>
      <c r="DN120" s="996"/>
      <c r="DO120" s="996"/>
      <c r="DP120" s="996"/>
      <c r="DQ120" s="996">
        <v>3968061</v>
      </c>
      <c r="DR120" s="996"/>
      <c r="DS120" s="996"/>
      <c r="DT120" s="996"/>
      <c r="DU120" s="996"/>
      <c r="DV120" s="997">
        <v>103</v>
      </c>
      <c r="DW120" s="997"/>
      <c r="DX120" s="997"/>
      <c r="DY120" s="997"/>
      <c r="DZ120" s="998"/>
    </row>
    <row r="121" spans="1:130" s="226" customFormat="1" ht="26.25" customHeight="1" x14ac:dyDescent="0.15">
      <c r="A121" s="1122"/>
      <c r="B121" s="1014"/>
      <c r="C121" s="1039" t="s">
        <v>474</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446</v>
      </c>
      <c r="AB121" s="1024"/>
      <c r="AC121" s="1024"/>
      <c r="AD121" s="1024"/>
      <c r="AE121" s="1025"/>
      <c r="AF121" s="1026" t="s">
        <v>446</v>
      </c>
      <c r="AG121" s="1024"/>
      <c r="AH121" s="1024"/>
      <c r="AI121" s="1024"/>
      <c r="AJ121" s="1025"/>
      <c r="AK121" s="1026" t="s">
        <v>136</v>
      </c>
      <c r="AL121" s="1024"/>
      <c r="AM121" s="1024"/>
      <c r="AN121" s="1024"/>
      <c r="AO121" s="1025"/>
      <c r="AP121" s="1027" t="s">
        <v>136</v>
      </c>
      <c r="AQ121" s="1028"/>
      <c r="AR121" s="1028"/>
      <c r="AS121" s="1028"/>
      <c r="AT121" s="1029"/>
      <c r="AU121" s="1059"/>
      <c r="AV121" s="1060"/>
      <c r="AW121" s="1060"/>
      <c r="AX121" s="1060"/>
      <c r="AY121" s="1061"/>
      <c r="AZ121" s="987" t="s">
        <v>475</v>
      </c>
      <c r="BA121" s="988"/>
      <c r="BB121" s="988"/>
      <c r="BC121" s="988"/>
      <c r="BD121" s="988"/>
      <c r="BE121" s="988"/>
      <c r="BF121" s="988"/>
      <c r="BG121" s="988"/>
      <c r="BH121" s="988"/>
      <c r="BI121" s="988"/>
      <c r="BJ121" s="988"/>
      <c r="BK121" s="988"/>
      <c r="BL121" s="988"/>
      <c r="BM121" s="988"/>
      <c r="BN121" s="988"/>
      <c r="BO121" s="988"/>
      <c r="BP121" s="989"/>
      <c r="BQ121" s="990">
        <v>1324845</v>
      </c>
      <c r="BR121" s="991"/>
      <c r="BS121" s="991"/>
      <c r="BT121" s="991"/>
      <c r="BU121" s="991"/>
      <c r="BV121" s="991">
        <v>1250306</v>
      </c>
      <c r="BW121" s="991"/>
      <c r="BX121" s="991"/>
      <c r="BY121" s="991"/>
      <c r="BZ121" s="991"/>
      <c r="CA121" s="991">
        <v>1158612</v>
      </c>
      <c r="CB121" s="991"/>
      <c r="CC121" s="991"/>
      <c r="CD121" s="991"/>
      <c r="CE121" s="991"/>
      <c r="CF121" s="985">
        <v>30.1</v>
      </c>
      <c r="CG121" s="986"/>
      <c r="CH121" s="986"/>
      <c r="CI121" s="986"/>
      <c r="CJ121" s="986"/>
      <c r="CK121" s="1074"/>
      <c r="CL121" s="1075"/>
      <c r="CM121" s="1075"/>
      <c r="CN121" s="1075"/>
      <c r="CO121" s="1076"/>
      <c r="CP121" s="1084" t="s">
        <v>408</v>
      </c>
      <c r="CQ121" s="1085"/>
      <c r="CR121" s="1085"/>
      <c r="CS121" s="1085"/>
      <c r="CT121" s="1085"/>
      <c r="CU121" s="1085"/>
      <c r="CV121" s="1085"/>
      <c r="CW121" s="1085"/>
      <c r="CX121" s="1085"/>
      <c r="CY121" s="1085"/>
      <c r="CZ121" s="1085"/>
      <c r="DA121" s="1085"/>
      <c r="DB121" s="1085"/>
      <c r="DC121" s="1085"/>
      <c r="DD121" s="1085"/>
      <c r="DE121" s="1085"/>
      <c r="DF121" s="1086"/>
      <c r="DG121" s="990">
        <v>3976</v>
      </c>
      <c r="DH121" s="991"/>
      <c r="DI121" s="991"/>
      <c r="DJ121" s="991"/>
      <c r="DK121" s="991"/>
      <c r="DL121" s="991">
        <v>4074</v>
      </c>
      <c r="DM121" s="991"/>
      <c r="DN121" s="991"/>
      <c r="DO121" s="991"/>
      <c r="DP121" s="991"/>
      <c r="DQ121" s="991">
        <v>3433</v>
      </c>
      <c r="DR121" s="991"/>
      <c r="DS121" s="991"/>
      <c r="DT121" s="991"/>
      <c r="DU121" s="991"/>
      <c r="DV121" s="992">
        <v>0.1</v>
      </c>
      <c r="DW121" s="992"/>
      <c r="DX121" s="992"/>
      <c r="DY121" s="992"/>
      <c r="DZ121" s="993"/>
    </row>
    <row r="122" spans="1:130" s="226" customFormat="1" ht="26.25" customHeight="1" x14ac:dyDescent="0.15">
      <c r="A122" s="1122"/>
      <c r="B122" s="1014"/>
      <c r="C122" s="987" t="s">
        <v>457</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136</v>
      </c>
      <c r="AB122" s="1024"/>
      <c r="AC122" s="1024"/>
      <c r="AD122" s="1024"/>
      <c r="AE122" s="1025"/>
      <c r="AF122" s="1026" t="s">
        <v>446</v>
      </c>
      <c r="AG122" s="1024"/>
      <c r="AH122" s="1024"/>
      <c r="AI122" s="1024"/>
      <c r="AJ122" s="1025"/>
      <c r="AK122" s="1026" t="s">
        <v>136</v>
      </c>
      <c r="AL122" s="1024"/>
      <c r="AM122" s="1024"/>
      <c r="AN122" s="1024"/>
      <c r="AO122" s="1025"/>
      <c r="AP122" s="1027" t="s">
        <v>136</v>
      </c>
      <c r="AQ122" s="1028"/>
      <c r="AR122" s="1028"/>
      <c r="AS122" s="1028"/>
      <c r="AT122" s="1029"/>
      <c r="AU122" s="1059"/>
      <c r="AV122" s="1060"/>
      <c r="AW122" s="1060"/>
      <c r="AX122" s="1060"/>
      <c r="AY122" s="1061"/>
      <c r="AZ122" s="1038" t="s">
        <v>476</v>
      </c>
      <c r="BA122" s="1030"/>
      <c r="BB122" s="1030"/>
      <c r="BC122" s="1030"/>
      <c r="BD122" s="1030"/>
      <c r="BE122" s="1030"/>
      <c r="BF122" s="1030"/>
      <c r="BG122" s="1030"/>
      <c r="BH122" s="1030"/>
      <c r="BI122" s="1030"/>
      <c r="BJ122" s="1030"/>
      <c r="BK122" s="1030"/>
      <c r="BL122" s="1030"/>
      <c r="BM122" s="1030"/>
      <c r="BN122" s="1030"/>
      <c r="BO122" s="1030"/>
      <c r="BP122" s="1031"/>
      <c r="BQ122" s="1064">
        <v>8089970</v>
      </c>
      <c r="BR122" s="1065"/>
      <c r="BS122" s="1065"/>
      <c r="BT122" s="1065"/>
      <c r="BU122" s="1065"/>
      <c r="BV122" s="1065">
        <v>7931418</v>
      </c>
      <c r="BW122" s="1065"/>
      <c r="BX122" s="1065"/>
      <c r="BY122" s="1065"/>
      <c r="BZ122" s="1065"/>
      <c r="CA122" s="1065">
        <v>7869989</v>
      </c>
      <c r="CB122" s="1065"/>
      <c r="CC122" s="1065"/>
      <c r="CD122" s="1065"/>
      <c r="CE122" s="1065"/>
      <c r="CF122" s="1082">
        <v>204.4</v>
      </c>
      <c r="CG122" s="1083"/>
      <c r="CH122" s="1083"/>
      <c r="CI122" s="1083"/>
      <c r="CJ122" s="1083"/>
      <c r="CK122" s="1074"/>
      <c r="CL122" s="1075"/>
      <c r="CM122" s="1075"/>
      <c r="CN122" s="1075"/>
      <c r="CO122" s="1076"/>
      <c r="CP122" s="1084" t="s">
        <v>409</v>
      </c>
      <c r="CQ122" s="1085"/>
      <c r="CR122" s="1085"/>
      <c r="CS122" s="1085"/>
      <c r="CT122" s="1085"/>
      <c r="CU122" s="1085"/>
      <c r="CV122" s="1085"/>
      <c r="CW122" s="1085"/>
      <c r="CX122" s="1085"/>
      <c r="CY122" s="1085"/>
      <c r="CZ122" s="1085"/>
      <c r="DA122" s="1085"/>
      <c r="DB122" s="1085"/>
      <c r="DC122" s="1085"/>
      <c r="DD122" s="1085"/>
      <c r="DE122" s="1085"/>
      <c r="DF122" s="1086"/>
      <c r="DG122" s="990" t="s">
        <v>136</v>
      </c>
      <c r="DH122" s="991"/>
      <c r="DI122" s="991"/>
      <c r="DJ122" s="991"/>
      <c r="DK122" s="991"/>
      <c r="DL122" s="991" t="s">
        <v>418</v>
      </c>
      <c r="DM122" s="991"/>
      <c r="DN122" s="991"/>
      <c r="DO122" s="991"/>
      <c r="DP122" s="991"/>
      <c r="DQ122" s="991" t="s">
        <v>443</v>
      </c>
      <c r="DR122" s="991"/>
      <c r="DS122" s="991"/>
      <c r="DT122" s="991"/>
      <c r="DU122" s="991"/>
      <c r="DV122" s="992" t="s">
        <v>446</v>
      </c>
      <c r="DW122" s="992"/>
      <c r="DX122" s="992"/>
      <c r="DY122" s="992"/>
      <c r="DZ122" s="993"/>
    </row>
    <row r="123" spans="1:130" s="226" customFormat="1" ht="26.25" customHeight="1" x14ac:dyDescent="0.15">
      <c r="A123" s="1122"/>
      <c r="B123" s="1014"/>
      <c r="C123" s="987" t="s">
        <v>463</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446</v>
      </c>
      <c r="AB123" s="1024"/>
      <c r="AC123" s="1024"/>
      <c r="AD123" s="1024"/>
      <c r="AE123" s="1025"/>
      <c r="AF123" s="1026" t="s">
        <v>136</v>
      </c>
      <c r="AG123" s="1024"/>
      <c r="AH123" s="1024"/>
      <c r="AI123" s="1024"/>
      <c r="AJ123" s="1025"/>
      <c r="AK123" s="1026" t="s">
        <v>136</v>
      </c>
      <c r="AL123" s="1024"/>
      <c r="AM123" s="1024"/>
      <c r="AN123" s="1024"/>
      <c r="AO123" s="1025"/>
      <c r="AP123" s="1027" t="s">
        <v>136</v>
      </c>
      <c r="AQ123" s="1028"/>
      <c r="AR123" s="1028"/>
      <c r="AS123" s="1028"/>
      <c r="AT123" s="1029"/>
      <c r="AU123" s="1062"/>
      <c r="AV123" s="1063"/>
      <c r="AW123" s="1063"/>
      <c r="AX123" s="1063"/>
      <c r="AY123" s="1063"/>
      <c r="AZ123" s="247" t="s">
        <v>187</v>
      </c>
      <c r="BA123" s="247"/>
      <c r="BB123" s="247"/>
      <c r="BC123" s="247"/>
      <c r="BD123" s="247"/>
      <c r="BE123" s="247"/>
      <c r="BF123" s="247"/>
      <c r="BG123" s="247"/>
      <c r="BH123" s="247"/>
      <c r="BI123" s="247"/>
      <c r="BJ123" s="247"/>
      <c r="BK123" s="247"/>
      <c r="BL123" s="247"/>
      <c r="BM123" s="247"/>
      <c r="BN123" s="247"/>
      <c r="BO123" s="1042" t="s">
        <v>477</v>
      </c>
      <c r="BP123" s="1070"/>
      <c r="BQ123" s="1128">
        <v>10369586</v>
      </c>
      <c r="BR123" s="1129"/>
      <c r="BS123" s="1129"/>
      <c r="BT123" s="1129"/>
      <c r="BU123" s="1129"/>
      <c r="BV123" s="1129">
        <v>10222119</v>
      </c>
      <c r="BW123" s="1129"/>
      <c r="BX123" s="1129"/>
      <c r="BY123" s="1129"/>
      <c r="BZ123" s="1129"/>
      <c r="CA123" s="1129">
        <v>10499672</v>
      </c>
      <c r="CB123" s="1129"/>
      <c r="CC123" s="1129"/>
      <c r="CD123" s="1129"/>
      <c r="CE123" s="1129"/>
      <c r="CF123" s="1066"/>
      <c r="CG123" s="1067"/>
      <c r="CH123" s="1067"/>
      <c r="CI123" s="1067"/>
      <c r="CJ123" s="1068"/>
      <c r="CK123" s="1074"/>
      <c r="CL123" s="1075"/>
      <c r="CM123" s="1075"/>
      <c r="CN123" s="1075"/>
      <c r="CO123" s="1076"/>
      <c r="CP123" s="1084" t="s">
        <v>407</v>
      </c>
      <c r="CQ123" s="1085"/>
      <c r="CR123" s="1085"/>
      <c r="CS123" s="1085"/>
      <c r="CT123" s="1085"/>
      <c r="CU123" s="1085"/>
      <c r="CV123" s="1085"/>
      <c r="CW123" s="1085"/>
      <c r="CX123" s="1085"/>
      <c r="CY123" s="1085"/>
      <c r="CZ123" s="1085"/>
      <c r="DA123" s="1085"/>
      <c r="DB123" s="1085"/>
      <c r="DC123" s="1085"/>
      <c r="DD123" s="1085"/>
      <c r="DE123" s="1085"/>
      <c r="DF123" s="1086"/>
      <c r="DG123" s="1023" t="s">
        <v>393</v>
      </c>
      <c r="DH123" s="1024"/>
      <c r="DI123" s="1024"/>
      <c r="DJ123" s="1024"/>
      <c r="DK123" s="1025"/>
      <c r="DL123" s="1026" t="s">
        <v>446</v>
      </c>
      <c r="DM123" s="1024"/>
      <c r="DN123" s="1024"/>
      <c r="DO123" s="1024"/>
      <c r="DP123" s="1025"/>
      <c r="DQ123" s="1026" t="s">
        <v>443</v>
      </c>
      <c r="DR123" s="1024"/>
      <c r="DS123" s="1024"/>
      <c r="DT123" s="1024"/>
      <c r="DU123" s="1025"/>
      <c r="DV123" s="1027" t="s">
        <v>446</v>
      </c>
      <c r="DW123" s="1028"/>
      <c r="DX123" s="1028"/>
      <c r="DY123" s="1028"/>
      <c r="DZ123" s="1029"/>
    </row>
    <row r="124" spans="1:130" s="226" customFormat="1" ht="26.25" customHeight="1" thickBot="1" x14ac:dyDescent="0.2">
      <c r="A124" s="1122"/>
      <c r="B124" s="1014"/>
      <c r="C124" s="987" t="s">
        <v>466</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136</v>
      </c>
      <c r="AB124" s="1024"/>
      <c r="AC124" s="1024"/>
      <c r="AD124" s="1024"/>
      <c r="AE124" s="1025"/>
      <c r="AF124" s="1026" t="s">
        <v>418</v>
      </c>
      <c r="AG124" s="1024"/>
      <c r="AH124" s="1024"/>
      <c r="AI124" s="1024"/>
      <c r="AJ124" s="1025"/>
      <c r="AK124" s="1026" t="s">
        <v>136</v>
      </c>
      <c r="AL124" s="1024"/>
      <c r="AM124" s="1024"/>
      <c r="AN124" s="1024"/>
      <c r="AO124" s="1025"/>
      <c r="AP124" s="1027" t="s">
        <v>443</v>
      </c>
      <c r="AQ124" s="1028"/>
      <c r="AR124" s="1028"/>
      <c r="AS124" s="1028"/>
      <c r="AT124" s="1029"/>
      <c r="AU124" s="1124" t="s">
        <v>478</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v>152.80000000000001</v>
      </c>
      <c r="BR124" s="1092"/>
      <c r="BS124" s="1092"/>
      <c r="BT124" s="1092"/>
      <c r="BU124" s="1092"/>
      <c r="BV124" s="1092">
        <v>138.30000000000001</v>
      </c>
      <c r="BW124" s="1092"/>
      <c r="BX124" s="1092"/>
      <c r="BY124" s="1092"/>
      <c r="BZ124" s="1092"/>
      <c r="CA124" s="1092">
        <v>111.9</v>
      </c>
      <c r="CB124" s="1092"/>
      <c r="CC124" s="1092"/>
      <c r="CD124" s="1092"/>
      <c r="CE124" s="1092"/>
      <c r="CF124" s="1093"/>
      <c r="CG124" s="1094"/>
      <c r="CH124" s="1094"/>
      <c r="CI124" s="1094"/>
      <c r="CJ124" s="1095"/>
      <c r="CK124" s="1077"/>
      <c r="CL124" s="1077"/>
      <c r="CM124" s="1077"/>
      <c r="CN124" s="1077"/>
      <c r="CO124" s="1078"/>
      <c r="CP124" s="1084" t="s">
        <v>479</v>
      </c>
      <c r="CQ124" s="1085"/>
      <c r="CR124" s="1085"/>
      <c r="CS124" s="1085"/>
      <c r="CT124" s="1085"/>
      <c r="CU124" s="1085"/>
      <c r="CV124" s="1085"/>
      <c r="CW124" s="1085"/>
      <c r="CX124" s="1085"/>
      <c r="CY124" s="1085"/>
      <c r="CZ124" s="1085"/>
      <c r="DA124" s="1085"/>
      <c r="DB124" s="1085"/>
      <c r="DC124" s="1085"/>
      <c r="DD124" s="1085"/>
      <c r="DE124" s="1085"/>
      <c r="DF124" s="1086"/>
      <c r="DG124" s="1069" t="s">
        <v>443</v>
      </c>
      <c r="DH124" s="1051"/>
      <c r="DI124" s="1051"/>
      <c r="DJ124" s="1051"/>
      <c r="DK124" s="1052"/>
      <c r="DL124" s="1050" t="s">
        <v>446</v>
      </c>
      <c r="DM124" s="1051"/>
      <c r="DN124" s="1051"/>
      <c r="DO124" s="1051"/>
      <c r="DP124" s="1052"/>
      <c r="DQ124" s="1050" t="s">
        <v>443</v>
      </c>
      <c r="DR124" s="1051"/>
      <c r="DS124" s="1051"/>
      <c r="DT124" s="1051"/>
      <c r="DU124" s="1052"/>
      <c r="DV124" s="1053" t="s">
        <v>446</v>
      </c>
      <c r="DW124" s="1054"/>
      <c r="DX124" s="1054"/>
      <c r="DY124" s="1054"/>
      <c r="DZ124" s="1055"/>
    </row>
    <row r="125" spans="1:130" s="226" customFormat="1" ht="26.25" customHeight="1" x14ac:dyDescent="0.15">
      <c r="A125" s="1122"/>
      <c r="B125" s="1014"/>
      <c r="C125" s="987" t="s">
        <v>468</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446</v>
      </c>
      <c r="AB125" s="1024"/>
      <c r="AC125" s="1024"/>
      <c r="AD125" s="1024"/>
      <c r="AE125" s="1025"/>
      <c r="AF125" s="1026" t="s">
        <v>443</v>
      </c>
      <c r="AG125" s="1024"/>
      <c r="AH125" s="1024"/>
      <c r="AI125" s="1024"/>
      <c r="AJ125" s="1025"/>
      <c r="AK125" s="1026" t="s">
        <v>446</v>
      </c>
      <c r="AL125" s="1024"/>
      <c r="AM125" s="1024"/>
      <c r="AN125" s="1024"/>
      <c r="AO125" s="1025"/>
      <c r="AP125" s="1027" t="s">
        <v>443</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480</v>
      </c>
      <c r="CL125" s="1072"/>
      <c r="CM125" s="1072"/>
      <c r="CN125" s="1072"/>
      <c r="CO125" s="1073"/>
      <c r="CP125" s="994" t="s">
        <v>481</v>
      </c>
      <c r="CQ125" s="962"/>
      <c r="CR125" s="962"/>
      <c r="CS125" s="962"/>
      <c r="CT125" s="962"/>
      <c r="CU125" s="962"/>
      <c r="CV125" s="962"/>
      <c r="CW125" s="962"/>
      <c r="CX125" s="962"/>
      <c r="CY125" s="962"/>
      <c r="CZ125" s="962"/>
      <c r="DA125" s="962"/>
      <c r="DB125" s="962"/>
      <c r="DC125" s="962"/>
      <c r="DD125" s="962"/>
      <c r="DE125" s="962"/>
      <c r="DF125" s="963"/>
      <c r="DG125" s="995" t="s">
        <v>443</v>
      </c>
      <c r="DH125" s="996"/>
      <c r="DI125" s="996"/>
      <c r="DJ125" s="996"/>
      <c r="DK125" s="996"/>
      <c r="DL125" s="996" t="s">
        <v>393</v>
      </c>
      <c r="DM125" s="996"/>
      <c r="DN125" s="996"/>
      <c r="DO125" s="996"/>
      <c r="DP125" s="996"/>
      <c r="DQ125" s="996" t="s">
        <v>443</v>
      </c>
      <c r="DR125" s="996"/>
      <c r="DS125" s="996"/>
      <c r="DT125" s="996"/>
      <c r="DU125" s="996"/>
      <c r="DV125" s="997" t="s">
        <v>443</v>
      </c>
      <c r="DW125" s="997"/>
      <c r="DX125" s="997"/>
      <c r="DY125" s="997"/>
      <c r="DZ125" s="998"/>
    </row>
    <row r="126" spans="1:130" s="226" customFormat="1" ht="26.25" customHeight="1" thickBot="1" x14ac:dyDescent="0.2">
      <c r="A126" s="1122"/>
      <c r="B126" s="1014"/>
      <c r="C126" s="987" t="s">
        <v>470</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446</v>
      </c>
      <c r="AB126" s="1024"/>
      <c r="AC126" s="1024"/>
      <c r="AD126" s="1024"/>
      <c r="AE126" s="1025"/>
      <c r="AF126" s="1026" t="s">
        <v>443</v>
      </c>
      <c r="AG126" s="1024"/>
      <c r="AH126" s="1024"/>
      <c r="AI126" s="1024"/>
      <c r="AJ126" s="1025"/>
      <c r="AK126" s="1026" t="s">
        <v>446</v>
      </c>
      <c r="AL126" s="1024"/>
      <c r="AM126" s="1024"/>
      <c r="AN126" s="1024"/>
      <c r="AO126" s="1025"/>
      <c r="AP126" s="1027" t="s">
        <v>446</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482</v>
      </c>
      <c r="CQ126" s="988"/>
      <c r="CR126" s="988"/>
      <c r="CS126" s="988"/>
      <c r="CT126" s="988"/>
      <c r="CU126" s="988"/>
      <c r="CV126" s="988"/>
      <c r="CW126" s="988"/>
      <c r="CX126" s="988"/>
      <c r="CY126" s="988"/>
      <c r="CZ126" s="988"/>
      <c r="DA126" s="988"/>
      <c r="DB126" s="988"/>
      <c r="DC126" s="988"/>
      <c r="DD126" s="988"/>
      <c r="DE126" s="988"/>
      <c r="DF126" s="989"/>
      <c r="DG126" s="990" t="s">
        <v>443</v>
      </c>
      <c r="DH126" s="991"/>
      <c r="DI126" s="991"/>
      <c r="DJ126" s="991"/>
      <c r="DK126" s="991"/>
      <c r="DL126" s="991" t="s">
        <v>446</v>
      </c>
      <c r="DM126" s="991"/>
      <c r="DN126" s="991"/>
      <c r="DO126" s="991"/>
      <c r="DP126" s="991"/>
      <c r="DQ126" s="991" t="s">
        <v>443</v>
      </c>
      <c r="DR126" s="991"/>
      <c r="DS126" s="991"/>
      <c r="DT126" s="991"/>
      <c r="DU126" s="991"/>
      <c r="DV126" s="992" t="s">
        <v>446</v>
      </c>
      <c r="DW126" s="992"/>
      <c r="DX126" s="992"/>
      <c r="DY126" s="992"/>
      <c r="DZ126" s="993"/>
    </row>
    <row r="127" spans="1:130" s="226" customFormat="1" ht="26.25" customHeight="1" x14ac:dyDescent="0.15">
      <c r="A127" s="1123"/>
      <c r="B127" s="1016"/>
      <c r="C127" s="1038" t="s">
        <v>483</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443</v>
      </c>
      <c r="AB127" s="1024"/>
      <c r="AC127" s="1024"/>
      <c r="AD127" s="1024"/>
      <c r="AE127" s="1025"/>
      <c r="AF127" s="1026" t="s">
        <v>443</v>
      </c>
      <c r="AG127" s="1024"/>
      <c r="AH127" s="1024"/>
      <c r="AI127" s="1024"/>
      <c r="AJ127" s="1025"/>
      <c r="AK127" s="1026" t="s">
        <v>443</v>
      </c>
      <c r="AL127" s="1024"/>
      <c r="AM127" s="1024"/>
      <c r="AN127" s="1024"/>
      <c r="AO127" s="1025"/>
      <c r="AP127" s="1027" t="s">
        <v>443</v>
      </c>
      <c r="AQ127" s="1028"/>
      <c r="AR127" s="1028"/>
      <c r="AS127" s="1028"/>
      <c r="AT127" s="1029"/>
      <c r="AU127" s="228"/>
      <c r="AV127" s="228"/>
      <c r="AW127" s="228"/>
      <c r="AX127" s="1096" t="s">
        <v>484</v>
      </c>
      <c r="AY127" s="1097"/>
      <c r="AZ127" s="1097"/>
      <c r="BA127" s="1097"/>
      <c r="BB127" s="1097"/>
      <c r="BC127" s="1097"/>
      <c r="BD127" s="1097"/>
      <c r="BE127" s="1098"/>
      <c r="BF127" s="1099" t="s">
        <v>485</v>
      </c>
      <c r="BG127" s="1097"/>
      <c r="BH127" s="1097"/>
      <c r="BI127" s="1097"/>
      <c r="BJ127" s="1097"/>
      <c r="BK127" s="1097"/>
      <c r="BL127" s="1098"/>
      <c r="BM127" s="1099" t="s">
        <v>486</v>
      </c>
      <c r="BN127" s="1097"/>
      <c r="BO127" s="1097"/>
      <c r="BP127" s="1097"/>
      <c r="BQ127" s="1097"/>
      <c r="BR127" s="1097"/>
      <c r="BS127" s="1098"/>
      <c r="BT127" s="1099" t="s">
        <v>487</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488</v>
      </c>
      <c r="CQ127" s="988"/>
      <c r="CR127" s="988"/>
      <c r="CS127" s="988"/>
      <c r="CT127" s="988"/>
      <c r="CU127" s="988"/>
      <c r="CV127" s="988"/>
      <c r="CW127" s="988"/>
      <c r="CX127" s="988"/>
      <c r="CY127" s="988"/>
      <c r="CZ127" s="988"/>
      <c r="DA127" s="988"/>
      <c r="DB127" s="988"/>
      <c r="DC127" s="988"/>
      <c r="DD127" s="988"/>
      <c r="DE127" s="988"/>
      <c r="DF127" s="989"/>
      <c r="DG127" s="990" t="s">
        <v>443</v>
      </c>
      <c r="DH127" s="991"/>
      <c r="DI127" s="991"/>
      <c r="DJ127" s="991"/>
      <c r="DK127" s="991"/>
      <c r="DL127" s="991" t="s">
        <v>443</v>
      </c>
      <c r="DM127" s="991"/>
      <c r="DN127" s="991"/>
      <c r="DO127" s="991"/>
      <c r="DP127" s="991"/>
      <c r="DQ127" s="991" t="s">
        <v>443</v>
      </c>
      <c r="DR127" s="991"/>
      <c r="DS127" s="991"/>
      <c r="DT127" s="991"/>
      <c r="DU127" s="991"/>
      <c r="DV127" s="992" t="s">
        <v>443</v>
      </c>
      <c r="DW127" s="992"/>
      <c r="DX127" s="992"/>
      <c r="DY127" s="992"/>
      <c r="DZ127" s="993"/>
    </row>
    <row r="128" spans="1:130" s="226" customFormat="1" ht="26.25" customHeight="1" thickBot="1" x14ac:dyDescent="0.2">
      <c r="A128" s="1106" t="s">
        <v>489</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490</v>
      </c>
      <c r="X128" s="1108"/>
      <c r="Y128" s="1108"/>
      <c r="Z128" s="1109"/>
      <c r="AA128" s="1110">
        <v>174249</v>
      </c>
      <c r="AB128" s="1111"/>
      <c r="AC128" s="1111"/>
      <c r="AD128" s="1111"/>
      <c r="AE128" s="1112"/>
      <c r="AF128" s="1113">
        <v>166167</v>
      </c>
      <c r="AG128" s="1111"/>
      <c r="AH128" s="1111"/>
      <c r="AI128" s="1111"/>
      <c r="AJ128" s="1112"/>
      <c r="AK128" s="1113">
        <v>158364</v>
      </c>
      <c r="AL128" s="1111"/>
      <c r="AM128" s="1111"/>
      <c r="AN128" s="1111"/>
      <c r="AO128" s="1112"/>
      <c r="AP128" s="1114"/>
      <c r="AQ128" s="1115"/>
      <c r="AR128" s="1115"/>
      <c r="AS128" s="1115"/>
      <c r="AT128" s="1116"/>
      <c r="AU128" s="228"/>
      <c r="AV128" s="228"/>
      <c r="AW128" s="228"/>
      <c r="AX128" s="961" t="s">
        <v>491</v>
      </c>
      <c r="AY128" s="962"/>
      <c r="AZ128" s="962"/>
      <c r="BA128" s="962"/>
      <c r="BB128" s="962"/>
      <c r="BC128" s="962"/>
      <c r="BD128" s="962"/>
      <c r="BE128" s="963"/>
      <c r="BF128" s="1117" t="s">
        <v>443</v>
      </c>
      <c r="BG128" s="1118"/>
      <c r="BH128" s="1118"/>
      <c r="BI128" s="1118"/>
      <c r="BJ128" s="1118"/>
      <c r="BK128" s="1118"/>
      <c r="BL128" s="1119"/>
      <c r="BM128" s="1117">
        <v>15</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492</v>
      </c>
      <c r="CQ128" s="791"/>
      <c r="CR128" s="791"/>
      <c r="CS128" s="791"/>
      <c r="CT128" s="791"/>
      <c r="CU128" s="791"/>
      <c r="CV128" s="791"/>
      <c r="CW128" s="791"/>
      <c r="CX128" s="791"/>
      <c r="CY128" s="791"/>
      <c r="CZ128" s="791"/>
      <c r="DA128" s="791"/>
      <c r="DB128" s="791"/>
      <c r="DC128" s="791"/>
      <c r="DD128" s="791"/>
      <c r="DE128" s="791"/>
      <c r="DF128" s="1101"/>
      <c r="DG128" s="1102" t="s">
        <v>136</v>
      </c>
      <c r="DH128" s="1103"/>
      <c r="DI128" s="1103"/>
      <c r="DJ128" s="1103"/>
      <c r="DK128" s="1103"/>
      <c r="DL128" s="1103" t="s">
        <v>136</v>
      </c>
      <c r="DM128" s="1103"/>
      <c r="DN128" s="1103"/>
      <c r="DO128" s="1103"/>
      <c r="DP128" s="1103"/>
      <c r="DQ128" s="1103" t="s">
        <v>393</v>
      </c>
      <c r="DR128" s="1103"/>
      <c r="DS128" s="1103"/>
      <c r="DT128" s="1103"/>
      <c r="DU128" s="1103"/>
      <c r="DV128" s="1104" t="s">
        <v>136</v>
      </c>
      <c r="DW128" s="1104"/>
      <c r="DX128" s="1104"/>
      <c r="DY128" s="1104"/>
      <c r="DZ128" s="1105"/>
    </row>
    <row r="129" spans="1:131" s="226" customFormat="1" ht="26.25" customHeight="1" x14ac:dyDescent="0.15">
      <c r="A129" s="999" t="s">
        <v>106</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493</v>
      </c>
      <c r="X129" s="1136"/>
      <c r="Y129" s="1136"/>
      <c r="Z129" s="1137"/>
      <c r="AA129" s="1023">
        <v>4061904</v>
      </c>
      <c r="AB129" s="1024"/>
      <c r="AC129" s="1024"/>
      <c r="AD129" s="1024"/>
      <c r="AE129" s="1025"/>
      <c r="AF129" s="1026">
        <v>4239692</v>
      </c>
      <c r="AG129" s="1024"/>
      <c r="AH129" s="1024"/>
      <c r="AI129" s="1024"/>
      <c r="AJ129" s="1025"/>
      <c r="AK129" s="1026">
        <v>4602499</v>
      </c>
      <c r="AL129" s="1024"/>
      <c r="AM129" s="1024"/>
      <c r="AN129" s="1024"/>
      <c r="AO129" s="1025"/>
      <c r="AP129" s="1138"/>
      <c r="AQ129" s="1139"/>
      <c r="AR129" s="1139"/>
      <c r="AS129" s="1139"/>
      <c r="AT129" s="1140"/>
      <c r="AU129" s="229"/>
      <c r="AV129" s="229"/>
      <c r="AW129" s="229"/>
      <c r="AX129" s="1130" t="s">
        <v>494</v>
      </c>
      <c r="AY129" s="988"/>
      <c r="AZ129" s="988"/>
      <c r="BA129" s="988"/>
      <c r="BB129" s="988"/>
      <c r="BC129" s="988"/>
      <c r="BD129" s="988"/>
      <c r="BE129" s="989"/>
      <c r="BF129" s="1131" t="s">
        <v>393</v>
      </c>
      <c r="BG129" s="1132"/>
      <c r="BH129" s="1132"/>
      <c r="BI129" s="1132"/>
      <c r="BJ129" s="1132"/>
      <c r="BK129" s="1132"/>
      <c r="BL129" s="1133"/>
      <c r="BM129" s="1131">
        <v>20</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9" t="s">
        <v>495</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496</v>
      </c>
      <c r="X130" s="1136"/>
      <c r="Y130" s="1136"/>
      <c r="Z130" s="1137"/>
      <c r="AA130" s="1023">
        <v>641400</v>
      </c>
      <c r="AB130" s="1024"/>
      <c r="AC130" s="1024"/>
      <c r="AD130" s="1024"/>
      <c r="AE130" s="1025"/>
      <c r="AF130" s="1026">
        <v>687496</v>
      </c>
      <c r="AG130" s="1024"/>
      <c r="AH130" s="1024"/>
      <c r="AI130" s="1024"/>
      <c r="AJ130" s="1025"/>
      <c r="AK130" s="1026">
        <v>751478</v>
      </c>
      <c r="AL130" s="1024"/>
      <c r="AM130" s="1024"/>
      <c r="AN130" s="1024"/>
      <c r="AO130" s="1025"/>
      <c r="AP130" s="1138"/>
      <c r="AQ130" s="1139"/>
      <c r="AR130" s="1139"/>
      <c r="AS130" s="1139"/>
      <c r="AT130" s="1140"/>
      <c r="AU130" s="229"/>
      <c r="AV130" s="229"/>
      <c r="AW130" s="229"/>
      <c r="AX130" s="1130" t="s">
        <v>497</v>
      </c>
      <c r="AY130" s="988"/>
      <c r="AZ130" s="988"/>
      <c r="BA130" s="988"/>
      <c r="BB130" s="988"/>
      <c r="BC130" s="988"/>
      <c r="BD130" s="988"/>
      <c r="BE130" s="989"/>
      <c r="BF130" s="1166">
        <v>14.3</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498</v>
      </c>
      <c r="X131" s="1173"/>
      <c r="Y131" s="1173"/>
      <c r="Z131" s="1174"/>
      <c r="AA131" s="1069">
        <v>3420504</v>
      </c>
      <c r="AB131" s="1051"/>
      <c r="AC131" s="1051"/>
      <c r="AD131" s="1051"/>
      <c r="AE131" s="1052"/>
      <c r="AF131" s="1050">
        <v>3552196</v>
      </c>
      <c r="AG131" s="1051"/>
      <c r="AH131" s="1051"/>
      <c r="AI131" s="1051"/>
      <c r="AJ131" s="1052"/>
      <c r="AK131" s="1050">
        <v>3851021</v>
      </c>
      <c r="AL131" s="1051"/>
      <c r="AM131" s="1051"/>
      <c r="AN131" s="1051"/>
      <c r="AO131" s="1052"/>
      <c r="AP131" s="1175"/>
      <c r="AQ131" s="1176"/>
      <c r="AR131" s="1176"/>
      <c r="AS131" s="1176"/>
      <c r="AT131" s="1177"/>
      <c r="AU131" s="229"/>
      <c r="AV131" s="229"/>
      <c r="AW131" s="229"/>
      <c r="AX131" s="1148" t="s">
        <v>499</v>
      </c>
      <c r="AY131" s="791"/>
      <c r="AZ131" s="791"/>
      <c r="BA131" s="791"/>
      <c r="BB131" s="791"/>
      <c r="BC131" s="791"/>
      <c r="BD131" s="791"/>
      <c r="BE131" s="1101"/>
      <c r="BF131" s="1149">
        <v>111.9</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5" t="s">
        <v>500</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501</v>
      </c>
      <c r="W132" s="1159"/>
      <c r="X132" s="1159"/>
      <c r="Y132" s="1159"/>
      <c r="Z132" s="1160"/>
      <c r="AA132" s="1161">
        <v>15.03000727</v>
      </c>
      <c r="AB132" s="1162"/>
      <c r="AC132" s="1162"/>
      <c r="AD132" s="1162"/>
      <c r="AE132" s="1163"/>
      <c r="AF132" s="1164">
        <v>15.778267870000001</v>
      </c>
      <c r="AG132" s="1162"/>
      <c r="AH132" s="1162"/>
      <c r="AI132" s="1162"/>
      <c r="AJ132" s="1163"/>
      <c r="AK132" s="1164">
        <v>12.38341728</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502</v>
      </c>
      <c r="W133" s="1142"/>
      <c r="X133" s="1142"/>
      <c r="Y133" s="1142"/>
      <c r="Z133" s="1143"/>
      <c r="AA133" s="1144">
        <v>15.4</v>
      </c>
      <c r="AB133" s="1145"/>
      <c r="AC133" s="1145"/>
      <c r="AD133" s="1145"/>
      <c r="AE133" s="1146"/>
      <c r="AF133" s="1144">
        <v>15.5</v>
      </c>
      <c r="AG133" s="1145"/>
      <c r="AH133" s="1145"/>
      <c r="AI133" s="1145"/>
      <c r="AJ133" s="1146"/>
      <c r="AK133" s="1144">
        <v>14.3</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LYyHk0/cpMoqptWkUBXyyUrfmSa1Df2iiGVvZZCnMZS9flwfZ7GJE7fLz4HwRG90P8/ULTXBSNBjerPt1bdwXA==" saltValue="pLK7JsiveAhm7rjTBS4hx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election activeCell="F28" sqref="F28"/>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503</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C25" zoomScaleNormal="100" zoomScaleSheetLayoutView="55" workbookViewId="0">
      <selection activeCell="F62" sqref="F62"/>
    </sheetView>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NGs1nmTOYhxpF15nj5FVZm5YSDy/CTH9wW37ttN3/kAYeMladWvQvl5tCQ/MPdoTyii2CIubIoMhK9r8bR58w==" saltValue="FyLcvbdruq9WhOTX54SDK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D61" workbookViewId="0">
      <selection activeCell="F62" sqref="F62"/>
    </sheetView>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504</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505</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506</v>
      </c>
      <c r="AP7" s="268"/>
      <c r="AQ7" s="269" t="s">
        <v>507</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508</v>
      </c>
      <c r="AQ8" s="275" t="s">
        <v>509</v>
      </c>
      <c r="AR8" s="276" t="s">
        <v>510</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511</v>
      </c>
      <c r="AL9" s="1182"/>
      <c r="AM9" s="1182"/>
      <c r="AN9" s="1183"/>
      <c r="AO9" s="277">
        <v>1204083</v>
      </c>
      <c r="AP9" s="277">
        <v>103284</v>
      </c>
      <c r="AQ9" s="278">
        <v>106927</v>
      </c>
      <c r="AR9" s="279">
        <v>-3.4</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512</v>
      </c>
      <c r="AL10" s="1182"/>
      <c r="AM10" s="1182"/>
      <c r="AN10" s="1183"/>
      <c r="AO10" s="280">
        <v>245277</v>
      </c>
      <c r="AP10" s="280">
        <v>21039</v>
      </c>
      <c r="AQ10" s="281">
        <v>15145</v>
      </c>
      <c r="AR10" s="282">
        <v>38.9</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513</v>
      </c>
      <c r="AL11" s="1182"/>
      <c r="AM11" s="1182"/>
      <c r="AN11" s="1183"/>
      <c r="AO11" s="280">
        <v>516</v>
      </c>
      <c r="AP11" s="280">
        <v>44</v>
      </c>
      <c r="AQ11" s="281">
        <v>1510</v>
      </c>
      <c r="AR11" s="282">
        <v>-97.1</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514</v>
      </c>
      <c r="AL12" s="1182"/>
      <c r="AM12" s="1182"/>
      <c r="AN12" s="1183"/>
      <c r="AO12" s="280" t="s">
        <v>515</v>
      </c>
      <c r="AP12" s="280" t="s">
        <v>515</v>
      </c>
      <c r="AQ12" s="281">
        <v>21</v>
      </c>
      <c r="AR12" s="282" t="s">
        <v>515</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516</v>
      </c>
      <c r="AL13" s="1182"/>
      <c r="AM13" s="1182"/>
      <c r="AN13" s="1183"/>
      <c r="AO13" s="280">
        <v>31930</v>
      </c>
      <c r="AP13" s="280">
        <v>2739</v>
      </c>
      <c r="AQ13" s="281">
        <v>4533</v>
      </c>
      <c r="AR13" s="282">
        <v>-39.6</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517</v>
      </c>
      <c r="AL14" s="1182"/>
      <c r="AM14" s="1182"/>
      <c r="AN14" s="1183"/>
      <c r="AO14" s="280">
        <v>41270</v>
      </c>
      <c r="AP14" s="280">
        <v>3540</v>
      </c>
      <c r="AQ14" s="281">
        <v>2422</v>
      </c>
      <c r="AR14" s="282">
        <v>46.2</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518</v>
      </c>
      <c r="AL15" s="1185"/>
      <c r="AM15" s="1185"/>
      <c r="AN15" s="1186"/>
      <c r="AO15" s="280">
        <v>-85424</v>
      </c>
      <c r="AP15" s="280">
        <v>-7328</v>
      </c>
      <c r="AQ15" s="281">
        <v>-7979</v>
      </c>
      <c r="AR15" s="282">
        <v>-8.1999999999999993</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187</v>
      </c>
      <c r="AL16" s="1185"/>
      <c r="AM16" s="1185"/>
      <c r="AN16" s="1186"/>
      <c r="AO16" s="280">
        <v>1437652</v>
      </c>
      <c r="AP16" s="280">
        <v>123319</v>
      </c>
      <c r="AQ16" s="281">
        <v>122579</v>
      </c>
      <c r="AR16" s="282">
        <v>0.6</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519</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520</v>
      </c>
      <c r="AP20" s="289" t="s">
        <v>521</v>
      </c>
      <c r="AQ20" s="290" t="s">
        <v>522</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523</v>
      </c>
      <c r="AL21" s="1188"/>
      <c r="AM21" s="1188"/>
      <c r="AN21" s="1189"/>
      <c r="AO21" s="293">
        <v>11.75</v>
      </c>
      <c r="AP21" s="294">
        <v>10.66</v>
      </c>
      <c r="AQ21" s="295">
        <v>1.0900000000000001</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524</v>
      </c>
      <c r="AL22" s="1188"/>
      <c r="AM22" s="1188"/>
      <c r="AN22" s="1189"/>
      <c r="AO22" s="298">
        <v>96.5</v>
      </c>
      <c r="AP22" s="299">
        <v>96.3</v>
      </c>
      <c r="AQ22" s="300">
        <v>0.2</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8" t="s">
        <v>525</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x14ac:dyDescent="0.15">
      <c r="A27" s="305"/>
      <c r="AO27" s="258"/>
      <c r="AP27" s="258"/>
      <c r="AQ27" s="258"/>
      <c r="AR27" s="258"/>
      <c r="AS27" s="258"/>
      <c r="AT27" s="258"/>
    </row>
    <row r="28" spans="1:46" ht="17.25" x14ac:dyDescent="0.15">
      <c r="A28" s="259" t="s">
        <v>526</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527</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506</v>
      </c>
      <c r="AP30" s="268"/>
      <c r="AQ30" s="269" t="s">
        <v>507</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508</v>
      </c>
      <c r="AQ31" s="275" t="s">
        <v>509</v>
      </c>
      <c r="AR31" s="276" t="s">
        <v>510</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528</v>
      </c>
      <c r="AL32" s="1196"/>
      <c r="AM32" s="1196"/>
      <c r="AN32" s="1197"/>
      <c r="AO32" s="308">
        <v>1125368</v>
      </c>
      <c r="AP32" s="308">
        <v>96532</v>
      </c>
      <c r="AQ32" s="309">
        <v>59977</v>
      </c>
      <c r="AR32" s="310">
        <v>60.9</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529</v>
      </c>
      <c r="AL33" s="1196"/>
      <c r="AM33" s="1196"/>
      <c r="AN33" s="1197"/>
      <c r="AO33" s="308" t="s">
        <v>515</v>
      </c>
      <c r="AP33" s="308" t="s">
        <v>515</v>
      </c>
      <c r="AQ33" s="309" t="s">
        <v>515</v>
      </c>
      <c r="AR33" s="310" t="s">
        <v>515</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530</v>
      </c>
      <c r="AL34" s="1196"/>
      <c r="AM34" s="1196"/>
      <c r="AN34" s="1197"/>
      <c r="AO34" s="308" t="s">
        <v>515</v>
      </c>
      <c r="AP34" s="308" t="s">
        <v>515</v>
      </c>
      <c r="AQ34" s="309" t="s">
        <v>515</v>
      </c>
      <c r="AR34" s="310" t="s">
        <v>515</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531</v>
      </c>
      <c r="AL35" s="1196"/>
      <c r="AM35" s="1196"/>
      <c r="AN35" s="1197"/>
      <c r="AO35" s="308">
        <v>253154</v>
      </c>
      <c r="AP35" s="308">
        <v>21715</v>
      </c>
      <c r="AQ35" s="309">
        <v>16053</v>
      </c>
      <c r="AR35" s="310">
        <v>35.299999999999997</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532</v>
      </c>
      <c r="AL36" s="1196"/>
      <c r="AM36" s="1196"/>
      <c r="AN36" s="1197"/>
      <c r="AO36" s="308">
        <v>8171</v>
      </c>
      <c r="AP36" s="308">
        <v>701</v>
      </c>
      <c r="AQ36" s="309">
        <v>3449</v>
      </c>
      <c r="AR36" s="310">
        <v>-79.7</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533</v>
      </c>
      <c r="AL37" s="1196"/>
      <c r="AM37" s="1196"/>
      <c r="AN37" s="1197"/>
      <c r="AO37" s="308" t="s">
        <v>515</v>
      </c>
      <c r="AP37" s="308" t="s">
        <v>515</v>
      </c>
      <c r="AQ37" s="309">
        <v>404</v>
      </c>
      <c r="AR37" s="310" t="s">
        <v>515</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534</v>
      </c>
      <c r="AL38" s="1199"/>
      <c r="AM38" s="1199"/>
      <c r="AN38" s="1200"/>
      <c r="AO38" s="311">
        <v>37</v>
      </c>
      <c r="AP38" s="311">
        <v>3</v>
      </c>
      <c r="AQ38" s="312">
        <v>3</v>
      </c>
      <c r="AR38" s="300">
        <v>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535</v>
      </c>
      <c r="AL39" s="1199"/>
      <c r="AM39" s="1199"/>
      <c r="AN39" s="1200"/>
      <c r="AO39" s="308">
        <v>-158364</v>
      </c>
      <c r="AP39" s="308">
        <v>-13584</v>
      </c>
      <c r="AQ39" s="309">
        <v>-3105</v>
      </c>
      <c r="AR39" s="310">
        <v>337.5</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536</v>
      </c>
      <c r="AL40" s="1196"/>
      <c r="AM40" s="1196"/>
      <c r="AN40" s="1197"/>
      <c r="AO40" s="308">
        <v>-751478</v>
      </c>
      <c r="AP40" s="308">
        <v>-64460</v>
      </c>
      <c r="AQ40" s="309">
        <v>-51549</v>
      </c>
      <c r="AR40" s="310">
        <v>25</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299</v>
      </c>
      <c r="AL41" s="1202"/>
      <c r="AM41" s="1202"/>
      <c r="AN41" s="1203"/>
      <c r="AO41" s="308">
        <v>476888</v>
      </c>
      <c r="AP41" s="308">
        <v>40907</v>
      </c>
      <c r="AQ41" s="309">
        <v>25231</v>
      </c>
      <c r="AR41" s="310">
        <v>62.1</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537</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538</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539</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506</v>
      </c>
      <c r="AN49" s="1192" t="s">
        <v>540</v>
      </c>
      <c r="AO49" s="1193"/>
      <c r="AP49" s="1193"/>
      <c r="AQ49" s="1193"/>
      <c r="AR49" s="1194"/>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541</v>
      </c>
      <c r="AO50" s="325" t="s">
        <v>542</v>
      </c>
      <c r="AP50" s="326" t="s">
        <v>543</v>
      </c>
      <c r="AQ50" s="327" t="s">
        <v>544</v>
      </c>
      <c r="AR50" s="328" t="s">
        <v>545</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546</v>
      </c>
      <c r="AL51" s="321"/>
      <c r="AM51" s="329">
        <v>1244728</v>
      </c>
      <c r="AN51" s="330">
        <v>96259</v>
      </c>
      <c r="AO51" s="331">
        <v>112.4</v>
      </c>
      <c r="AP51" s="332">
        <v>90072</v>
      </c>
      <c r="AQ51" s="333">
        <v>13.3</v>
      </c>
      <c r="AR51" s="334">
        <v>99.1</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547</v>
      </c>
      <c r="AM52" s="337">
        <v>447911</v>
      </c>
      <c r="AN52" s="338">
        <v>34639</v>
      </c>
      <c r="AO52" s="339">
        <v>54.2</v>
      </c>
      <c r="AP52" s="340">
        <v>46083</v>
      </c>
      <c r="AQ52" s="341">
        <v>3.2</v>
      </c>
      <c r="AR52" s="342">
        <v>51</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548</v>
      </c>
      <c r="AL53" s="321"/>
      <c r="AM53" s="329">
        <v>1182444</v>
      </c>
      <c r="AN53" s="330">
        <v>93674</v>
      </c>
      <c r="AO53" s="331">
        <v>-2.7</v>
      </c>
      <c r="AP53" s="332">
        <v>88328</v>
      </c>
      <c r="AQ53" s="333">
        <v>-1.9</v>
      </c>
      <c r="AR53" s="334">
        <v>-0.8</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547</v>
      </c>
      <c r="AM54" s="337">
        <v>770305</v>
      </c>
      <c r="AN54" s="338">
        <v>61024</v>
      </c>
      <c r="AO54" s="339">
        <v>76.2</v>
      </c>
      <c r="AP54" s="340">
        <v>49013</v>
      </c>
      <c r="AQ54" s="341">
        <v>6.4</v>
      </c>
      <c r="AR54" s="342">
        <v>69.8</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549</v>
      </c>
      <c r="AL55" s="321"/>
      <c r="AM55" s="329">
        <v>705907</v>
      </c>
      <c r="AN55" s="330">
        <v>57326</v>
      </c>
      <c r="AO55" s="331">
        <v>-38.799999999999997</v>
      </c>
      <c r="AP55" s="332">
        <v>103390</v>
      </c>
      <c r="AQ55" s="333">
        <v>17.100000000000001</v>
      </c>
      <c r="AR55" s="334">
        <v>-55.9</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547</v>
      </c>
      <c r="AM56" s="337">
        <v>369556</v>
      </c>
      <c r="AN56" s="338">
        <v>30011</v>
      </c>
      <c r="AO56" s="339">
        <v>-50.8</v>
      </c>
      <c r="AP56" s="340">
        <v>51269</v>
      </c>
      <c r="AQ56" s="341">
        <v>4.5999999999999996</v>
      </c>
      <c r="AR56" s="342">
        <v>-55.4</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550</v>
      </c>
      <c r="AL57" s="321"/>
      <c r="AM57" s="329">
        <v>692558</v>
      </c>
      <c r="AN57" s="330">
        <v>57795</v>
      </c>
      <c r="AO57" s="331">
        <v>0.8</v>
      </c>
      <c r="AP57" s="332">
        <v>117234</v>
      </c>
      <c r="AQ57" s="333">
        <v>13.4</v>
      </c>
      <c r="AR57" s="334">
        <v>-12.6</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547</v>
      </c>
      <c r="AM58" s="337">
        <v>394899</v>
      </c>
      <c r="AN58" s="338">
        <v>32955</v>
      </c>
      <c r="AO58" s="339">
        <v>9.8000000000000007</v>
      </c>
      <c r="AP58" s="340">
        <v>59796</v>
      </c>
      <c r="AQ58" s="341">
        <v>16.600000000000001</v>
      </c>
      <c r="AR58" s="342">
        <v>-6.8</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551</v>
      </c>
      <c r="AL59" s="321"/>
      <c r="AM59" s="329">
        <v>1122912</v>
      </c>
      <c r="AN59" s="330">
        <v>96321</v>
      </c>
      <c r="AO59" s="331">
        <v>66.7</v>
      </c>
      <c r="AP59" s="332">
        <v>97758</v>
      </c>
      <c r="AQ59" s="333">
        <v>-16.600000000000001</v>
      </c>
      <c r="AR59" s="334">
        <v>83.3</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547</v>
      </c>
      <c r="AM60" s="337">
        <v>357779</v>
      </c>
      <c r="AN60" s="338">
        <v>30690</v>
      </c>
      <c r="AO60" s="339">
        <v>-6.9</v>
      </c>
      <c r="AP60" s="340">
        <v>45946</v>
      </c>
      <c r="AQ60" s="341">
        <v>-23.2</v>
      </c>
      <c r="AR60" s="342">
        <v>16.3</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552</v>
      </c>
      <c r="AL61" s="343"/>
      <c r="AM61" s="344">
        <v>989710</v>
      </c>
      <c r="AN61" s="345">
        <v>80275</v>
      </c>
      <c r="AO61" s="346">
        <v>27.7</v>
      </c>
      <c r="AP61" s="347">
        <v>99356</v>
      </c>
      <c r="AQ61" s="348">
        <v>5.0999999999999996</v>
      </c>
      <c r="AR61" s="334">
        <v>22.6</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547</v>
      </c>
      <c r="AM62" s="337">
        <v>468090</v>
      </c>
      <c r="AN62" s="338">
        <v>37864</v>
      </c>
      <c r="AO62" s="339">
        <v>16.5</v>
      </c>
      <c r="AP62" s="340">
        <v>50421</v>
      </c>
      <c r="AQ62" s="341">
        <v>1.5</v>
      </c>
      <c r="AR62" s="342">
        <v>15</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3pBPv8HiQ/IJC+uQWxswjoC5k8ZojQC1gaW+S9U9mJ6ZUkgALbIoZj+u/0ILT7eb4jndqoGy9cOv4Spn8YTbQw==" saltValue="UDob7NAZluTMBhzu6Cff2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E97" zoomScaleNormal="100" zoomScaleSheetLayoutView="55" workbookViewId="0">
      <selection activeCell="F62" sqref="F62"/>
    </sheetView>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554</v>
      </c>
    </row>
    <row r="120" spans="125:125" ht="13.5" hidden="1" customHeight="1" x14ac:dyDescent="0.15"/>
    <row r="121" spans="125:125" ht="13.5" hidden="1" customHeight="1" x14ac:dyDescent="0.15">
      <c r="DU121" s="255"/>
    </row>
  </sheetData>
  <sheetProtection algorithmName="SHA-512" hashValue="o0EtMxExsGdKtcBlF+HCJW+hBmtQ0jrGeAmlg/Spz8NZSXLtSi0nLaGQdWK8DAhRbr9M2xS1a/DiZmK6zCiCBA==" saltValue="scBZPdubfVhiVIhvnlFxc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7" zoomScaleNormal="100" zoomScaleSheetLayoutView="55" workbookViewId="0">
      <selection activeCell="F62" sqref="F62"/>
    </sheetView>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555</v>
      </c>
    </row>
  </sheetData>
  <sheetProtection algorithmName="SHA-512" hashValue="RBeEtNBswVnD1mo9qgXGN72f34Ece376Jqa7QxVZmUVyZayA6tjvuCEAPIO5Sev848CZuFUsN8bGJRka7yqYZA==" saltValue="Ug88bVdZ0HBnM1AZfN/0Y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44" zoomScaleSheetLayoutView="100" workbookViewId="0">
      <selection activeCell="F62" sqref="F62"/>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04" t="s">
        <v>3</v>
      </c>
      <c r="D47" s="1204"/>
      <c r="E47" s="1205"/>
      <c r="F47" s="11">
        <v>3.59</v>
      </c>
      <c r="G47" s="12">
        <v>3.35</v>
      </c>
      <c r="H47" s="12">
        <v>3.3</v>
      </c>
      <c r="I47" s="12">
        <v>3.18</v>
      </c>
      <c r="J47" s="13">
        <v>6.63</v>
      </c>
    </row>
    <row r="48" spans="2:10" ht="57.75" customHeight="1" x14ac:dyDescent="0.15">
      <c r="B48" s="14"/>
      <c r="C48" s="1206" t="s">
        <v>4</v>
      </c>
      <c r="D48" s="1206"/>
      <c r="E48" s="1207"/>
      <c r="F48" s="15">
        <v>0.85</v>
      </c>
      <c r="G48" s="16">
        <v>0.26</v>
      </c>
      <c r="H48" s="16">
        <v>1.03</v>
      </c>
      <c r="I48" s="16">
        <v>5.82</v>
      </c>
      <c r="J48" s="17">
        <v>13.28</v>
      </c>
    </row>
    <row r="49" spans="2:10" ht="57.75" customHeight="1" thickBot="1" x14ac:dyDescent="0.2">
      <c r="B49" s="18"/>
      <c r="C49" s="1208" t="s">
        <v>5</v>
      </c>
      <c r="D49" s="1208"/>
      <c r="E49" s="1209"/>
      <c r="F49" s="19">
        <v>0.27</v>
      </c>
      <c r="G49" s="20" t="s">
        <v>561</v>
      </c>
      <c r="H49" s="20">
        <v>0.77</v>
      </c>
      <c r="I49" s="20">
        <v>4.8499999999999996</v>
      </c>
      <c r="J49" s="21">
        <v>11.61</v>
      </c>
    </row>
    <row r="50" spans="2:10" x14ac:dyDescent="0.15"/>
  </sheetData>
  <sheetProtection algorithmName="SHA-512" hashValue="Tk9oT3lWmNJ6GF4dAEWYUidqcW5WMJ1ARa1pCXha3hZge8kv6V3nf75kg/nbMZ7170hWCL3pfxFWTsiukZyP9w==" saltValue="F/ge1SykkuFMg8r/QUpK6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2023-03-28T08:34:42Z</cp:lastPrinted>
  <dcterms:created xsi:type="dcterms:W3CDTF">2023-02-20T03:25:18Z</dcterms:created>
  <dcterms:modified xsi:type="dcterms:W3CDTF">2023-10-23T02:01:07Z</dcterms:modified>
  <cp:category/>
</cp:coreProperties>
</file>