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file-sv\共有フォルダ\R2年度\01.総務財政課\○財政担当\53_決算\01_決算全般\02_財政状況資料集\R3.3月　１回目公表\"/>
    </mc:Choice>
  </mc:AlternateContent>
  <xr:revisionPtr revIDLastSave="0" documentId="13_ncr:1_{DF5E7FFF-A76B-4B48-9823-599F6D3BEBAA}"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E34" i="10" l="1"/>
</calcChain>
</file>

<file path=xl/sharedStrings.xml><?xml version="1.0" encoding="utf-8"?>
<sst xmlns="http://schemas.openxmlformats.org/spreadsheetml/2006/main" count="1081" uniqueCount="591">
  <si>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</si>
  <si>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</si>
  <si>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</si>
  <si>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</si>
  <si>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</si>
  <si>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</si>
  <si>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</si>
  <si>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</si>
  <si>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</si>
  <si>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</si>
  <si>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</si>
  <si>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</si>
  <si>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</si>
  <si>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</si>
  <si>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</si>
  <si>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</si>
  <si>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</si>
  <si>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</si>
  <si>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</si>
  <si>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</si>
  <si>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</si>
  <si>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</si>
  <si>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</si>
  <si>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</si>
  <si>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</si>
  <si>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</si>
  <si>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</si>
  <si>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</si>
  <si>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</si>
  <si>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</si>
  <si>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</si>
  <si>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</si>
  <si>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</si>
  <si>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</si>
  <si>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</si>
  <si>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</si>
  <si>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</si>
  <si>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</si>
  <si>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</si>
  <si>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</si>
  <si>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</si>
  <si>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</si>
  <si>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</si>
  <si>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</si>
  <si>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</si>
  <si>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</si>
  <si>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</si>
  <si>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</si>
  <si>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</si>
  <si>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</si>
  <si>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</si>
  <si>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</si>
  <si>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</si>
  <si>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</si>
  <si>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</si>
  <si>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</si>
  <si>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</si>
  <si>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</si>
  <si>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</si>
  <si>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</si>
  <si>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</si>
  <si>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</si>
  <si>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</si>
  <si>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</si>
  <si>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</si>
  <si>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</si>
  <si>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</si>
  <si>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</si>
  <si>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</si>
  <si>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</si>
  <si>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</si>
  <si>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</si>
  <si>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</si>
  <si>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</si>
  <si>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</si>
  <si>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</si>
  <si>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</si>
  <si>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</si>
  <si>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</si>
  <si>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</si>
  <si>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</si>
  <si>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</si>
  <si>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</si>
  <si>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</si>
  <si>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</si>
  <si>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</si>
  <si>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</si>
  <si>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</si>
  <si>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</si>
  <si>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</si>
  <si>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</si>
  <si>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</si>
  <si>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</si>
  <si>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</si>
  <si>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</si>
  <si>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</si>
  <si>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</si>
  <si>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</si>
  <si>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</si>
  <si>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</si>
  <si>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</si>
  <si>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</si>
  <si>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</si>
  <si>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</si>
  <si>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</si>
  <si>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</si>
  <si>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</si>
  <si>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</si>
  <si>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</si>
  <si>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</si>
  <si>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</si>
  <si>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</si>
  <si>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</si>
  <si>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</si>
  <si>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</si>
  <si>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</si>
  <si>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</si>
  <si>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</si>
  <si>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</si>
  <si>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</si>
  <si>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</si>
  <si>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</si>
  <si>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</si>
  <si>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</si>
  <si>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</si>
  <si>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</si>
  <si>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</si>
  <si>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</si>
  <si>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</si>
  <si>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</si>
  <si>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</si>
  <si>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</si>
  <si>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</si>
  <si>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</si>
  <si>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</si>
  <si>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</si>
  <si>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</si>
  <si>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</si>
  <si>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</si>
  <si>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</si>
  <si>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</si>
  <si>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</si>
  <si>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</si>
  <si>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</si>
  <si>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</si>
  <si>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</si>
  <si>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</si>
  <si>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</si>
  <si>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</si>
  <si>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</si>
  <si>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</si>
  <si>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</si>
  <si>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</si>
  <si>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</si>
  <si>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</si>
  <si>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</si>
  <si>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</si>
  <si>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</si>
  <si>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</si>
  <si>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</si>
  <si>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</si>
  <si>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</si>
  <si>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</si>
  <si>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</si>
  <si>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</si>
  <si>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</si>
  <si>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</si>
  <si>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</si>
  <si>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</si>
  <si>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</si>
  <si>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</si>
  <si>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</si>
  <si>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</si>
  <si>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</si>
  <si>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</si>
  <si>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</si>
  <si>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</si>
  <si>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</si>
  <si>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</si>
  <si>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</si>
  <si>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</si>
  <si>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</si>
  <si>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</si>
  <si>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</si>
  <si>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</si>
  <si>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</si>
  <si>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</si>
  <si>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</si>
  <si>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</si>
  <si>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</si>
  <si>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</si>
  <si>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</si>
  <si>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</si>
  <si>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</si>
  <si>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</si>
  <si>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</si>
  <si>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</si>
  <si>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</si>
  <si>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</si>
  <si>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</si>
  <si>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</si>
  <si>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</si>
  <si>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</si>
  <si>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</si>
  <si>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</si>
  <si>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</si>
  <si>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</si>
  <si>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</si>
  <si>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</si>
  <si>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</si>
  <si>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</si>
  <si>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北海道岩内町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</si>
  <si>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</si>
  <si>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</si>
  <si>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</si>
  <si>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</si>
  <si>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</si>
  <si>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</si>
  <si>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</si>
  <si>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</si>
  <si>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</si>
  <si>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</si>
  <si>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</si>
  <si>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</si>
  <si>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</si>
  <si>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</si>
  <si>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</si>
  <si>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</si>
  <si>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</si>
  <si>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</si>
  <si>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</si>
  <si>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</si>
  <si>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</si>
  <si>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</si>
  <si>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</si>
  <si>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</si>
  <si>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</si>
  <si>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</si>
  <si>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</si>
  <si>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</si>
  <si>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</si>
  <si>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</si>
  <si>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</si>
  <si>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</si>
  <si>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</si>
  <si>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</si>
  <si>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</si>
  <si>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</si>
  <si>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</si>
  <si>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</si>
  <si>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</si>
  <si>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</si>
  <si>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</si>
  <si>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</si>
  <si>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</si>
  <si>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</si>
  <si>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</si>
  <si>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</si>
  <si>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</si>
  <si>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</si>
  <si>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</si>
  <si>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</si>
  <si>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</si>
  <si>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</si>
  <si>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</si>
  <si>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</si>
  <si>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</si>
  <si>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</si>
  <si>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</si>
  <si>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</si>
  <si>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</si>
  <si>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</si>
  <si>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</si>
  <si>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</si>
  <si>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</si>
  <si>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</si>
  <si>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</si>
  <si>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</si>
  <si>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</si>
  <si>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</si>
  <si>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</si>
  <si>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</si>
  <si>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</si>
  <si>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</si>
  <si>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</si>
  <si>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</si>
  <si>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</si>
  <si>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</si>
  <si>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</si>
  <si>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</si>
  <si>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</si>
  <si>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</si>
  <si>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</si>
  <si>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</si>
  <si>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</si>
  <si>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</si>
  <si>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</si>
  <si>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</si>
  <si>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</si>
  <si>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</si>
  <si>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</si>
  <si>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</si>
  <si>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</si>
  <si>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</si>
  <si>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</si>
  <si>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</si>
  <si>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</si>
  <si>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</si>
  <si>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</si>
  <si>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</si>
  <si>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</si>
  <si>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</si>
  <si>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</si>
  <si>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</si>
  <si>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</si>
  <si>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</si>
  <si>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</si>
  <si>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</si>
  <si>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</si>
  <si>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</si>
  <si>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</si>
  <si>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</si>
  <si>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</si>
  <si>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</si>
  <si>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</si>
  <si>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</si>
  <si>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</si>
  <si>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</si>
  <si>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</si>
  <si>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</si>
  <si>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</si>
  <si>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</si>
  <si>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</si>
  <si>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</si>
  <si>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</si>
  <si>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</si>
  <si>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</si>
  <si>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</si>
  <si>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</si>
  <si>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</si>
  <si>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</si>
  <si>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</si>
  <si>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</si>
  <si>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</si>
  <si>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</si>
  <si>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</si>
  <si>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</si>
  <si>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</si>
  <si>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</si>
  <si>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</si>
  <si>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</si>
  <si>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</si>
  <si>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</si>
  <si>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</si>
  <si>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</si>
  <si>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</si>
  <si>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</si>
  <si>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</si>
  <si>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</si>
  <si>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</si>
  <si>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</si>
  <si>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</si>
  <si>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</si>
  <si>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</si>
  <si>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</si>
  <si>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</si>
  <si>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北海道岩内町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</si>
  <si>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</si>
  <si>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</si>
  <si>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</si>
  <si>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</si>
  <si>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</si>
  <si>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</si>
  <si>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</si>
  <si>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</si>
  <si>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</si>
  <si>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</si>
  <si>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</si>
  <si>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</si>
  <si>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</si>
  <si>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</si>
  <si>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</si>
  <si>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</si>
  <si>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</si>
  <si>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</si>
  <si>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</si>
  <si>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</si>
  <si>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</si>
  <si>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深層水事業特別会計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</si>
  <si>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</si>
  <si>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</si>
  <si>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</si>
  <si>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</si>
  <si>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</si>
  <si>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</si>
  <si>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</si>
  <si>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</si>
  <si>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</si>
  <si>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</si>
  <si>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</si>
  <si>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</si>
  <si>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</si>
  <si>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</si>
  <si>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</si>
  <si>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</si>
  <si>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</si>
  <si>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</si>
  <si>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</si>
  <si>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</si>
  <si>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</si>
  <si>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</si>
  <si>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</si>
  <si>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</si>
  <si>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</si>
  <si>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</si>
  <si>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</si>
  <si>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</si>
  <si>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</si>
  <si>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</si>
  <si>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</si>
  <si>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</si>
  <si>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</si>
  <si>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</si>
  <si>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</si>
  <si>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</si>
  <si>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</si>
  <si>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</si>
  <si>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</si>
  <si>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</si>
  <si>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</si>
  <si>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</si>
  <si>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</si>
  <si>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</si>
  <si>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</si>
  <si>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</si>
  <si>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</si>
  <si>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</si>
  <si>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</si>
  <si>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</si>
  <si>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</si>
  <si>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</si>
  <si>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</si>
  <si>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</si>
  <si>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</si>
  <si>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</si>
  <si>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</si>
  <si>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</si>
  <si>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</si>
  <si>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</si>
  <si>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</si>
  <si>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</si>
  <si>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</si>
  <si>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</si>
  <si>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</si>
  <si>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</si>
  <si>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</si>
  <si>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</si>
  <si>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</si>
  <si>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</si>
  <si>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</si>
  <si>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</si>
  <si>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</si>
  <si>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</si>
  <si>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</si>
  <si>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</si>
  <si>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</si>
  <si>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</si>
  <si>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</si>
  <si>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</si>
  <si>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</si>
  <si>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</si>
  <si>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</si>
  <si>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</si>
  <si>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</si>
  <si>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</si>
  <si>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</si>
  <si>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</si>
  <si>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</si>
  <si>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</si>
  <si>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</si>
  <si>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</si>
  <si>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</si>
  <si>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</si>
  <si>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</si>
  <si>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</si>
  <si>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</si>
  <si>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</si>
  <si>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</si>
  <si>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</si>
  <si>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</si>
  <si>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</si>
  <si>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</si>
  <si>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</si>
  <si>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</si>
  <si>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</si>
  <si>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</si>
  <si>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</si>
  <si>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</si>
  <si>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</si>
  <si>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</si>
  <si>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</si>
  <si>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</si>
  <si>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</si>
  <si>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</si>
  <si>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</si>
  <si>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</si>
  <si>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</si>
  <si>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</si>
  <si>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</si>
  <si>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</si>
  <si>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</si>
  <si>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</si>
  <si>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</si>
  <si>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</si>
  <si>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</si>
  <si>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</si>
  <si>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</si>
  <si>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</si>
  <si>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</si>
  <si>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</si>
  <si>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</si>
  <si>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</si>
  <si>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</si>
  <si>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</si>
  <si>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</si>
  <si>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</si>
  <si>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</si>
  <si>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</si>
  <si>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</si>
  <si>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</si>
  <si>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</si>
  <si>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</si>
  <si>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</si>
  <si>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</si>
  <si>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</si>
  <si>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</si>
  <si>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</si>
  <si>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</si>
  <si>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</si>
  <si>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</si>
  <si>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</si>
  <si>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</si>
  <si>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</si>
  <si>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</si>
  <si>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</si>
  <si>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</si>
  <si>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</si>
  <si>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</si>
  <si>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</si>
  <si>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</si>
  <si>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</si>
  <si>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</si>
  <si>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</si>
  <si>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</si>
  <si>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</si>
  <si>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</si>
  <si>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</si>
  <si>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</si>
  <si>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</si>
  <si>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1.48</t>
  </si>
  <si>
    <t>▲ 3.38</t>
  </si>
  <si>
    <t>▲ 0.78</t>
  </si>
  <si>
    <t>水道事業会計</t>
  </si>
  <si>
    <t>臨海部土地造成事業特別会計</t>
  </si>
  <si>
    <t>一般会計</t>
  </si>
  <si>
    <t>介護保険特別会計</t>
  </si>
  <si>
    <t>国民健康保険特別会計</t>
  </si>
  <si>
    <t>▲ 0.08</t>
  </si>
  <si>
    <t>▲ 0.45</t>
  </si>
  <si>
    <t>後期高齢者医療特別会計</t>
  </si>
  <si>
    <t>下水道事業会計</t>
  </si>
  <si>
    <t>公共用地先行取得事業特別会計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</si>
  <si>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</si>
  <si>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</si>
  <si>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</si>
  <si>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</si>
  <si>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</si>
  <si>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</si>
  <si>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</si>
  <si>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</si>
  <si>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</si>
  <si>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岩内地方衛生組合</t>
    <phoneticPr fontId="2"/>
  </si>
  <si>
    <t>岩内・寿都地方消防組合</t>
    <phoneticPr fontId="2"/>
  </si>
  <si>
    <t>後志教育研修センター</t>
    <phoneticPr fontId="2"/>
  </si>
  <si>
    <t>岩内地方船舶上架公社</t>
    <phoneticPr fontId="2"/>
  </si>
  <si>
    <t>岩内町漁業振興基金</t>
    <phoneticPr fontId="2"/>
  </si>
  <si>
    <t>岩内地方文化センター維持基金</t>
    <phoneticPr fontId="2"/>
  </si>
  <si>
    <t>岩内町地域振興基金</t>
    <phoneticPr fontId="2"/>
  </si>
  <si>
    <t>岩内町ふるさと納税基金</t>
    <phoneticPr fontId="2"/>
  </si>
  <si>
    <t>岩内町社会福祉事業基金</t>
    <rPh sb="3" eb="5">
      <t>シャカイ</t>
    </rPh>
    <rPh sb="5" eb="7">
      <t>フクシ</t>
    </rPh>
    <rPh sb="7" eb="9">
      <t>ジギョウ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</si>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</sst>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0CFC-4B7F-8888-8753AAA9FC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92820</c:v>
                </c:pt>
                <c:pt idx="1">
                  <c:v>45324</c:v>
                </c:pt>
                <c:pt idx="2">
                  <c:v>96259</c:v>
                </c:pt>
                <c:pt idx="3">
                  <c:v>93674</c:v>
                </c:pt>
                <c:pt idx="4">
                  <c:v>57326</c:v>
                </c:pt>
              </c:numCache>
            </c:numRef>
          </c:val>
          <c:smooth val="0"/>
          <c:extLst>
            <c:ext xmlns:c16="http://schemas.microsoft.com/office/drawing/2014/chart" uri="{C3380CC4-5D6E-409C-BE32-E72D297353CC}">
              <c16:uniqueId val="{00000001-0CFC-4B7F-8888-8753AAA9FC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2.81</c:v>
                </c:pt>
                <c:pt idx="1">
                  <c:v>0.57999999999999996</c:v>
                </c:pt>
                <c:pt idx="2">
                  <c:v>0.85</c:v>
                </c:pt>
                <c:pt idx="3">
                  <c:v>0.26</c:v>
                </c:pt>
                <c:pt idx="4">
                  <c:v>1.03</c:v>
                </c:pt>
              </c:numCache>
            </c:numRef>
          </c:val>
          <c:extLst>
            <c:ext xmlns:c16="http://schemas.microsoft.com/office/drawing/2014/chart" uri="{C3380CC4-5D6E-409C-BE32-E72D297353CC}">
              <c16:uniqueId val="{00000000-2AD5-45A2-87B8-58B9A613F2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c:v>
                </c:pt>
                <c:pt idx="1">
                  <c:v>3.55</c:v>
                </c:pt>
                <c:pt idx="2">
                  <c:v>3.59</c:v>
                </c:pt>
                <c:pt idx="3">
                  <c:v>3.35</c:v>
                </c:pt>
                <c:pt idx="4">
                  <c:v>3.3</c:v>
                </c:pt>
              </c:numCache>
            </c:numRef>
          </c:val>
          <c:extLst>
            <c:ext xmlns:c16="http://schemas.microsoft.com/office/drawing/2014/chart" uri="{C3380CC4-5D6E-409C-BE32-E72D297353CC}">
              <c16:uniqueId val="{00000001-2AD5-45A2-87B8-58B9A613F2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-1.48</c:v>
                </c:pt>
                <c:pt idx="1">
                  <c:v>-3.38</c:v>
                </c:pt>
                <c:pt idx="2">
                  <c:v>0.27</c:v>
                </c:pt>
                <c:pt idx="3">
                  <c:v>-0.78</c:v>
                </c:pt>
                <c:pt idx="4">
                  <c:v>0.77</c:v>
                </c:pt>
              </c:numCache>
            </c:numRef>
          </c:val>
          <c:smooth val="0"/>
          <c:extLst>
            <c:ext xmlns:c16="http://schemas.microsoft.com/office/drawing/2014/chart" uri="{C3380CC4-5D6E-409C-BE32-E72D297353CC}">
              <c16:uniqueId val="{00000002-2AD5-45A2-87B8-58B9A613F2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87E-4BE5-B347-544FBA711C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7E-4BE5-B347-544FBA711C43}"/>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87E-4BE5-B347-544FBA711C43}"/>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87E-4BE5-B347-544FBA711C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0.04</c:v>
                </c:pt>
                <c:pt idx="6">
                  <c:v>#N/A</c:v>
                </c:pt>
                <c:pt idx="7">
                  <c:v>0.02</c:v>
                </c:pt>
                <c:pt idx="8">
                  <c:v>#N/A</c:v>
                </c:pt>
                <c:pt idx="9">
                  <c:v>0.02</c:v>
                </c:pt>
              </c:numCache>
            </c:numRef>
          </c:val>
          <c:extLst>
            <c:ext xmlns:c16="http://schemas.microsoft.com/office/drawing/2014/chart" uri="{C3380CC4-5D6E-409C-BE32-E72D297353CC}">
              <c16:uniqueId val="{00000004-387E-4BE5-B347-544FBA711C4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0.08</c:v>
                </c:pt>
                <c:pt idx="1">
                  <c:v>#N/A</c:v>
                </c:pt>
                <c:pt idx="2">
                  <c:v>#N/A</c:v>
                </c:pt>
                <c:pt idx="3">
                  <c:v>0.03</c:v>
                </c:pt>
                <c:pt idx="4">
                  <c:v>0.45</c:v>
                </c:pt>
                <c:pt idx="5">
                  <c:v>#N/A</c:v>
                </c:pt>
                <c:pt idx="6">
                  <c:v>#N/A</c:v>
                </c:pt>
                <c:pt idx="7">
                  <c:v>0.04</c:v>
                </c:pt>
                <c:pt idx="8">
                  <c:v>#N/A</c:v>
                </c:pt>
                <c:pt idx="9">
                  <c:v>0.53</c:v>
                </c:pt>
              </c:numCache>
            </c:numRef>
          </c:val>
          <c:extLst>
            <c:ext xmlns:c16="http://schemas.microsoft.com/office/drawing/2014/chart" uri="{C3380CC4-5D6E-409C-BE32-E72D297353CC}">
              <c16:uniqueId val="{00000005-387E-4BE5-B347-544FBA711C4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c:v>
                </c:pt>
                <c:pt idx="2">
                  <c:v>#N/A</c:v>
                </c:pt>
                <c:pt idx="3">
                  <c:v>0.54</c:v>
                </c:pt>
                <c:pt idx="4">
                  <c:v>#N/A</c:v>
                </c:pt>
                <c:pt idx="5">
                  <c:v>1.42</c:v>
                </c:pt>
                <c:pt idx="6">
                  <c:v>#N/A</c:v>
                </c:pt>
                <c:pt idx="7">
                  <c:v>1.01</c:v>
                </c:pt>
                <c:pt idx="8">
                  <c:v>#N/A</c:v>
                </c:pt>
                <c:pt idx="9">
                  <c:v>0.68</c:v>
                </c:pt>
              </c:numCache>
            </c:numRef>
          </c:val>
          <c:extLst>
            <c:ext xmlns:c16="http://schemas.microsoft.com/office/drawing/2014/chart" uri="{C3380CC4-5D6E-409C-BE32-E72D297353CC}">
              <c16:uniqueId val="{00000006-387E-4BE5-B347-544FBA711C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c:v>
                </c:pt>
                <c:pt idx="2">
                  <c:v>#N/A</c:v>
                </c:pt>
                <c:pt idx="3">
                  <c:v>0.57999999999999996</c:v>
                </c:pt>
                <c:pt idx="4">
                  <c:v>#N/A</c:v>
                </c:pt>
                <c:pt idx="5">
                  <c:v>0.85</c:v>
                </c:pt>
                <c:pt idx="6">
                  <c:v>#N/A</c:v>
                </c:pt>
                <c:pt idx="7">
                  <c:v>0.26</c:v>
                </c:pt>
                <c:pt idx="8">
                  <c:v>#N/A</c:v>
                </c:pt>
                <c:pt idx="9">
                  <c:v>1.02</c:v>
                </c:pt>
              </c:numCache>
            </c:numRef>
          </c:val>
          <c:extLst>
            <c:ext xmlns:c16="http://schemas.microsoft.com/office/drawing/2014/chart" uri="{C3380CC4-5D6E-409C-BE32-E72D297353CC}">
              <c16:uniqueId val="{00000007-387E-4BE5-B347-544FBA711C43}"/>
            </c:ext>
          </c:extLst>
        </c:ser>
        <c:ser>
          <c:idx val="8"/>
          <c:order val="8"/>
          <c:tx>
            <c:strRef>
              <c:f>データシート!$A$35</c:f>
              <c:strCache>
                <c:ptCount val="1"/>
                <c:pt idx="0">
                  <c:v>臨海部土地造成事業特別会計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0.61</c:v>
                </c:pt>
                <c:pt idx="2">
                  <c:v>#N/A</c:v>
                </c:pt>
                <c:pt idx="3">
                  <c:v>1.38</c:v>
                </c:pt>
                <c:pt idx="4">
                  <c:v>#N/A</c:v>
                </c:pt>
                <c:pt idx="5">
                  <c:v>1.06</c:v>
                </c:pt>
                <c:pt idx="6">
                  <c:v>#N/A</c:v>
                </c:pt>
                <c:pt idx="7">
                  <c:v>0.86</c:v>
                </c:pt>
                <c:pt idx="8">
                  <c:v>#N/A</c:v>
                </c:pt>
                <c:pt idx="9">
                  <c:v>2.12</c:v>
                </c:pt>
              </c:numCache>
            </c:numRef>
          </c:val>
          <c:extLst>
            <c:ext xmlns:c16="http://schemas.microsoft.com/office/drawing/2014/chart" uri="{C3380CC4-5D6E-409C-BE32-E72D297353CC}">
              <c16:uniqueId val="{00000008-387E-4BE5-B347-544FBA711C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11.31</c:v>
                </c:pt>
                <c:pt idx="2">
                  <c:v>#N/A</c:v>
                </c:pt>
                <c:pt idx="3">
                  <c:v>10.77</c:v>
                </c:pt>
                <c:pt idx="4">
                  <c:v>#N/A</c:v>
                </c:pt>
                <c:pt idx="5">
                  <c:v>9.9499999999999993</c:v>
                </c:pt>
                <c:pt idx="6">
                  <c:v>#N/A</c:v>
                </c:pt>
                <c:pt idx="7">
                  <c:v>8.84</c:v>
                </c:pt>
                <c:pt idx="8">
                  <c:v>#N/A</c:v>
                </c:pt>
                <c:pt idx="9">
                  <c:v>6.73</c:v>
                </c:pt>
              </c:numCache>
            </c:numRef>
          </c:val>
          <c:extLst>
            <c:ext xmlns:c16="http://schemas.microsoft.com/office/drawing/2014/chart" uri="{C3380CC4-5D6E-409C-BE32-E72D297353CC}">
              <c16:uniqueId val="{00000009-387E-4BE5-B347-544FBA711C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961</c:v>
                </c:pt>
                <c:pt idx="5">
                  <c:v>828</c:v>
                </c:pt>
                <c:pt idx="8">
                  <c:v>795</c:v>
                </c:pt>
                <c:pt idx="11">
                  <c:v>813</c:v>
                </c:pt>
                <c:pt idx="14">
                  <c:v>816</c:v>
                </c:pt>
              </c:numCache>
            </c:numRef>
          </c:val>
          <c:extLst>
            <c:ext xmlns:c16="http://schemas.microsoft.com/office/drawing/2014/chart" uri="{C3380CC4-5D6E-409C-BE32-E72D297353CC}">
              <c16:uniqueId val="{00000000-046B-4527-BCBE-1E11988F45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46B-4527-BCBE-1E11988F45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046B-4527-BCBE-1E11988F45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3</c:v>
                </c:pt>
                <c:pt idx="6">
                  <c:v>9</c:v>
                </c:pt>
                <c:pt idx="9">
                  <c:v>8</c:v>
                </c:pt>
                <c:pt idx="12">
                  <c:v>8</c:v>
                </c:pt>
              </c:numCache>
            </c:numRef>
          </c:val>
          <c:extLst>
            <c:ext xmlns:c16="http://schemas.microsoft.com/office/drawing/2014/chart" uri="{C3380CC4-5D6E-409C-BE32-E72D297353CC}">
              <c16:uniqueId val="{00000003-046B-4527-BCBE-1E11988F45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235</c:v>
                </c:pt>
                <c:pt idx="3">
                  <c:v>240</c:v>
                </c:pt>
                <c:pt idx="6">
                  <c:v>243</c:v>
                </c:pt>
                <c:pt idx="9">
                  <c:v>253</c:v>
                </c:pt>
                <c:pt idx="12">
                  <c:v>257</c:v>
                </c:pt>
              </c:numCache>
            </c:numRef>
          </c:val>
          <c:extLst>
            <c:ext xmlns:c16="http://schemas.microsoft.com/office/drawing/2014/chart" uri="{C3380CC4-5D6E-409C-BE32-E72D297353CC}">
              <c16:uniqueId val="{00000004-046B-4527-BCBE-1E11988F45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6B-4527-BCBE-1E11988F45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6B-4527-BCBE-1E11988F45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1166</c:v>
                </c:pt>
                <c:pt idx="3">
                  <c:v>1070</c:v>
                </c:pt>
                <c:pt idx="6">
                  <c:v>1055</c:v>
                </c:pt>
                <c:pt idx="9">
                  <c:v>1084</c:v>
                </c:pt>
                <c:pt idx="12">
                  <c:v>1065</c:v>
                </c:pt>
              </c:numCache>
            </c:numRef>
          </c:val>
          <c:extLst>
            <c:ext xmlns:c16="http://schemas.microsoft.com/office/drawing/2014/chart" uri="{C3380CC4-5D6E-409C-BE32-E72D297353CC}">
              <c16:uniqueId val="{00000007-046B-4527-BCBE-1E11988F45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444</c:v>
                </c:pt>
                <c:pt idx="2">
                  <c:v>#N/A</c:v>
                </c:pt>
                <c:pt idx="3">
                  <c:v>#N/A</c:v>
                </c:pt>
                <c:pt idx="4">
                  <c:v>486</c:v>
                </c:pt>
                <c:pt idx="5">
                  <c:v>#N/A</c:v>
                </c:pt>
                <c:pt idx="6">
                  <c:v>#N/A</c:v>
                </c:pt>
                <c:pt idx="7">
                  <c:v>513</c:v>
                </c:pt>
                <c:pt idx="8">
                  <c:v>#N/A</c:v>
                </c:pt>
                <c:pt idx="9">
                  <c:v>#N/A</c:v>
                </c:pt>
                <c:pt idx="10">
                  <c:v>533</c:v>
                </c:pt>
                <c:pt idx="11">
                  <c:v>#N/A</c:v>
                </c:pt>
                <c:pt idx="12">
                  <c:v>#N/A</c:v>
                </c:pt>
                <c:pt idx="13">
                  <c:v>514</c:v>
                </c:pt>
                <c:pt idx="14">
                  <c:v>#N/A</c:v>
                </c:pt>
              </c:numCache>
            </c:numRef>
          </c:val>
          <c:smooth val="0"/>
          <c:extLst>
            <c:ext xmlns:c16="http://schemas.microsoft.com/office/drawing/2014/chart" uri="{C3380CC4-5D6E-409C-BE32-E72D297353CC}">
              <c16:uniqueId val="{00000008-046B-4527-BCBE-1E11988F45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7587</c:v>
                </c:pt>
                <c:pt idx="5">
                  <c:v>7834</c:v>
                </c:pt>
                <c:pt idx="8">
                  <c:v>8139</c:v>
                </c:pt>
                <c:pt idx="11">
                  <c:v>8197</c:v>
                </c:pt>
                <c:pt idx="14">
                  <c:v>8090</c:v>
                </c:pt>
              </c:numCache>
            </c:numRef>
          </c:val>
          <c:extLst>
            <c:ext xmlns:c16="http://schemas.microsoft.com/office/drawing/2014/chart" uri="{C3380CC4-5D6E-409C-BE32-E72D297353CC}">
              <c16:uniqueId val="{00000000-16C4-407F-81F4-5A0FDAAA6C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1815</c:v>
                </c:pt>
                <c:pt idx="5">
                  <c:v>1668</c:v>
                </c:pt>
                <c:pt idx="8">
                  <c:v>1489</c:v>
                </c:pt>
                <c:pt idx="11">
                  <c:v>1394</c:v>
                </c:pt>
                <c:pt idx="14">
                  <c:v>1325</c:v>
                </c:pt>
              </c:numCache>
            </c:numRef>
          </c:val>
          <c:extLst>
            <c:ext xmlns:c16="http://schemas.microsoft.com/office/drawing/2014/chart" uri="{C3380CC4-5D6E-409C-BE32-E72D297353CC}">
              <c16:uniqueId val="{00000001-16C4-407F-81F4-5A0FDAAA6C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1219</c:v>
                </c:pt>
                <c:pt idx="5">
                  <c:v>1214</c:v>
                </c:pt>
                <c:pt idx="8">
                  <c:v>1181</c:v>
                </c:pt>
                <c:pt idx="11">
                  <c:v>934</c:v>
                </c:pt>
                <c:pt idx="14">
                  <c:v>955</c:v>
                </c:pt>
              </c:numCache>
            </c:numRef>
          </c:val>
          <c:extLst>
            <c:ext xmlns:c16="http://schemas.microsoft.com/office/drawing/2014/chart" uri="{C3380CC4-5D6E-409C-BE32-E72D297353CC}">
              <c16:uniqueId val="{00000002-16C4-407F-81F4-5A0FDAAA6C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C4-407F-81F4-5A0FDAAA6C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C4-407F-81F4-5A0FDAAA6C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C4-407F-81F4-5A0FDAAA6C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1554</c:v>
                </c:pt>
                <c:pt idx="3">
                  <c:v>1576</c:v>
                </c:pt>
                <c:pt idx="6">
                  <c:v>1552</c:v>
                </c:pt>
                <c:pt idx="9">
                  <c:v>1536</c:v>
                </c:pt>
                <c:pt idx="12">
                  <c:v>1499</c:v>
                </c:pt>
              </c:numCache>
            </c:numRef>
          </c:val>
          <c:extLst>
            <c:ext xmlns:c16="http://schemas.microsoft.com/office/drawing/2014/chart" uri="{C3380CC4-5D6E-409C-BE32-E72D297353CC}">
              <c16:uniqueId val="{00000006-16C4-407F-81F4-5A0FDAAA6C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92</c:v>
                </c:pt>
                <c:pt idx="3">
                  <c:v>89</c:v>
                </c:pt>
                <c:pt idx="6">
                  <c:v>82</c:v>
                </c:pt>
                <c:pt idx="9">
                  <c:v>74</c:v>
                </c:pt>
                <c:pt idx="12">
                  <c:v>67</c:v>
                </c:pt>
              </c:numCache>
            </c:numRef>
          </c:val>
          <c:extLst>
            <c:ext xmlns:c16="http://schemas.microsoft.com/office/drawing/2014/chart" uri="{C3380CC4-5D6E-409C-BE32-E72D297353CC}">
              <c16:uniqueId val="{00000007-16C4-407F-81F4-5A0FDAAA6C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4645</c:v>
                </c:pt>
                <c:pt idx="3">
                  <c:v>4495</c:v>
                </c:pt>
                <c:pt idx="6">
                  <c:v>4196</c:v>
                </c:pt>
                <c:pt idx="9">
                  <c:v>4100</c:v>
                </c:pt>
                <c:pt idx="12">
                  <c:v>4091</c:v>
                </c:pt>
              </c:numCache>
            </c:numRef>
          </c:val>
          <c:extLst>
            <c:ext xmlns:c16="http://schemas.microsoft.com/office/drawing/2014/chart" uri="{C3380CC4-5D6E-409C-BE32-E72D297353CC}">
              <c16:uniqueId val="{00000008-16C4-407F-81F4-5A0FDAAA6C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9-16C4-407F-81F4-5A0FDAAA6C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10126</c:v>
                </c:pt>
                <c:pt idx="3">
                  <c:v>10403</c:v>
                </c:pt>
                <c:pt idx="6">
                  <c:v>10608</c:v>
                </c:pt>
                <c:pt idx="9">
                  <c:v>10416</c:v>
                </c:pt>
                <c:pt idx="12">
                  <c:v>9939</c:v>
                </c:pt>
              </c:numCache>
            </c:numRef>
          </c:val>
          <c:extLst>
            <c:ext xmlns:c16="http://schemas.microsoft.com/office/drawing/2014/chart" uri="{C3380CC4-5D6E-409C-BE32-E72D297353CC}">
              <c16:uniqueId val="{0000000A-16C4-407F-81F4-5A0FDAAA6C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5798</c:v>
                </c:pt>
                <c:pt idx="2">
                  <c:v>#N/A</c:v>
                </c:pt>
                <c:pt idx="3">
                  <c:v>#N/A</c:v>
                </c:pt>
                <c:pt idx="4">
                  <c:v>5850</c:v>
                </c:pt>
                <c:pt idx="5">
                  <c:v>#N/A</c:v>
                </c:pt>
                <c:pt idx="6">
                  <c:v>#N/A</c:v>
                </c:pt>
                <c:pt idx="7">
                  <c:v>5630</c:v>
                </c:pt>
                <c:pt idx="8">
                  <c:v>#N/A</c:v>
                </c:pt>
                <c:pt idx="9">
                  <c:v>#N/A</c:v>
                </c:pt>
                <c:pt idx="10">
                  <c:v>5600</c:v>
                </c:pt>
                <c:pt idx="11">
                  <c:v>#N/A</c:v>
                </c:pt>
                <c:pt idx="12">
                  <c:v>#N/A</c:v>
                </c:pt>
                <c:pt idx="13">
                  <c:v>5227</c:v>
                </c:pt>
                <c:pt idx="14">
                  <c:v>#N/A</c:v>
                </c:pt>
              </c:numCache>
            </c:numRef>
          </c:val>
          <c:smooth val="0"/>
          <c:extLst>
            <c:ext xmlns:c16="http://schemas.microsoft.com/office/drawing/2014/chart" uri="{C3380CC4-5D6E-409C-BE32-E72D297353CC}">
              <c16:uniqueId val="{0000000B-16C4-407F-81F4-5A0FDAAA6C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142</c:v>
                </c:pt>
                <c:pt idx="1">
                  <c:v>134</c:v>
                </c:pt>
                <c:pt idx="2">
                  <c:v>134</c:v>
                </c:pt>
              </c:numCache>
            </c:numRef>
          </c:val>
          <c:extLst>
            <c:ext xmlns:c16="http://schemas.microsoft.com/office/drawing/2014/chart" uri="{C3380CC4-5D6E-409C-BE32-E72D297353CC}">
              <c16:uniqueId val="{00000000-C97C-4AEE-88A4-C5C009C76A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C97C-4AEE-88A4-C5C009C76A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953</c:v>
                </c:pt>
                <c:pt idx="1">
                  <c:v>699</c:v>
                </c:pt>
                <c:pt idx="2">
                  <c:v>695</c:v>
                </c:pt>
              </c:numCache>
            </c:numRef>
          </c:val>
          <c:extLst>
            <c:ext xmlns:c16="http://schemas.microsoft.com/office/drawing/2014/chart" uri="{C3380CC4-5D6E-409C-BE32-E72D297353CC}">
              <c16:uniqueId val="{00000002-C97C-4AEE-88A4-C5C009C76A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12,314
12,250
70.60
6,913,057
6,871,228
41,829
4,061,904
9,938,942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人口減や水産業の衰退等のため財政基盤が弱体化しており、類似団体平均より低い数値で推移している。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今後においては、事務事業の見直しや合理化の取組みを更に進め、歳出削減を図るとともに自主財源の増加を徹底し、財政基盤の強化に努める。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平成１８年度に地方債の借換えを実施し、公債費の平準化を図ったが、自主財源の減少もあり、類似団体平均より高い率で推移している。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経常支出額の増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今後も地方債の計画的な発行により元利償還金の平準化を継続するとともに、事務事業の見直しによる経常支出の抑制を進める一方、自主財源の確保に努め、比率の適正化と安定化を目指す。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35348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8804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754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3175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7543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64</xdr:row>
      <xdr:rowOff>3175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1108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155998</xdr:rowOff>
    </xdr:from>
    <xdr:to>
      <xdr:col>23</xdr:col>
      <xdr:colOff>184150</xdr:colOff>
      <xdr:row>64</xdr:row>
      <xdr:rowOff>86148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128075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定員管理の適正化による人件費の圧縮、事務事業の見直しによる物件費の抑制を更に進め、類似団体平均の額を下回るように努める。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73357</xdr:rowOff>
    </xdr:from>
    <xdr:to>
      <xdr:col>23</xdr:col>
      <xdr:colOff>133350</xdr:colOff>
      <xdr:row>82</xdr:row>
      <xdr:rowOff>118050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32257"/>
          <a:ext cx="838200" cy="4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48479</xdr:rowOff>
    </xdr:from>
    <xdr:to>
      <xdr:col>19</xdr:col>
      <xdr:colOff>133350</xdr:colOff>
      <xdr:row>82</xdr:row>
      <xdr:rowOff>73357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7379"/>
          <a:ext cx="889000" cy="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48479</xdr:rowOff>
    </xdr:from>
    <xdr:to>
      <xdr:col>15</xdr:col>
      <xdr:colOff>82550</xdr:colOff>
      <xdr:row>82</xdr:row>
      <xdr:rowOff>55268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0737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44993</xdr:rowOff>
    </xdr:from>
    <xdr:to>
      <xdr:col>11</xdr:col>
      <xdr:colOff>31750</xdr:colOff>
      <xdr:row>82</xdr:row>
      <xdr:rowOff>55268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3893"/>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67250</xdr:rowOff>
    </xdr:from>
    <xdr:to>
      <xdr:col>23</xdr:col>
      <xdr:colOff>184150</xdr:colOff>
      <xdr:row>82</xdr:row>
      <xdr:rowOff>168850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39327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22557</xdr:rowOff>
    </xdr:from>
    <xdr:to>
      <xdr:col>19</xdr:col>
      <xdr:colOff>184150</xdr:colOff>
      <xdr:row>82</xdr:row>
      <xdr:rowOff>124157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108934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169129</xdr:rowOff>
    </xdr:from>
    <xdr:to>
      <xdr:col>15</xdr:col>
      <xdr:colOff>133350</xdr:colOff>
      <xdr:row>82</xdr:row>
      <xdr:rowOff>99279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84056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4468</xdr:rowOff>
    </xdr:from>
    <xdr:to>
      <xdr:col>11</xdr:col>
      <xdr:colOff>82550</xdr:colOff>
      <xdr:row>82</xdr:row>
      <xdr:rowOff>106068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90845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165643</xdr:rowOff>
    </xdr:from>
    <xdr:to>
      <xdr:col>7</xdr:col>
      <xdr:colOff>31750</xdr:colOff>
      <xdr:row>82</xdr:row>
      <xdr:rowOff>95793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80570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平成１６年度以降、人事院勧告を準拠しており、今後も類似団体と同水準で推移する見込みである。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90109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11829"/>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0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55638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7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類似団体平均より高い数値で推移している。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現在「定員管理適正化計画」に基づき適正化を進めており、今後も毎年度一定数の定年退職者が予定されていることから、適切な定員管理に努める。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161366</xdr:rowOff>
    </xdr:from>
    <xdr:to>
      <xdr:col>81</xdr:col>
      <xdr:colOff>44450</xdr:colOff>
      <xdr:row>61</xdr:row>
      <xdr:rowOff>163296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19816"/>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163296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89895"/>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129032</xdr:rowOff>
    </xdr:from>
    <xdr:to>
      <xdr:col>72</xdr:col>
      <xdr:colOff>203200</xdr:colOff>
      <xdr:row>61</xdr:row>
      <xdr:rowOff>131445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874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122758</xdr:rowOff>
    </xdr:from>
    <xdr:to>
      <xdr:col>68</xdr:col>
      <xdr:colOff>152400</xdr:colOff>
      <xdr:row>61</xdr:row>
      <xdr:rowOff>129032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81208"/>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110566</xdr:rowOff>
    </xdr:from>
    <xdr:to>
      <xdr:col>81</xdr:col>
      <xdr:colOff>95250</xdr:colOff>
      <xdr:row>62</xdr:row>
      <xdr:rowOff>40716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82643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4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112496</xdr:rowOff>
    </xdr:from>
    <xdr:to>
      <xdr:col>77</xdr:col>
      <xdr:colOff>95250</xdr:colOff>
      <xdr:row>62</xdr:row>
      <xdr:rowOff>42646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27423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7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167022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78232</xdr:rowOff>
    </xdr:from>
    <xdr:to>
      <xdr:col>68</xdr:col>
      <xdr:colOff>203200</xdr:colOff>
      <xdr:row>62</xdr:row>
      <xdr:rowOff>8382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164609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71958</xdr:rowOff>
    </xdr:from>
    <xdr:to>
      <xdr:col>64</xdr:col>
      <xdr:colOff>152400</xdr:colOff>
      <xdr:row>62</xdr:row>
      <xdr:rowOff>2108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158335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平成１８年度に地方債の借換えを実施し、公債費の平準化を図ったが、類似団体平均より高い率で推移している。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令和元年度においては、単年度では地方債の元利償還金額の減等の影響により、前年度比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％減となったものの、単年度の比率が低い平成２８年度が平均対象から外れたため、３ヶ年平均では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今後も地方債の計画的な発行により、元利償還金の平準化を継続し、比率の適正化と安定化を目指す。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90170</xdr:rowOff>
    </xdr:from>
    <xdr:to>
      <xdr:col>81</xdr:col>
      <xdr:colOff>44450</xdr:colOff>
      <xdr:row>45</xdr:row>
      <xdr:rowOff>106256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8054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9737</xdr:rowOff>
    </xdr:from>
    <xdr:to>
      <xdr:col>77</xdr:col>
      <xdr:colOff>44450</xdr:colOff>
      <xdr:row>45</xdr:row>
      <xdr:rowOff>90170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7249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45</xdr:row>
      <xdr:rowOff>9737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63651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92710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5882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55456</xdr:rowOff>
    </xdr:from>
    <xdr:to>
      <xdr:col>81</xdr:col>
      <xdr:colOff>95250</xdr:colOff>
      <xdr:row>45</xdr:row>
      <xdr:rowOff>157056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122783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66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39370</xdr:rowOff>
    </xdr:from>
    <xdr:to>
      <xdr:col>77</xdr:col>
      <xdr:colOff>95250</xdr:colOff>
      <xdr:row>45</xdr:row>
      <xdr:rowOff>140970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125747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84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130387</xdr:rowOff>
    </xdr:from>
    <xdr:to>
      <xdr:col>73</xdr:col>
      <xdr:colOff>44450</xdr:colOff>
      <xdr:row>45</xdr:row>
      <xdr:rowOff>60537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45314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港湾事業、公営住宅</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建設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事業、庁舎建設事業</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、一般廃棄物中間処理施設建設事業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などの大型事業の実施に伴う地方債</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現在</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の影響により、類似団体平均</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より高い率で推移している。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令和元年度においては、地方債現在高の減や充当可能基金額の増等の影響により、前年度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新規事業を計画的に実施するほか、基金の積立を実施することで</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、比率の適正化</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170688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229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142765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57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170688</xdr:rowOff>
    </xdr:from>
    <xdr:to>
      <xdr:col>81</xdr:col>
      <xdr:colOff>133350</xdr:colOff>
      <xdr:row>20</xdr:row>
      <xdr:rowOff>170688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59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170688</xdr:rowOff>
    </xdr:from>
    <xdr:to>
      <xdr:col>81</xdr:col>
      <xdr:colOff>44450</xdr:colOff>
      <xdr:row>21</xdr:row>
      <xdr:rowOff>108627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599688"/>
          <a:ext cx="8382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115951</xdr:rowOff>
    </xdr:from>
    <xdr:to>
      <xdr:col>81</xdr:col>
      <xdr:colOff>95250</xdr:colOff>
      <xdr:row>14</xdr:row>
      <xdr:rowOff>46101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108627</xdr:rowOff>
    </xdr:from>
    <xdr:to>
      <xdr:col>77</xdr:col>
      <xdr:colOff>44450</xdr:colOff>
      <xdr:row>21</xdr:row>
      <xdr:rowOff>127127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70907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127127</xdr:rowOff>
    </xdr:from>
    <xdr:to>
      <xdr:col>72</xdr:col>
      <xdr:colOff>203200</xdr:colOff>
      <xdr:row>21</xdr:row>
      <xdr:rowOff>168952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727577"/>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120692</xdr:rowOff>
    </xdr:from>
    <xdr:to>
      <xdr:col>68</xdr:col>
      <xdr:colOff>152400</xdr:colOff>
      <xdr:row>21</xdr:row>
      <xdr:rowOff>168952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7211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24934</xdr:rowOff>
    </xdr:from>
    <xdr:to>
      <xdr:col>64</xdr:col>
      <xdr:colOff>152400</xdr:colOff>
      <xdr:row>14</xdr:row>
      <xdr:rowOff>126534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136711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119888</xdr:rowOff>
    </xdr:from>
    <xdr:to>
      <xdr:col>81</xdr:col>
      <xdr:colOff>95250</xdr:colOff>
      <xdr:row>21</xdr:row>
      <xdr:rowOff>50038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15765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44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57827</xdr:rowOff>
    </xdr:from>
    <xdr:to>
      <xdr:col>77</xdr:col>
      <xdr:colOff>95250</xdr:colOff>
      <xdr:row>21</xdr:row>
      <xdr:rowOff>159427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144204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744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76327</xdr:rowOff>
    </xdr:from>
    <xdr:to>
      <xdr:col>73</xdr:col>
      <xdr:colOff>44450</xdr:colOff>
      <xdr:row>22</xdr:row>
      <xdr:rowOff>6477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162704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118152</xdr:rowOff>
    </xdr:from>
    <xdr:to>
      <xdr:col>68</xdr:col>
      <xdr:colOff>203200</xdr:colOff>
      <xdr:row>22</xdr:row>
      <xdr:rowOff>48302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33079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8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69892</xdr:rowOff>
    </xdr:from>
    <xdr:to>
      <xdr:col>64</xdr:col>
      <xdr:colOff>152400</xdr:colOff>
      <xdr:row>22</xdr:row>
      <xdr:rowOff>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156269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5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12,314
12,250
70.60
6,913,057
6,871,228
41,829
4,061,904
9,938,942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人件費に係る経常収支比率は、類似団体平均より高くなっている。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令和元年度においては、共済組合等負担金が増となった一方で、使用料等の充当財源が減った影響により、前年度比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退職者の補充制限による職員数の減のため、今後も類似団体平均と同程度で推移する見込みである。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3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1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要因としては、内部管理費や施設管理費の見直しを行い、支出の抑制を継続していることが挙げられる。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今後も公共施設の適正配置等の検討を進め、更なる費用の抑制に努める。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39914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96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14</xdr:row>
      <xdr:rowOff>83457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40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14</xdr:row>
      <xdr:rowOff>94343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8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9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扶助費に係る経常収支比率は、年々上昇しているものの、類似団体平均とほぼ同じ水準で推移している。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今後も事業の適正な執行により、財政を圧迫しないよう努める。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6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係る経常収支比率は、平成２０年度に公共下水道事業特別会計に公営企業法の全てを適用したことに伴い繰出金が補助金に変わったため、低い水準で推移していたが、今後は介護給付費等の増により、上昇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64135</xdr:rowOff>
    </xdr:from>
    <xdr:to>
      <xdr:col>82</xdr:col>
      <xdr:colOff>107950</xdr:colOff>
      <xdr:row>58</xdr:row>
      <xdr:rowOff>64135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008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64135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0025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86995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002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58</xdr:row>
      <xdr:rowOff>86995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9739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29862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xdr:rowOff>
    </xdr:from>
    <xdr:to>
      <xdr:col>78</xdr:col>
      <xdr:colOff>120650</xdr:colOff>
      <xdr:row>58</xdr:row>
      <xdr:rowOff>114935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125112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7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119397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36195</xdr:rowOff>
    </xdr:from>
    <xdr:to>
      <xdr:col>69</xdr:col>
      <xdr:colOff>142875</xdr:colOff>
      <xdr:row>58</xdr:row>
      <xdr:rowOff>137795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147972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90822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補助費等に係る経常収支比率は、類似団体平均よりも高い率で推移している。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令和元年度においては、子どものための教育・保育給付費負担金の新規支出の影響により、前年度比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今後も一部事務組合や各種団体等も含めた事務事業の精査を徹底し、負担金や補助金の抑制に努めるほか、奨励的な補助制度の見直しを検討していく。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58420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5140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170434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4455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445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公債費に係る経常収支比率は、平成１８年度に地方債の借換えを実施し、公債費の平準化を図ったが、類似団体平均より高い率で推移している。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今後も地方債の新規発行を伴う建設事業等の抑制を進め、計画的な地方債の発行を行うことにより、公債費の水準を抑えるよう努める。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83565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5778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83565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60706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60706</xdr:rowOff>
    </xdr:from>
    <xdr:to>
      <xdr:col>11</xdr:col>
      <xdr:colOff>9525</xdr:colOff>
      <xdr:row>79</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605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153924</xdr:rowOff>
    </xdr:from>
    <xdr:to>
      <xdr:col>24</xdr:col>
      <xdr:colOff>76200</xdr:colOff>
      <xdr:row>79</xdr:row>
      <xdr:rowOff>84074</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126001</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46482</xdr:rowOff>
    </xdr:from>
    <xdr:to>
      <xdr:col>6</xdr:col>
      <xdr:colOff>171450</xdr:colOff>
      <xdr:row>79</xdr:row>
      <xdr:rowOff>148082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132859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要因としては、物件費や扶助費に係る率が類似団体平均よりも低くなっていることが挙げられる。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5842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3134339"/>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104139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042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30429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76</xdr:row>
      <xdr:rowOff>113285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2919456"/>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61468</xdr:rowOff>
    </xdr:from>
    <xdr:to>
      <xdr:col>29</xdr:col>
      <xdr:colOff>127000</xdr:colOff>
      <xdr:row>17</xdr:row>
      <xdr:rowOff>114404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3743"/>
          <a:ext cx="647700" cy="5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46245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08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114404</xdr:rowOff>
    </xdr:from>
    <xdr:to>
      <xdr:col>26</xdr:col>
      <xdr:colOff>50800</xdr:colOff>
      <xdr:row>17</xdr:row>
      <xdr:rowOff>120927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6679"/>
          <a:ext cx="698500" cy="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120927</xdr:rowOff>
    </xdr:from>
    <xdr:to>
      <xdr:col>22</xdr:col>
      <xdr:colOff>114300</xdr:colOff>
      <xdr:row>17</xdr:row>
      <xdr:rowOff>134056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3202"/>
          <a:ext cx="698500" cy="1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134056</xdr:rowOff>
    </xdr:from>
    <xdr:to>
      <xdr:col>18</xdr:col>
      <xdr:colOff>177800</xdr:colOff>
      <xdr:row>17</xdr:row>
      <xdr:rowOff>136060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96331"/>
          <a:ext cx="698500" cy="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10668</xdr:rowOff>
    </xdr:from>
    <xdr:to>
      <xdr:col>29</xdr:col>
      <xdr:colOff>177800</xdr:colOff>
      <xdr:row>17</xdr:row>
      <xdr:rowOff>112268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27195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63604</xdr:rowOff>
    </xdr:from>
    <xdr:to>
      <xdr:col>26</xdr:col>
      <xdr:colOff>101600</xdr:colOff>
      <xdr:row>17</xdr:row>
      <xdr:rowOff>165204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9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70127</xdr:rowOff>
    </xdr:from>
    <xdr:to>
      <xdr:col>22</xdr:col>
      <xdr:colOff>165100</xdr:colOff>
      <xdr:row>18</xdr:row>
      <xdr:rowOff>277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0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83256</xdr:rowOff>
    </xdr:from>
    <xdr:to>
      <xdr:col>19</xdr:col>
      <xdr:colOff>38100</xdr:colOff>
      <xdr:row>18</xdr:row>
      <xdr:rowOff>13406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23583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85260</xdr:rowOff>
    </xdr:from>
    <xdr:to>
      <xdr:col>15</xdr:col>
      <xdr:colOff>101600</xdr:colOff>
      <xdr:row>18</xdr:row>
      <xdr:rowOff>15410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7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25587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103568</xdr:rowOff>
    </xdr:from>
    <xdr:to>
      <xdr:col>29</xdr:col>
      <xdr:colOff>127000</xdr:colOff>
      <xdr:row>34</xdr:row>
      <xdr:rowOff>112731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371018"/>
          <a:ext cx="647700" cy="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103568</xdr:rowOff>
    </xdr:from>
    <xdr:to>
      <xdr:col>26</xdr:col>
      <xdr:colOff>50800</xdr:colOff>
      <xdr:row>34</xdr:row>
      <xdr:rowOff>153308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71018"/>
          <a:ext cx="698500" cy="4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153308</xdr:rowOff>
    </xdr:from>
    <xdr:to>
      <xdr:col>22</xdr:col>
      <xdr:colOff>114300</xdr:colOff>
      <xdr:row>34</xdr:row>
      <xdr:rowOff>204781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420758"/>
          <a:ext cx="698500" cy="5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204781</xdr:rowOff>
    </xdr:from>
    <xdr:to>
      <xdr:col>18</xdr:col>
      <xdr:colOff>177800</xdr:colOff>
      <xdr:row>34</xdr:row>
      <xdr:rowOff>280771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472231"/>
          <a:ext cx="698500" cy="7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61931</xdr:rowOff>
    </xdr:from>
    <xdr:to>
      <xdr:col>29</xdr:col>
      <xdr:colOff>177800</xdr:colOff>
      <xdr:row>34</xdr:row>
      <xdr:rowOff>163531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2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249908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7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52768</xdr:rowOff>
    </xdr:from>
    <xdr:to>
      <xdr:col>26</xdr:col>
      <xdr:colOff>101600</xdr:colOff>
      <xdr:row>34</xdr:row>
      <xdr:rowOff>154368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2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164545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89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102508</xdr:rowOff>
    </xdr:from>
    <xdr:to>
      <xdr:col>22</xdr:col>
      <xdr:colOff>165100</xdr:colOff>
      <xdr:row>34</xdr:row>
      <xdr:rowOff>204108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6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214285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3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153981</xdr:rowOff>
    </xdr:from>
    <xdr:to>
      <xdr:col>19</xdr:col>
      <xdr:colOff>38100</xdr:colOff>
      <xdr:row>34</xdr:row>
      <xdr:rowOff>255581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2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265758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9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229972</xdr:rowOff>
    </xdr:from>
    <xdr:to>
      <xdr:col>15</xdr:col>
      <xdr:colOff>101600</xdr:colOff>
      <xdr:row>34</xdr:row>
      <xdr:rowOff>331572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9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341749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12,314
12,250
70.60
6,913,057
6,871,228
41,829
4,061,904
9,938,942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56169</xdr:rowOff>
    </xdr:from>
    <xdr:to>
      <xdr:col>24</xdr:col>
      <xdr:colOff>63500</xdr:colOff>
      <xdr:row>37</xdr:row>
      <xdr:rowOff>97645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9819"/>
          <a:ext cx="838200" cy="4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97645</xdr:rowOff>
    </xdr:from>
    <xdr:to>
      <xdr:col>19</xdr:col>
      <xdr:colOff>177800</xdr:colOff>
      <xdr:row>37</xdr:row>
      <xdr:rowOff>117358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1295"/>
          <a:ext cx="889000" cy="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77155</xdr:rowOff>
    </xdr:from>
    <xdr:to>
      <xdr:col>15</xdr:col>
      <xdr:colOff>50800</xdr:colOff>
      <xdr:row>37</xdr:row>
      <xdr:rowOff>117358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0805"/>
          <a:ext cx="889000" cy="4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77155</xdr:rowOff>
    </xdr:from>
    <xdr:to>
      <xdr:col>10</xdr:col>
      <xdr:colOff>114300</xdr:colOff>
      <xdr:row>37</xdr:row>
      <xdr:rowOff>129108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0805"/>
          <a:ext cx="889000" cy="5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5369</xdr:rowOff>
    </xdr:from>
    <xdr:to>
      <xdr:col>24</xdr:col>
      <xdr:colOff>114300</xdr:colOff>
      <xdr:row>37</xdr:row>
      <xdr:rowOff>106969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28246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46845</xdr:rowOff>
    </xdr:from>
    <xdr:to>
      <xdr:col>20</xdr:col>
      <xdr:colOff>38100</xdr:colOff>
      <xdr:row>37</xdr:row>
      <xdr:rowOff>148445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139572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66558</xdr:rowOff>
    </xdr:from>
    <xdr:to>
      <xdr:col>15</xdr:col>
      <xdr:colOff>101600</xdr:colOff>
      <xdr:row>37</xdr:row>
      <xdr:rowOff>168159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0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159285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26355</xdr:rowOff>
    </xdr:from>
    <xdr:to>
      <xdr:col>10</xdr:col>
      <xdr:colOff>165100</xdr:colOff>
      <xdr:row>37</xdr:row>
      <xdr:rowOff>127955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144482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78308</xdr:rowOff>
    </xdr:from>
    <xdr:to>
      <xdr:col>6</xdr:col>
      <xdr:colOff>38100</xdr:colOff>
      <xdr:row>38</xdr:row>
      <xdr:rowOff>8458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171035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75729</xdr:rowOff>
    </xdr:from>
    <xdr:to>
      <xdr:col>24</xdr:col>
      <xdr:colOff>63500</xdr:colOff>
      <xdr:row>56</xdr:row>
      <xdr:rowOff>99389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76929"/>
          <a:ext cx="8382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99389</xdr:rowOff>
    </xdr:from>
    <xdr:to>
      <xdr:col>19</xdr:col>
      <xdr:colOff>177800</xdr:colOff>
      <xdr:row>56</xdr:row>
      <xdr:rowOff>130222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00589"/>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113114</xdr:rowOff>
    </xdr:from>
    <xdr:to>
      <xdr:col>15</xdr:col>
      <xdr:colOff>50800</xdr:colOff>
      <xdr:row>56</xdr:row>
      <xdr:rowOff>130222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14314"/>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113114</xdr:rowOff>
    </xdr:from>
    <xdr:to>
      <xdr:col>10</xdr:col>
      <xdr:colOff>114300</xdr:colOff>
      <xdr:row>56</xdr:row>
      <xdr:rowOff>117896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14314"/>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24929</xdr:rowOff>
    </xdr:from>
    <xdr:to>
      <xdr:col>24</xdr:col>
      <xdr:colOff>114300</xdr:colOff>
      <xdr:row>56</xdr:row>
      <xdr:rowOff>126529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3356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48589</xdr:rowOff>
    </xdr:from>
    <xdr:to>
      <xdr:col>20</xdr:col>
      <xdr:colOff>38100</xdr:colOff>
      <xdr:row>56</xdr:row>
      <xdr:rowOff>150189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141316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79422</xdr:rowOff>
    </xdr:from>
    <xdr:to>
      <xdr:col>15</xdr:col>
      <xdr:colOff>101600</xdr:colOff>
      <xdr:row>57</xdr:row>
      <xdr:rowOff>9572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62314</xdr:rowOff>
    </xdr:from>
    <xdr:to>
      <xdr:col>10</xdr:col>
      <xdr:colOff>165100</xdr:colOff>
      <xdr:row>56</xdr:row>
      <xdr:rowOff>163914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155041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5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67096</xdr:rowOff>
    </xdr:from>
    <xdr:to>
      <xdr:col>6</xdr:col>
      <xdr:colOff>38100</xdr:colOff>
      <xdr:row>56</xdr:row>
      <xdr:rowOff>168696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13773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136576</xdr:rowOff>
    </xdr:from>
    <xdr:to>
      <xdr:col>24</xdr:col>
      <xdr:colOff>63500</xdr:colOff>
      <xdr:row>75</xdr:row>
      <xdr:rowOff>136804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99532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45783</xdr:rowOff>
    </xdr:from>
    <xdr:to>
      <xdr:col>19</xdr:col>
      <xdr:colOff>177800</xdr:colOff>
      <xdr:row>75</xdr:row>
      <xdr:rowOff>136576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904533"/>
          <a:ext cx="889000" cy="9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45783</xdr:rowOff>
    </xdr:from>
    <xdr:to>
      <xdr:col>15</xdr:col>
      <xdr:colOff>50800</xdr:colOff>
      <xdr:row>75</xdr:row>
      <xdr:rowOff>51079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04533"/>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51079</xdr:rowOff>
    </xdr:from>
    <xdr:to>
      <xdr:col>10</xdr:col>
      <xdr:colOff>114300</xdr:colOff>
      <xdr:row>75</xdr:row>
      <xdr:rowOff>103810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909829"/>
          <a:ext cx="8890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86004</xdr:rowOff>
    </xdr:from>
    <xdr:to>
      <xdr:col>24</xdr:col>
      <xdr:colOff>114300</xdr:colOff>
      <xdr:row>76</xdr:row>
      <xdr:rowOff>16154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108881</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85776</xdr:rowOff>
    </xdr:from>
    <xdr:to>
      <xdr:col>20</xdr:col>
      <xdr:colOff>38100</xdr:colOff>
      <xdr:row>76</xdr:row>
      <xdr:rowOff>15926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32453</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166433</xdr:rowOff>
    </xdr:from>
    <xdr:to>
      <xdr:col>15</xdr:col>
      <xdr:colOff>101600</xdr:colOff>
      <xdr:row>75</xdr:row>
      <xdr:rowOff>96583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113110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279</xdr:rowOff>
    </xdr:from>
    <xdr:to>
      <xdr:col>10</xdr:col>
      <xdr:colOff>165100</xdr:colOff>
      <xdr:row>75</xdr:row>
      <xdr:rowOff>101879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8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118406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3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53010</xdr:rowOff>
    </xdr:from>
    <xdr:to>
      <xdr:col>6</xdr:col>
      <xdr:colOff>38100</xdr:colOff>
      <xdr:row>75</xdr:row>
      <xdr:rowOff>154611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911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171137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6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102070</xdr:rowOff>
    </xdr:from>
    <xdr:to>
      <xdr:col>24</xdr:col>
      <xdr:colOff>63500</xdr:colOff>
      <xdr:row>96</xdr:row>
      <xdr:rowOff>134316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61270"/>
          <a:ext cx="838200" cy="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134316</xdr:rowOff>
    </xdr:from>
    <xdr:to>
      <xdr:col>19</xdr:col>
      <xdr:colOff>177800</xdr:colOff>
      <xdr:row>96</xdr:row>
      <xdr:rowOff>134773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935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133604</xdr:rowOff>
    </xdr:from>
    <xdr:to>
      <xdr:col>15</xdr:col>
      <xdr:colOff>50800</xdr:colOff>
      <xdr:row>96</xdr:row>
      <xdr:rowOff>134773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92804"/>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133604</xdr:rowOff>
    </xdr:from>
    <xdr:to>
      <xdr:col>10</xdr:col>
      <xdr:colOff>114300</xdr:colOff>
      <xdr:row>97</xdr:row>
      <xdr:rowOff>45022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92804"/>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51270</xdr:rowOff>
    </xdr:from>
    <xdr:to>
      <xdr:col>24</xdr:col>
      <xdr:colOff>114300</xdr:colOff>
      <xdr:row>96</xdr:row>
      <xdr:rowOff>152870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29697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83516</xdr:rowOff>
    </xdr:from>
    <xdr:to>
      <xdr:col>20</xdr:col>
      <xdr:colOff>38100</xdr:colOff>
      <xdr:row>97</xdr:row>
      <xdr:rowOff>13666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83973</xdr:rowOff>
    </xdr:from>
    <xdr:to>
      <xdr:col>15</xdr:col>
      <xdr:colOff>101600</xdr:colOff>
      <xdr:row>97</xdr:row>
      <xdr:rowOff>14123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82804</xdr:rowOff>
    </xdr:from>
    <xdr:to>
      <xdr:col>10</xdr:col>
      <xdr:colOff>165100</xdr:colOff>
      <xdr:row>97</xdr:row>
      <xdr:rowOff>12954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165672</xdr:rowOff>
    </xdr:from>
    <xdr:to>
      <xdr:col>6</xdr:col>
      <xdr:colOff>38100</xdr:colOff>
      <xdr:row>97</xdr:row>
      <xdr:rowOff>95822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86949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107751</xdr:rowOff>
    </xdr:from>
    <xdr:to>
      <xdr:col>55</xdr:col>
      <xdr:colOff>0</xdr:colOff>
      <xdr:row>36</xdr:row>
      <xdr:rowOff>136911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79951"/>
          <a:ext cx="8382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114769</xdr:rowOff>
    </xdr:from>
    <xdr:to>
      <xdr:col>50</xdr:col>
      <xdr:colOff>114300</xdr:colOff>
      <xdr:row>36</xdr:row>
      <xdr:rowOff>136911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15519"/>
          <a:ext cx="889000" cy="19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52644</xdr:rowOff>
    </xdr:from>
    <xdr:to>
      <xdr:col>45</xdr:col>
      <xdr:colOff>177800</xdr:colOff>
      <xdr:row>35</xdr:row>
      <xdr:rowOff>114769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53394"/>
          <a:ext cx="8890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52644</xdr:rowOff>
    </xdr:from>
    <xdr:to>
      <xdr:col>41</xdr:col>
      <xdr:colOff>50800</xdr:colOff>
      <xdr:row>36</xdr:row>
      <xdr:rowOff>103426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53394"/>
          <a:ext cx="889000" cy="2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56951</xdr:rowOff>
    </xdr:from>
    <xdr:to>
      <xdr:col>55</xdr:col>
      <xdr:colOff>50800</xdr:colOff>
      <xdr:row>36</xdr:row>
      <xdr:rowOff>158551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35378</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86111</xdr:rowOff>
    </xdr:from>
    <xdr:to>
      <xdr:col>50</xdr:col>
      <xdr:colOff>165100</xdr:colOff>
      <xdr:row>37</xdr:row>
      <xdr:rowOff>16261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7388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63969</xdr:rowOff>
    </xdr:from>
    <xdr:to>
      <xdr:col>46</xdr:col>
      <xdr:colOff>38100</xdr:colOff>
      <xdr:row>35</xdr:row>
      <xdr:rowOff>165569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10646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3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1844</xdr:rowOff>
    </xdr:from>
    <xdr:to>
      <xdr:col>41</xdr:col>
      <xdr:colOff>101600</xdr:colOff>
      <xdr:row>35</xdr:row>
      <xdr:rowOff>103444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119971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52626</xdr:rowOff>
    </xdr:from>
    <xdr:to>
      <xdr:col>36</xdr:col>
      <xdr:colOff>165100</xdr:colOff>
      <xdr:row>36</xdr:row>
      <xdr:rowOff>154226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170753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135866</xdr:rowOff>
    </xdr:from>
    <xdr:to>
      <xdr:col>55</xdr:col>
      <xdr:colOff>0</xdr:colOff>
      <xdr:row>58</xdr:row>
      <xdr:rowOff>83118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08516"/>
          <a:ext cx="838200" cy="1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127424</xdr:rowOff>
    </xdr:from>
    <xdr:to>
      <xdr:col>50</xdr:col>
      <xdr:colOff>114300</xdr:colOff>
      <xdr:row>57</xdr:row>
      <xdr:rowOff>135866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00074"/>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127424</xdr:rowOff>
    </xdr:from>
    <xdr:to>
      <xdr:col>45</xdr:col>
      <xdr:colOff>177800</xdr:colOff>
      <xdr:row>58</xdr:row>
      <xdr:rowOff>122313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00074"/>
          <a:ext cx="889000" cy="1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138655</xdr:rowOff>
    </xdr:from>
    <xdr:to>
      <xdr:col>41</xdr:col>
      <xdr:colOff>50800</xdr:colOff>
      <xdr:row>58</xdr:row>
      <xdr:rowOff>122313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11305"/>
          <a:ext cx="889000" cy="1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32318</xdr:rowOff>
    </xdr:from>
    <xdr:to>
      <xdr:col>55</xdr:col>
      <xdr:colOff>50800</xdr:colOff>
      <xdr:row>58</xdr:row>
      <xdr:rowOff>133918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10745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85066</xdr:rowOff>
    </xdr:from>
    <xdr:to>
      <xdr:col>50</xdr:col>
      <xdr:colOff>165100</xdr:colOff>
      <xdr:row>58</xdr:row>
      <xdr:rowOff>15216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31743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63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76624</xdr:rowOff>
    </xdr:from>
    <xdr:to>
      <xdr:col>46</xdr:col>
      <xdr:colOff>38100</xdr:colOff>
      <xdr:row>58</xdr:row>
      <xdr:rowOff>6774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23301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71513</xdr:rowOff>
    </xdr:from>
    <xdr:to>
      <xdr:col>41</xdr:col>
      <xdr:colOff>101600</xdr:colOff>
      <xdr:row>59</xdr:row>
      <xdr:rowOff>1663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164240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87855</xdr:rowOff>
    </xdr:from>
    <xdr:to>
      <xdr:col>36</xdr:col>
      <xdr:colOff>165100</xdr:colOff>
      <xdr:row>58</xdr:row>
      <xdr:rowOff>18005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34532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63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25240</xdr:rowOff>
    </xdr:from>
    <xdr:to>
      <xdr:col>55</xdr:col>
      <xdr:colOff>0</xdr:colOff>
      <xdr:row>79</xdr:row>
      <xdr:rowOff>86151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69790"/>
          <a:ext cx="838200" cy="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167083</xdr:rowOff>
    </xdr:from>
    <xdr:to>
      <xdr:col>50</xdr:col>
      <xdr:colOff>114300</xdr:colOff>
      <xdr:row>79</xdr:row>
      <xdr:rowOff>25240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0183"/>
          <a:ext cx="889000" cy="2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167083</xdr:rowOff>
    </xdr:from>
    <xdr:to>
      <xdr:col>45</xdr:col>
      <xdr:colOff>177800</xdr:colOff>
      <xdr:row>79</xdr:row>
      <xdr:rowOff>93807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40183"/>
          <a:ext cx="889000" cy="9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93807</xdr:rowOff>
    </xdr:from>
    <xdr:to>
      <xdr:col>41</xdr:col>
      <xdr:colOff>50800</xdr:colOff>
      <xdr:row>79</xdr:row>
      <xdr:rowOff>98879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638357"/>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35351</xdr:rowOff>
    </xdr:from>
    <xdr:to>
      <xdr:col>55</xdr:col>
      <xdr:colOff>50800</xdr:colOff>
      <xdr:row>79</xdr:row>
      <xdr:rowOff>136951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121728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9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145890</xdr:rowOff>
    </xdr:from>
    <xdr:to>
      <xdr:col>50</xdr:col>
      <xdr:colOff>165100</xdr:colOff>
      <xdr:row>79</xdr:row>
      <xdr:rowOff>76040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67167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1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116283</xdr:rowOff>
    </xdr:from>
    <xdr:to>
      <xdr:col>46</xdr:col>
      <xdr:colOff>38100</xdr:colOff>
      <xdr:row>79</xdr:row>
      <xdr:rowOff>46433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62960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43007</xdr:rowOff>
    </xdr:from>
    <xdr:to>
      <xdr:col>41</xdr:col>
      <xdr:colOff>101600</xdr:colOff>
      <xdr:row>79</xdr:row>
      <xdr:rowOff>144607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135734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8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11506</xdr:rowOff>
    </xdr:from>
    <xdr:to>
      <xdr:col>55</xdr:col>
      <xdr:colOff>0</xdr:colOff>
      <xdr:row>97</xdr:row>
      <xdr:rowOff>74873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42156"/>
          <a:ext cx="838200" cy="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11506</xdr:rowOff>
    </xdr:from>
    <xdr:to>
      <xdr:col>50</xdr:col>
      <xdr:colOff>114300</xdr:colOff>
      <xdr:row>97</xdr:row>
      <xdr:rowOff>29662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42156"/>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29662</xdr:rowOff>
    </xdr:from>
    <xdr:to>
      <xdr:col>45</xdr:col>
      <xdr:colOff>177800</xdr:colOff>
      <xdr:row>97</xdr:row>
      <xdr:rowOff>117735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60312"/>
          <a:ext cx="889000" cy="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82733</xdr:rowOff>
    </xdr:from>
    <xdr:to>
      <xdr:col>41</xdr:col>
      <xdr:colOff>50800</xdr:colOff>
      <xdr:row>97</xdr:row>
      <xdr:rowOff>117735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41933"/>
          <a:ext cx="889000" cy="2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24073</xdr:rowOff>
    </xdr:from>
    <xdr:to>
      <xdr:col>55</xdr:col>
      <xdr:colOff>50800</xdr:colOff>
      <xdr:row>97</xdr:row>
      <xdr:rowOff>125673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2500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132156</xdr:rowOff>
    </xdr:from>
    <xdr:to>
      <xdr:col>50</xdr:col>
      <xdr:colOff>165100</xdr:colOff>
      <xdr:row>97</xdr:row>
      <xdr:rowOff>62306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78833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150312</xdr:rowOff>
    </xdr:from>
    <xdr:to>
      <xdr:col>46</xdr:col>
      <xdr:colOff>38100</xdr:colOff>
      <xdr:row>97</xdr:row>
      <xdr:rowOff>80462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96989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66935</xdr:rowOff>
    </xdr:from>
    <xdr:to>
      <xdr:col>41</xdr:col>
      <xdr:colOff>101600</xdr:colOff>
      <xdr:row>97</xdr:row>
      <xdr:rowOff>168535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159662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31933</xdr:rowOff>
    </xdr:from>
    <xdr:to>
      <xdr:col>36</xdr:col>
      <xdr:colOff>165100</xdr:colOff>
      <xdr:row>96</xdr:row>
      <xdr:rowOff>133533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150060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8865</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95415"/>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8865</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5415"/>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132055</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47155"/>
          <a:ext cx="889000" cy="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132055</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47155"/>
          <a:ext cx="889000" cy="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129515</xdr:rowOff>
    </xdr:from>
    <xdr:to>
      <xdr:col>81</xdr:col>
      <xdr:colOff>101600</xdr:colOff>
      <xdr:row>39</xdr:row>
      <xdr:rowOff>59665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50792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81255</xdr:rowOff>
    </xdr:from>
    <xdr:to>
      <xdr:col>72</xdr:col>
      <xdr:colOff>38100</xdr:colOff>
      <xdr:row>39</xdr:row>
      <xdr:rowOff>11405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27932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3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71059</xdr:rowOff>
    </xdr:from>
    <xdr:to>
      <xdr:col>85</xdr:col>
      <xdr:colOff>127000</xdr:colOff>
      <xdr:row>75</xdr:row>
      <xdr:rowOff>75609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29809"/>
          <a:ext cx="8382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75609</xdr:rowOff>
    </xdr:from>
    <xdr:to>
      <xdr:col>81</xdr:col>
      <xdr:colOff>50800</xdr:colOff>
      <xdr:row>75</xdr:row>
      <xdr:rowOff>108359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934359"/>
          <a:ext cx="889000" cy="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108359</xdr:rowOff>
    </xdr:from>
    <xdr:to>
      <xdr:col>76</xdr:col>
      <xdr:colOff>114300</xdr:colOff>
      <xdr:row>75</xdr:row>
      <xdr:rowOff>111430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67109"/>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68651</xdr:rowOff>
    </xdr:from>
    <xdr:to>
      <xdr:col>71</xdr:col>
      <xdr:colOff>177800</xdr:colOff>
      <xdr:row>75</xdr:row>
      <xdr:rowOff>111430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927401"/>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20259</xdr:rowOff>
    </xdr:from>
    <xdr:to>
      <xdr:col>85</xdr:col>
      <xdr:colOff>177800</xdr:colOff>
      <xdr:row>75</xdr:row>
      <xdr:rowOff>121859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43136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3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24809</xdr:rowOff>
    </xdr:from>
    <xdr:to>
      <xdr:col>81</xdr:col>
      <xdr:colOff>101600</xdr:colOff>
      <xdr:row>75</xdr:row>
      <xdr:rowOff>126409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142936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6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57559</xdr:rowOff>
    </xdr:from>
    <xdr:to>
      <xdr:col>76</xdr:col>
      <xdr:colOff>165100</xdr:colOff>
      <xdr:row>75</xdr:row>
      <xdr:rowOff>159159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4236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6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60630</xdr:rowOff>
    </xdr:from>
    <xdr:to>
      <xdr:col>72</xdr:col>
      <xdr:colOff>38100</xdr:colOff>
      <xdr:row>75</xdr:row>
      <xdr:rowOff>162229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7307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17851</xdr:rowOff>
    </xdr:from>
    <xdr:to>
      <xdr:col>67</xdr:col>
      <xdr:colOff>101600</xdr:colOff>
      <xdr:row>75</xdr:row>
      <xdr:rowOff>119451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135978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158902</xdr:rowOff>
    </xdr:from>
    <xdr:to>
      <xdr:col>85</xdr:col>
      <xdr:colOff>127000</xdr:colOff>
      <xdr:row>99</xdr:row>
      <xdr:rowOff>16123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61002"/>
          <a:ext cx="838200" cy="2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12064</xdr:rowOff>
    </xdr:from>
    <xdr:to>
      <xdr:col>81</xdr:col>
      <xdr:colOff>50800</xdr:colOff>
      <xdr:row>99</xdr:row>
      <xdr:rowOff>16123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85614"/>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36334</xdr:rowOff>
    </xdr:from>
    <xdr:to>
      <xdr:col>76</xdr:col>
      <xdr:colOff>114300</xdr:colOff>
      <xdr:row>99</xdr:row>
      <xdr:rowOff>12064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38434"/>
          <a:ext cx="889000" cy="1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36334</xdr:rowOff>
    </xdr:from>
    <xdr:to>
      <xdr:col>71</xdr:col>
      <xdr:colOff>177800</xdr:colOff>
      <xdr:row>99</xdr:row>
      <xdr:rowOff>2102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38434"/>
          <a:ext cx="889000" cy="1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108102</xdr:rowOff>
    </xdr:from>
    <xdr:to>
      <xdr:col>85</xdr:col>
      <xdr:colOff>177800</xdr:colOff>
      <xdr:row>99</xdr:row>
      <xdr:rowOff>38252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23029</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2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136773</xdr:rowOff>
    </xdr:from>
    <xdr:to>
      <xdr:col>81</xdr:col>
      <xdr:colOff>101600</xdr:colOff>
      <xdr:row>99</xdr:row>
      <xdr:rowOff>66923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58050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3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132714</xdr:rowOff>
    </xdr:from>
    <xdr:to>
      <xdr:col>76</xdr:col>
      <xdr:colOff>165100</xdr:colOff>
      <xdr:row>99</xdr:row>
      <xdr:rowOff>62864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53991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2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156984</xdr:rowOff>
    </xdr:from>
    <xdr:to>
      <xdr:col>72</xdr:col>
      <xdr:colOff>38100</xdr:colOff>
      <xdr:row>98</xdr:row>
      <xdr:rowOff>87134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78261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8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122752</xdr:rowOff>
    </xdr:from>
    <xdr:to>
      <xdr:col>67</xdr:col>
      <xdr:colOff>101600</xdr:colOff>
      <xdr:row>99</xdr:row>
      <xdr:rowOff>52902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44029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66624</xdr:rowOff>
    </xdr:from>
    <xdr:to>
      <xdr:col>116</xdr:col>
      <xdr:colOff>63500</xdr:colOff>
      <xdr:row>37</xdr:row>
      <xdr:rowOff>87008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410274"/>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56354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7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87008</xdr:rowOff>
    </xdr:from>
    <xdr:to>
      <xdr:col>111</xdr:col>
      <xdr:colOff>177800</xdr:colOff>
      <xdr:row>37</xdr:row>
      <xdr:rowOff>139967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30658"/>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151413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139967</xdr:rowOff>
    </xdr:from>
    <xdr:to>
      <xdr:col>107</xdr:col>
      <xdr:colOff>50800</xdr:colOff>
      <xdr:row>38</xdr:row>
      <xdr:rowOff>14427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83617"/>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17873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14427</xdr:rowOff>
    </xdr:from>
    <xdr:to>
      <xdr:col>102</xdr:col>
      <xdr:colOff>114300</xdr:colOff>
      <xdr:row>38</xdr:row>
      <xdr:rowOff>48222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29527"/>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33608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46182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15824</xdr:rowOff>
    </xdr:from>
    <xdr:to>
      <xdr:col>116</xdr:col>
      <xdr:colOff>114300</xdr:colOff>
      <xdr:row>37</xdr:row>
      <xdr:rowOff>117424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3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38701</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1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36208</xdr:rowOff>
    </xdr:from>
    <xdr:to>
      <xdr:col>112</xdr:col>
      <xdr:colOff>38100</xdr:colOff>
      <xdr:row>37</xdr:row>
      <xdr:rowOff>137808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3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154335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15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89167</xdr:rowOff>
    </xdr:from>
    <xdr:to>
      <xdr:col>107</xdr:col>
      <xdr:colOff>101600</xdr:colOff>
      <xdr:row>38</xdr:row>
      <xdr:rowOff>19317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35844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0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135077</xdr:rowOff>
    </xdr:from>
    <xdr:to>
      <xdr:col>102</xdr:col>
      <xdr:colOff>165100</xdr:colOff>
      <xdr:row>38</xdr:row>
      <xdr:rowOff>65227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81754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5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168872</xdr:rowOff>
    </xdr:from>
    <xdr:to>
      <xdr:col>98</xdr:col>
      <xdr:colOff>38100</xdr:colOff>
      <xdr:row>38</xdr:row>
      <xdr:rowOff>99022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115549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8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107429</xdr:rowOff>
    </xdr:from>
    <xdr:to>
      <xdr:col>116</xdr:col>
      <xdr:colOff>63500</xdr:colOff>
      <xdr:row>58</xdr:row>
      <xdr:rowOff>12941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880079"/>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107429</xdr:rowOff>
    </xdr:from>
    <xdr:to>
      <xdr:col>111</xdr:col>
      <xdr:colOff>177800</xdr:colOff>
      <xdr:row>57</xdr:row>
      <xdr:rowOff>114440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880079"/>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112382</xdr:rowOff>
    </xdr:from>
    <xdr:to>
      <xdr:col>107</xdr:col>
      <xdr:colOff>50800</xdr:colOff>
      <xdr:row>57</xdr:row>
      <xdr:rowOff>114440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885032"/>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112382</xdr:rowOff>
    </xdr:from>
    <xdr:to>
      <xdr:col>102</xdr:col>
      <xdr:colOff>114300</xdr:colOff>
      <xdr:row>57</xdr:row>
      <xdr:rowOff>117449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85032"/>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157319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133591</xdr:rowOff>
    </xdr:from>
    <xdr:to>
      <xdr:col>116</xdr:col>
      <xdr:colOff>114300</xdr:colOff>
      <xdr:row>58</xdr:row>
      <xdr:rowOff>63741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156468</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5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56629</xdr:rowOff>
    </xdr:from>
    <xdr:to>
      <xdr:col>112</xdr:col>
      <xdr:colOff>38100</xdr:colOff>
      <xdr:row>57</xdr:row>
      <xdr:rowOff>158229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3306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60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63640</xdr:rowOff>
    </xdr:from>
    <xdr:to>
      <xdr:col>107</xdr:col>
      <xdr:colOff>101600</xdr:colOff>
      <xdr:row>57</xdr:row>
      <xdr:rowOff>165240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10317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61582</xdr:rowOff>
    </xdr:from>
    <xdr:to>
      <xdr:col>102</xdr:col>
      <xdr:colOff>165100</xdr:colOff>
      <xdr:row>57</xdr:row>
      <xdr:rowOff>163182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8259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66649</xdr:rowOff>
    </xdr:from>
    <xdr:to>
      <xdr:col>98</xdr:col>
      <xdr:colOff>38100</xdr:colOff>
      <xdr:row>57</xdr:row>
      <xdr:rowOff>168249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13326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1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53147</xdr:rowOff>
    </xdr:from>
    <xdr:to>
      <xdr:col>116</xdr:col>
      <xdr:colOff>63500</xdr:colOff>
      <xdr:row>76</xdr:row>
      <xdr:rowOff>75561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83347"/>
          <a:ext cx="8382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65351</xdr:rowOff>
    </xdr:from>
    <xdr:to>
      <xdr:col>111</xdr:col>
      <xdr:colOff>177800</xdr:colOff>
      <xdr:row>76</xdr:row>
      <xdr:rowOff>75561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95551"/>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65351</xdr:rowOff>
    </xdr:from>
    <xdr:to>
      <xdr:col>107</xdr:col>
      <xdr:colOff>50800</xdr:colOff>
      <xdr:row>76</xdr:row>
      <xdr:rowOff>83671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95551"/>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83671</xdr:rowOff>
    </xdr:from>
    <xdr:to>
      <xdr:col>102</xdr:col>
      <xdr:colOff>114300</xdr:colOff>
      <xdr:row>76</xdr:row>
      <xdr:rowOff>88559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13871"/>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2347</xdr:rowOff>
    </xdr:from>
    <xdr:to>
      <xdr:col>116</xdr:col>
      <xdr:colOff>114300</xdr:colOff>
      <xdr:row>76</xdr:row>
      <xdr:rowOff>103947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152224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24761</xdr:rowOff>
    </xdr:from>
    <xdr:to>
      <xdr:col>112</xdr:col>
      <xdr:colOff>38100</xdr:colOff>
      <xdr:row>76</xdr:row>
      <xdr:rowOff>126361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117488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14551</xdr:rowOff>
    </xdr:from>
    <xdr:to>
      <xdr:col>107</xdr:col>
      <xdr:colOff>101600</xdr:colOff>
      <xdr:row>76</xdr:row>
      <xdr:rowOff>116151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107278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32871</xdr:rowOff>
    </xdr:from>
    <xdr:to>
      <xdr:col>102</xdr:col>
      <xdr:colOff>165100</xdr:colOff>
      <xdr:row>76</xdr:row>
      <xdr:rowOff>134471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125598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37759</xdr:rowOff>
    </xdr:from>
    <xdr:to>
      <xdr:col>98</xdr:col>
      <xdr:colOff>38100</xdr:colOff>
      <xdr:row>76</xdr:row>
      <xdr:rowOff>139359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130486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558,001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・補助費等は、こどものための教育・保育給付費負担金の新規支出により令和元年度は増となっている。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・投資及び出資金は、下水道事業会計に対する出資金であり、下水道整備事業の計画的実施に伴い、今後も増となるものと見込んでいる。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・維持補修費は、類似団体に比べ高い水準にある。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老朽化した道路や公営住宅等の維持補修費が多額となっており、今後も同程度で推移する見込みである。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・公債費は、類似団体に比べ高い水準にある。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平成１８年度には地方債の借換えを実施し、公債費の平準化を図っているものの、港湾事業、公営住宅整備事業等の大型事業の地方債償還が影響している。　今後も地方債の計画的な発行により、金額の圧縮を図っていく。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12,314
12,250
70.60
6,913,057
6,871,228
41,829
4,061,904
9,938,942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105410</xdr:rowOff>
    </xdr:from>
    <xdr:to>
      <xdr:col>24</xdr:col>
      <xdr:colOff>63500</xdr:colOff>
      <xdr:row>35</xdr:row>
      <xdr:rowOff>146367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6160"/>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104267</xdr:rowOff>
    </xdr:from>
    <xdr:to>
      <xdr:col>19</xdr:col>
      <xdr:colOff>177800</xdr:colOff>
      <xdr:row>35</xdr:row>
      <xdr:rowOff>105410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501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39116</xdr:rowOff>
    </xdr:from>
    <xdr:to>
      <xdr:col>15</xdr:col>
      <xdr:colOff>50800</xdr:colOff>
      <xdr:row>35</xdr:row>
      <xdr:rowOff>104267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986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39116</xdr:rowOff>
    </xdr:from>
    <xdr:to>
      <xdr:col>10</xdr:col>
      <xdr:colOff>114300</xdr:colOff>
      <xdr:row>35</xdr:row>
      <xdr:rowOff>101409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39866"/>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95567</xdr:rowOff>
    </xdr:from>
    <xdr:to>
      <xdr:col>24</xdr:col>
      <xdr:colOff>114300</xdr:colOff>
      <xdr:row>36</xdr:row>
      <xdr:rowOff>25717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73994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54610</xdr:rowOff>
    </xdr:from>
    <xdr:to>
      <xdr:col>20</xdr:col>
      <xdr:colOff>38100</xdr:colOff>
      <xdr:row>35</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53467</xdr:rowOff>
    </xdr:from>
    <xdr:to>
      <xdr:col>15</xdr:col>
      <xdr:colOff>101600</xdr:colOff>
      <xdr:row>35</xdr:row>
      <xdr:rowOff>155067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159766</xdr:rowOff>
    </xdr:from>
    <xdr:to>
      <xdr:col>10</xdr:col>
      <xdr:colOff>165100</xdr:colOff>
      <xdr:row>35</xdr:row>
      <xdr:rowOff>89916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106443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50609</xdr:rowOff>
    </xdr:from>
    <xdr:to>
      <xdr:col>6</xdr:col>
      <xdr:colOff>38100</xdr:colOff>
      <xdr:row>35</xdr:row>
      <xdr:rowOff>152209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143336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153102</xdr:rowOff>
    </xdr:from>
    <xdr:to>
      <xdr:col>24</xdr:col>
      <xdr:colOff>63500</xdr:colOff>
      <xdr:row>58</xdr:row>
      <xdr:rowOff>52920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25752"/>
          <a:ext cx="838200" cy="7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153102</xdr:rowOff>
    </xdr:from>
    <xdr:to>
      <xdr:col>19</xdr:col>
      <xdr:colOff>177800</xdr:colOff>
      <xdr:row>58</xdr:row>
      <xdr:rowOff>45083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5752"/>
          <a:ext cx="889000" cy="6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40514</xdr:rowOff>
    </xdr:from>
    <xdr:to>
      <xdr:col>15</xdr:col>
      <xdr:colOff>50800</xdr:colOff>
      <xdr:row>58</xdr:row>
      <xdr:rowOff>45083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84614"/>
          <a:ext cx="8890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40514</xdr:rowOff>
    </xdr:from>
    <xdr:to>
      <xdr:col>10</xdr:col>
      <xdr:colOff>114300</xdr:colOff>
      <xdr:row>58</xdr:row>
      <xdr:rowOff>61895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4614"/>
          <a:ext cx="889000" cy="2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2120</xdr:rowOff>
    </xdr:from>
    <xdr:to>
      <xdr:col>24</xdr:col>
      <xdr:colOff>114300</xdr:colOff>
      <xdr:row>58</xdr:row>
      <xdr:rowOff>103720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88497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102302</xdr:rowOff>
    </xdr:from>
    <xdr:to>
      <xdr:col>20</xdr:col>
      <xdr:colOff>38100</xdr:colOff>
      <xdr:row>58</xdr:row>
      <xdr:rowOff>32452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23579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6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165733</xdr:rowOff>
    </xdr:from>
    <xdr:to>
      <xdr:col>15</xdr:col>
      <xdr:colOff>101600</xdr:colOff>
      <xdr:row>58</xdr:row>
      <xdr:rowOff>95883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87010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161164</xdr:rowOff>
    </xdr:from>
    <xdr:to>
      <xdr:col>10</xdr:col>
      <xdr:colOff>165100</xdr:colOff>
      <xdr:row>58</xdr:row>
      <xdr:rowOff>91314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82441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11095</xdr:rowOff>
    </xdr:from>
    <xdr:to>
      <xdr:col>6</xdr:col>
      <xdr:colOff>38100</xdr:colOff>
      <xdr:row>58</xdr:row>
      <xdr:rowOff>112695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103822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156014</xdr:rowOff>
    </xdr:from>
    <xdr:to>
      <xdr:col>24</xdr:col>
      <xdr:colOff>63500</xdr:colOff>
      <xdr:row>77</xdr:row>
      <xdr:rowOff>71958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86214"/>
          <a:ext cx="8382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71958</xdr:rowOff>
    </xdr:from>
    <xdr:to>
      <xdr:col>19</xdr:col>
      <xdr:colOff>177800</xdr:colOff>
      <xdr:row>77</xdr:row>
      <xdr:rowOff>78009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3608"/>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78009</xdr:rowOff>
    </xdr:from>
    <xdr:to>
      <xdr:col>15</xdr:col>
      <xdr:colOff>50800</xdr:colOff>
      <xdr:row>77</xdr:row>
      <xdr:rowOff>83313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9659"/>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83313</xdr:rowOff>
    </xdr:from>
    <xdr:to>
      <xdr:col>10</xdr:col>
      <xdr:colOff>114300</xdr:colOff>
      <xdr:row>77</xdr:row>
      <xdr:rowOff>148912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4963"/>
          <a:ext cx="889000" cy="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105214</xdr:rowOff>
    </xdr:from>
    <xdr:to>
      <xdr:col>24</xdr:col>
      <xdr:colOff>114300</xdr:colOff>
      <xdr:row>77</xdr:row>
      <xdr:rowOff>35364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83641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1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21158</xdr:rowOff>
    </xdr:from>
    <xdr:to>
      <xdr:col>20</xdr:col>
      <xdr:colOff>38100</xdr:colOff>
      <xdr:row>77</xdr:row>
      <xdr:rowOff>122758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113885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27209</xdr:rowOff>
    </xdr:from>
    <xdr:to>
      <xdr:col>15</xdr:col>
      <xdr:colOff>101600</xdr:colOff>
      <xdr:row>77</xdr:row>
      <xdr:rowOff>128809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119936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32513</xdr:rowOff>
    </xdr:from>
    <xdr:to>
      <xdr:col>10</xdr:col>
      <xdr:colOff>165100</xdr:colOff>
      <xdr:row>77</xdr:row>
      <xdr:rowOff>134113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125240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98112</xdr:rowOff>
    </xdr:from>
    <xdr:to>
      <xdr:col>6</xdr:col>
      <xdr:colOff>38100</xdr:colOff>
      <xdr:row>78</xdr:row>
      <xdr:rowOff>28262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19389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54270</xdr:rowOff>
    </xdr:from>
    <xdr:to>
      <xdr:col>24</xdr:col>
      <xdr:colOff>63500</xdr:colOff>
      <xdr:row>96</xdr:row>
      <xdr:rowOff>153829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13470"/>
          <a:ext cx="838200" cy="9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32280</xdr:rowOff>
    </xdr:from>
    <xdr:to>
      <xdr:col>19</xdr:col>
      <xdr:colOff>177800</xdr:colOff>
      <xdr:row>96</xdr:row>
      <xdr:rowOff>153829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148580"/>
          <a:ext cx="889000" cy="46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98704</xdr:rowOff>
    </xdr:from>
    <xdr:to>
      <xdr:col>15</xdr:col>
      <xdr:colOff>50800</xdr:colOff>
      <xdr:row>94</xdr:row>
      <xdr:rowOff>32280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043554"/>
          <a:ext cx="889000" cy="10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98704</xdr:rowOff>
    </xdr:from>
    <xdr:to>
      <xdr:col>10</xdr:col>
      <xdr:colOff>114300</xdr:colOff>
      <xdr:row>96</xdr:row>
      <xdr:rowOff>83476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043554"/>
          <a:ext cx="889000" cy="49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3470</xdr:rowOff>
    </xdr:from>
    <xdr:to>
      <xdr:col>24</xdr:col>
      <xdr:colOff>114300</xdr:colOff>
      <xdr:row>96</xdr:row>
      <xdr:rowOff>105070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153347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103029</xdr:rowOff>
    </xdr:from>
    <xdr:to>
      <xdr:col>20</xdr:col>
      <xdr:colOff>38100</xdr:colOff>
      <xdr:row>97</xdr:row>
      <xdr:rowOff>33179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24306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152930</xdr:rowOff>
    </xdr:from>
    <xdr:to>
      <xdr:col>15</xdr:col>
      <xdr:colOff>101600</xdr:colOff>
      <xdr:row>94</xdr:row>
      <xdr:rowOff>83080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99607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8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47904</xdr:rowOff>
    </xdr:from>
    <xdr:to>
      <xdr:col>10</xdr:col>
      <xdr:colOff>165100</xdr:colOff>
      <xdr:row>93</xdr:row>
      <xdr:rowOff>149504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59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166031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76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32676</xdr:rowOff>
    </xdr:from>
    <xdr:to>
      <xdr:col>6</xdr:col>
      <xdr:colOff>38100</xdr:colOff>
      <xdr:row>96</xdr:row>
      <xdr:rowOff>134276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125403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8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59690</xdr:rowOff>
    </xdr:from>
    <xdr:to>
      <xdr:col>55</xdr:col>
      <xdr:colOff>0</xdr:colOff>
      <xdr:row>35</xdr:row>
      <xdr:rowOff>1016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888990"/>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92092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35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1016</xdr:rowOff>
    </xdr:from>
    <xdr:to>
      <xdr:col>50</xdr:col>
      <xdr:colOff>114300</xdr:colOff>
      <xdr:row>35</xdr:row>
      <xdr:rowOff>51689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00176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148844</xdr:rowOff>
    </xdr:from>
    <xdr:to>
      <xdr:col>45</xdr:col>
      <xdr:colOff>177800</xdr:colOff>
      <xdr:row>35</xdr:row>
      <xdr:rowOff>51689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97814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53213</xdr:rowOff>
    </xdr:from>
    <xdr:to>
      <xdr:col>41</xdr:col>
      <xdr:colOff>50800</xdr:colOff>
      <xdr:row>34</xdr:row>
      <xdr:rowOff>148844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882513"/>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168292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8890</xdr:rowOff>
    </xdr:from>
    <xdr:to>
      <xdr:col>55</xdr:col>
      <xdr:colOff>50800</xdr:colOff>
      <xdr:row>34</xdr:row>
      <xdr:rowOff>110490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31767</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121666</xdr:rowOff>
    </xdr:from>
    <xdr:to>
      <xdr:col>50</xdr:col>
      <xdr:colOff>165100</xdr:colOff>
      <xdr:row>35</xdr:row>
      <xdr:rowOff>51816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9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68343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889</xdr:rowOff>
    </xdr:from>
    <xdr:to>
      <xdr:col>46</xdr:col>
      <xdr:colOff>38100</xdr:colOff>
      <xdr:row>35</xdr:row>
      <xdr:rowOff>102489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119016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98044</xdr:rowOff>
    </xdr:from>
    <xdr:to>
      <xdr:col>41</xdr:col>
      <xdr:colOff>101600</xdr:colOff>
      <xdr:row>35</xdr:row>
      <xdr:rowOff>28194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44721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2413</xdr:rowOff>
    </xdr:from>
    <xdr:to>
      <xdr:col>36</xdr:col>
      <xdr:colOff>165100</xdr:colOff>
      <xdr:row>34</xdr:row>
      <xdr:rowOff>104013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120540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60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63995</xdr:rowOff>
    </xdr:from>
    <xdr:to>
      <xdr:col>55</xdr:col>
      <xdr:colOff>0</xdr:colOff>
      <xdr:row>58</xdr:row>
      <xdr:rowOff>89141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08095"/>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63995</xdr:rowOff>
    </xdr:from>
    <xdr:to>
      <xdr:col>50</xdr:col>
      <xdr:colOff>114300</xdr:colOff>
      <xdr:row>58</xdr:row>
      <xdr:rowOff>68479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08095"/>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40513</xdr:rowOff>
    </xdr:from>
    <xdr:to>
      <xdr:col>45</xdr:col>
      <xdr:colOff>177800</xdr:colOff>
      <xdr:row>58</xdr:row>
      <xdr:rowOff>68479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84613"/>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40513</xdr:rowOff>
    </xdr:from>
    <xdr:to>
      <xdr:col>41</xdr:col>
      <xdr:colOff>50800</xdr:colOff>
      <xdr:row>58</xdr:row>
      <xdr:rowOff>109372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84613"/>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38341</xdr:rowOff>
    </xdr:from>
    <xdr:to>
      <xdr:col>55</xdr:col>
      <xdr:colOff>50800</xdr:colOff>
      <xdr:row>58</xdr:row>
      <xdr:rowOff>139941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124718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9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13195</xdr:rowOff>
    </xdr:from>
    <xdr:to>
      <xdr:col>50</xdr:col>
      <xdr:colOff>165100</xdr:colOff>
      <xdr:row>58</xdr:row>
      <xdr:rowOff>114795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105922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17679</xdr:rowOff>
    </xdr:from>
    <xdr:to>
      <xdr:col>46</xdr:col>
      <xdr:colOff>38100</xdr:colOff>
      <xdr:row>58</xdr:row>
      <xdr:rowOff>119279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110406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161163</xdr:rowOff>
    </xdr:from>
    <xdr:to>
      <xdr:col>41</xdr:col>
      <xdr:colOff>101600</xdr:colOff>
      <xdr:row>58</xdr:row>
      <xdr:rowOff>91313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82440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58572</xdr:rowOff>
    </xdr:from>
    <xdr:to>
      <xdr:col>36</xdr:col>
      <xdr:colOff>165100</xdr:colOff>
      <xdr:row>58</xdr:row>
      <xdr:rowOff>160172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151299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30874</xdr:rowOff>
    </xdr:from>
    <xdr:to>
      <xdr:col>55</xdr:col>
      <xdr:colOff>0</xdr:colOff>
      <xdr:row>77</xdr:row>
      <xdr:rowOff>105614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061074"/>
          <a:ext cx="838200" cy="2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30874</xdr:rowOff>
    </xdr:from>
    <xdr:to>
      <xdr:col>50</xdr:col>
      <xdr:colOff>114300</xdr:colOff>
      <xdr:row>78</xdr:row>
      <xdr:rowOff>9689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061074"/>
          <a:ext cx="889000" cy="32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142342</xdr:rowOff>
    </xdr:from>
    <xdr:to>
      <xdr:col>45</xdr:col>
      <xdr:colOff>177800</xdr:colOff>
      <xdr:row>78</xdr:row>
      <xdr:rowOff>9689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43992"/>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88367</xdr:rowOff>
    </xdr:from>
    <xdr:to>
      <xdr:col>41</xdr:col>
      <xdr:colOff>50800</xdr:colOff>
      <xdr:row>77</xdr:row>
      <xdr:rowOff>142342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290017"/>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54814</xdr:rowOff>
    </xdr:from>
    <xdr:to>
      <xdr:col>55</xdr:col>
      <xdr:colOff>50800</xdr:colOff>
      <xdr:row>77</xdr:row>
      <xdr:rowOff>156414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77691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151524</xdr:rowOff>
    </xdr:from>
    <xdr:to>
      <xdr:col>50</xdr:col>
      <xdr:colOff>165100</xdr:colOff>
      <xdr:row>76</xdr:row>
      <xdr:rowOff>81674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7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130339</xdr:rowOff>
    </xdr:from>
    <xdr:to>
      <xdr:col>46</xdr:col>
      <xdr:colOff>38100</xdr:colOff>
      <xdr:row>78</xdr:row>
      <xdr:rowOff>60489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77016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0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91542</xdr:rowOff>
    </xdr:from>
    <xdr:to>
      <xdr:col>41</xdr:col>
      <xdr:colOff>101600</xdr:colOff>
      <xdr:row>78</xdr:row>
      <xdr:rowOff>21692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38219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37567</xdr:rowOff>
    </xdr:from>
    <xdr:to>
      <xdr:col>36</xdr:col>
      <xdr:colOff>165100</xdr:colOff>
      <xdr:row>77</xdr:row>
      <xdr:rowOff>139167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155694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37973</xdr:rowOff>
    </xdr:from>
    <xdr:to>
      <xdr:col>55</xdr:col>
      <xdr:colOff>0</xdr:colOff>
      <xdr:row>96</xdr:row>
      <xdr:rowOff>40154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97173"/>
          <a:ext cx="8382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10148</xdr:rowOff>
    </xdr:from>
    <xdr:to>
      <xdr:col>50</xdr:col>
      <xdr:colOff>114300</xdr:colOff>
      <xdr:row>96</xdr:row>
      <xdr:rowOff>40154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69348"/>
          <a:ext cx="889000" cy="3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10148</xdr:rowOff>
    </xdr:from>
    <xdr:to>
      <xdr:col>45</xdr:col>
      <xdr:colOff>177800</xdr:colOff>
      <xdr:row>96</xdr:row>
      <xdr:rowOff>64870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69348"/>
          <a:ext cx="8890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23388</xdr:rowOff>
    </xdr:from>
    <xdr:to>
      <xdr:col>41</xdr:col>
      <xdr:colOff>50800</xdr:colOff>
      <xdr:row>96</xdr:row>
      <xdr:rowOff>64870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82588"/>
          <a:ext cx="889000" cy="4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158623</xdr:rowOff>
    </xdr:from>
    <xdr:to>
      <xdr:col>55</xdr:col>
      <xdr:colOff>50800</xdr:colOff>
      <xdr:row>96</xdr:row>
      <xdr:rowOff>88773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10050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160804</xdr:rowOff>
    </xdr:from>
    <xdr:to>
      <xdr:col>50</xdr:col>
      <xdr:colOff>165100</xdr:colOff>
      <xdr:row>96</xdr:row>
      <xdr:rowOff>90954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107481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130798</xdr:rowOff>
    </xdr:from>
    <xdr:to>
      <xdr:col>46</xdr:col>
      <xdr:colOff>38100</xdr:colOff>
      <xdr:row>96</xdr:row>
      <xdr:rowOff>60948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77475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19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14070</xdr:rowOff>
    </xdr:from>
    <xdr:to>
      <xdr:col>41</xdr:col>
      <xdr:colOff>101600</xdr:colOff>
      <xdr:row>96</xdr:row>
      <xdr:rowOff>115670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132197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144038</xdr:rowOff>
    </xdr:from>
    <xdr:to>
      <xdr:col>36</xdr:col>
      <xdr:colOff>165100</xdr:colOff>
      <xdr:row>96</xdr:row>
      <xdr:rowOff>74188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90715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2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144119</xdr:rowOff>
    </xdr:from>
    <xdr:to>
      <xdr:col>85</xdr:col>
      <xdr:colOff>127000</xdr:colOff>
      <xdr:row>38</xdr:row>
      <xdr:rowOff>17845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87769"/>
          <a:ext cx="8382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64665</xdr:rowOff>
    </xdr:from>
    <xdr:to>
      <xdr:col>81</xdr:col>
      <xdr:colOff>50800</xdr:colOff>
      <xdr:row>38</xdr:row>
      <xdr:rowOff>17845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36865"/>
          <a:ext cx="889000" cy="29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64665</xdr:rowOff>
    </xdr:from>
    <xdr:to>
      <xdr:col>76</xdr:col>
      <xdr:colOff>114300</xdr:colOff>
      <xdr:row>38</xdr:row>
      <xdr:rowOff>36591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36865"/>
          <a:ext cx="889000" cy="3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36591</xdr:rowOff>
    </xdr:from>
    <xdr:to>
      <xdr:col>71</xdr:col>
      <xdr:colOff>177800</xdr:colOff>
      <xdr:row>38</xdr:row>
      <xdr:rowOff>49566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51691"/>
          <a:ext cx="889000" cy="1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93319</xdr:rowOff>
    </xdr:from>
    <xdr:to>
      <xdr:col>85</xdr:col>
      <xdr:colOff>177800</xdr:colOff>
      <xdr:row>38</xdr:row>
      <xdr:rowOff>23470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36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71746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138495</xdr:rowOff>
    </xdr:from>
    <xdr:to>
      <xdr:col>81</xdr:col>
      <xdr:colOff>101600</xdr:colOff>
      <xdr:row>38</xdr:row>
      <xdr:rowOff>68645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59772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13865</xdr:rowOff>
    </xdr:from>
    <xdr:to>
      <xdr:col>76</xdr:col>
      <xdr:colOff>165100</xdr:colOff>
      <xdr:row>36</xdr:row>
      <xdr:rowOff>115465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131992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157240</xdr:rowOff>
    </xdr:from>
    <xdr:to>
      <xdr:col>72</xdr:col>
      <xdr:colOff>38100</xdr:colOff>
      <xdr:row>38</xdr:row>
      <xdr:rowOff>87390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78518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170216</xdr:rowOff>
    </xdr:from>
    <xdr:to>
      <xdr:col>67</xdr:col>
      <xdr:colOff>101600</xdr:colOff>
      <xdr:row>38</xdr:row>
      <xdr:rowOff>100366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91493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83769</xdr:rowOff>
    </xdr:from>
    <xdr:to>
      <xdr:col>85</xdr:col>
      <xdr:colOff>127000</xdr:colOff>
      <xdr:row>58</xdr:row>
      <xdr:rowOff>95672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027869"/>
          <a:ext cx="8382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68537</xdr:rowOff>
    </xdr:from>
    <xdr:to>
      <xdr:col>81</xdr:col>
      <xdr:colOff>50800</xdr:colOff>
      <xdr:row>58</xdr:row>
      <xdr:rowOff>95672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012637"/>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63729</xdr:rowOff>
    </xdr:from>
    <xdr:to>
      <xdr:col>76</xdr:col>
      <xdr:colOff>114300</xdr:colOff>
      <xdr:row>58</xdr:row>
      <xdr:rowOff>68537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07829"/>
          <a:ext cx="8890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125397</xdr:rowOff>
    </xdr:from>
    <xdr:to>
      <xdr:col>71</xdr:col>
      <xdr:colOff>177800</xdr:colOff>
      <xdr:row>58</xdr:row>
      <xdr:rowOff>63729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98047"/>
          <a:ext cx="889000" cy="10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32969</xdr:rowOff>
    </xdr:from>
    <xdr:to>
      <xdr:col>85</xdr:col>
      <xdr:colOff>177800</xdr:colOff>
      <xdr:row>58</xdr:row>
      <xdr:rowOff>134569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119346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44872</xdr:rowOff>
    </xdr:from>
    <xdr:to>
      <xdr:col>81</xdr:col>
      <xdr:colOff>101600</xdr:colOff>
      <xdr:row>58</xdr:row>
      <xdr:rowOff>146472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137599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17737</xdr:rowOff>
    </xdr:from>
    <xdr:to>
      <xdr:col>76</xdr:col>
      <xdr:colOff>165100</xdr:colOff>
      <xdr:row>58</xdr:row>
      <xdr:rowOff>119337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110464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12929</xdr:rowOff>
    </xdr:from>
    <xdr:to>
      <xdr:col>72</xdr:col>
      <xdr:colOff>38100</xdr:colOff>
      <xdr:row>58</xdr:row>
      <xdr:rowOff>114529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105656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74597</xdr:rowOff>
    </xdr:from>
    <xdr:to>
      <xdr:col>67</xdr:col>
      <xdr:colOff>101600</xdr:colOff>
      <xdr:row>58</xdr:row>
      <xdr:rowOff>4747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21274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2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8865</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53415"/>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8865</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53415"/>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132054</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05154"/>
          <a:ext cx="889000" cy="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132054</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05154"/>
          <a:ext cx="889000" cy="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129515</xdr:rowOff>
    </xdr:from>
    <xdr:to>
      <xdr:col>81</xdr:col>
      <xdr:colOff>101600</xdr:colOff>
      <xdr:row>79</xdr:row>
      <xdr:rowOff>59665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50792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81254</xdr:rowOff>
    </xdr:from>
    <xdr:to>
      <xdr:col>72</xdr:col>
      <xdr:colOff>38100</xdr:colOff>
      <xdr:row>79</xdr:row>
      <xdr:rowOff>11404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27931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71059</xdr:rowOff>
    </xdr:from>
    <xdr:to>
      <xdr:col>85</xdr:col>
      <xdr:colOff>127000</xdr:colOff>
      <xdr:row>95</xdr:row>
      <xdr:rowOff>75608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58809"/>
          <a:ext cx="8382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75608</xdr:rowOff>
    </xdr:from>
    <xdr:to>
      <xdr:col>81</xdr:col>
      <xdr:colOff>50800</xdr:colOff>
      <xdr:row>95</xdr:row>
      <xdr:rowOff>108359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63358"/>
          <a:ext cx="889000" cy="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108359</xdr:rowOff>
    </xdr:from>
    <xdr:to>
      <xdr:col>76</xdr:col>
      <xdr:colOff>114300</xdr:colOff>
      <xdr:row>95</xdr:row>
      <xdr:rowOff>111430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96109"/>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68652</xdr:rowOff>
    </xdr:from>
    <xdr:to>
      <xdr:col>71</xdr:col>
      <xdr:colOff>177800</xdr:colOff>
      <xdr:row>95</xdr:row>
      <xdr:rowOff>111430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56402"/>
          <a:ext cx="889000" cy="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20259</xdr:rowOff>
    </xdr:from>
    <xdr:to>
      <xdr:col>85</xdr:col>
      <xdr:colOff>177800</xdr:colOff>
      <xdr:row>95</xdr:row>
      <xdr:rowOff>121859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0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43136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24808</xdr:rowOff>
    </xdr:from>
    <xdr:to>
      <xdr:col>81</xdr:col>
      <xdr:colOff>101600</xdr:colOff>
      <xdr:row>95</xdr:row>
      <xdr:rowOff>126408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142935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57559</xdr:rowOff>
    </xdr:from>
    <xdr:to>
      <xdr:col>76</xdr:col>
      <xdr:colOff>165100</xdr:colOff>
      <xdr:row>95</xdr:row>
      <xdr:rowOff>159159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4236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2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60630</xdr:rowOff>
    </xdr:from>
    <xdr:to>
      <xdr:col>72</xdr:col>
      <xdr:colOff>38100</xdr:colOff>
      <xdr:row>95</xdr:row>
      <xdr:rowOff>162230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7307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17852</xdr:rowOff>
    </xdr:from>
    <xdr:to>
      <xdr:col>67</xdr:col>
      <xdr:colOff>101600</xdr:colOff>
      <xdr:row>95</xdr:row>
      <xdr:rowOff>119452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135979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・衛生費は、令和元年度に霊苑大規模改修工事を実施したことにより、大幅な増となっている。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商工費は、平成３０年度のパークゴルフ場造成工事の完了により令和元年度では減となっているものの、オートキャンプ場やパークゴルフ場に係る予算の款の移動により、平成２９年度以前よりも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・土木費は、道路事業、公営住宅事業、港湾事業などの大型事業が多いことにより、類似団体平均と比較して高い水準となっている。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今後も計画的な事業実施により、事業費の平準化を目指す。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・公債費は、類似団体平均に比べ高い水準にあるが、地方債の新規発行の抑制に努めており、金額の圧縮を図っていく。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実質収支額については、減少傾向にあったが、令和元年度では普通交付税の増等の影響により増となり、実質単年度収入についても黒字となっている。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人口減に伴う町税等の減や公共施設の維持費等の増により、収支均衡を図ることが厳しい中、計画的な事業実施や経費圧縮、自主財源の確保を徹底して実施している。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今後においても公共施設の整備・改修等の大型事業を控えていることから、より計画的に実質収支の均衡を図っていく。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一般会計においては、各会計の収支も鑑みつつ、各経費の圧縮、自主財源の確保等にも努め、黒字を維持している。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は、水道事業会計が高水準で推移しているものの、黒字額は減少傾向にあり、介護保険特別会計、臨海部土地造成事業特別会計、国民健康保険特別会計、後期高齢者医療特別会計が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全会計の連結実質赤字比率は、黒字を維持しており、今後においても、各会計の収支を注視しつつ、黒字の維持に努める。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平成１８年度に地方債の借換えを実施したことに伴い、元利償還金については、当分の間、ほぼ同水準で推移する見込みにある。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庁舎建設に伴う地方債の元金償還が平成２９年度に始まったほか、岩内地方衛生組合の一般廃棄物中間処理施設建設事業に対する負担金に伴う地方債の元金償還が平成３０年度以降に順次始まることから、令和３年度には元利償還金の額が最大になると見込んで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今後も公共施設の整備・改修等の大型事業に伴う地方債の新規発行が見込まれることから、今後の地方債発行を計画的に進めることにより、比率の適正化を図る。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満期一括償還地方債の借入なし。</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一般会計等に係る地方債の現在高は庁舎建設や岩内地方衛生組合の一般廃棄物中間処理施設建設事業に対する負担金に伴う地方債の発行により、増加傾向にあったが、平成３０年度以降は減少している。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今後においても、公共施設の整備・改修等の大型事業に伴う地方債の発行が見込まれることから、今後の地方債発行を計画的に進めることにより、比率の適正化を図る。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指定寄附により、「ふるさと納税基金」に１９百万円、「社会福祉事業基金」に１百万円を積み立てた一方、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がん検診や予防接種等の財源として「地域福祉基金」を１１百万円、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ふるさと納税の寄附者の意向に沿った事業の財源として「ふるさと納税基金」を９百万円、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美術館改修の財源として「公共用施設維持修繕・維持補修基金」を８百万円、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漁業振興事業の財源として「漁業振興基金」を７百万円取り崩したことにより、基金全体としては４百万円の減となった。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おいても、町税や普通交付税の減が見込まれることから、各特定目的基金の使途に合った事業の財源として取り崩しを行う一方、ふるさと納税基金の積み立てを行うことにより、基金全体の残高維持を目指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・漁業振興基金：町の漁業振興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・地域振興基金：町の地域振興（公共施設・生活環境等整備事業、産業振興事業、水道事業、保健・医療・福祉事業）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指定寄附により、「ふるさと納税基金」に１９百万円、「社会福祉事業基金」に１百万円を積み立てた一方、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がん検診や予防接種等の財源として「地域福祉基金」を１１百万円、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ふるさと納税の寄附者の意向に沿った事業の財源として「ふるさと納税基金」を９百万円、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美術館改修の財源として「公共用施設維持修繕・維持補修基金」を８百万円、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漁業振興事業の財源として「漁業振興基金」を７百万円取り崩したことにより、４百万円の減となった。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ふるさと納税基金：平成２８年度の制度導入以降、寄附件数も年々増加し、毎年度安定的に積み立てを行っている。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今後においても、寄附金の積み立てと寄附者の意向に沿った取り崩しを計画的に行い、基金残高の増を目指す。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平成２８年度に４０百万円、平成３０年度に８百万円の取り崩しを行ったことにより、減となっている。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各会計年度において歳入歳出の決算上剰余金を生じた場合は、その一部又は全部を積み立てる。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大きな増減はない。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積み立てや取り崩しの計画はない。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6913057</v>
      </c>
      <c r="BO4" s="424"/>
      <c r="BP4" s="424"/>
      <c r="BQ4" s="424"/>
      <c r="BR4" s="424"/>
      <c r="BS4" s="424"/>
      <c r="BT4" s="424"/>
      <c r="BU4" s="425"/>
      <c r="BV4" s="423">
        <v>7268064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v>
      </c>
      <c r="CU4" s="608"/>
      <c r="CV4" s="608"/>
      <c r="CW4" s="608"/>
      <c r="CX4" s="608"/>
      <c r="CY4" s="608"/>
      <c r="CZ4" s="608"/>
      <c r="DA4" s="609"/>
      <c r="DB4" s="607">
        <v>0.3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6871228</v>
      </c>
      <c r="BO5" s="429"/>
      <c r="BP5" s="429"/>
      <c r="BQ5" s="429"/>
      <c r="BR5" s="429"/>
      <c r="BS5" s="429"/>
      <c r="BT5" s="429"/>
      <c r="BU5" s="430"/>
      <c r="BV5" s="428">
        <v>7257567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95.3</v>
      </c>
      <c r="CU5" s="399"/>
      <c r="CV5" s="399"/>
      <c r="CW5" s="399"/>
      <c r="CX5" s="399"/>
      <c r="CY5" s="399"/>
      <c r="CZ5" s="399"/>
      <c r="DA5" s="400"/>
      <c r="DB5" s="398">
        <v>94.8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41829</v>
      </c>
      <c r="BO6" s="429"/>
      <c r="BP6" s="429"/>
      <c r="BQ6" s="429"/>
      <c r="BR6" s="429"/>
      <c r="BS6" s="429"/>
      <c r="BT6" s="429"/>
      <c r="BU6" s="430"/>
      <c r="BV6" s="428">
        <v>10497</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98.7</v>
      </c>
      <c r="CU6" s="582"/>
      <c r="CV6" s="582"/>
      <c r="CW6" s="582"/>
      <c r="CX6" s="582"/>
      <c r="CY6" s="582"/>
      <c r="CZ6" s="582"/>
      <c r="DA6" s="583"/>
      <c r="DB6" s="581">
        <v>99.1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0</v>
      </c>
      <c r="BO7" s="429"/>
      <c r="BP7" s="429"/>
      <c r="BQ7" s="429"/>
      <c r="BR7" s="429"/>
      <c r="BS7" s="429"/>
      <c r="BT7" s="429"/>
      <c r="BU7" s="430"/>
      <c r="BV7" s="428">
        <v>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4061904</v>
      </c>
      <c r="CU7" s="429"/>
      <c r="CV7" s="429"/>
      <c r="CW7" s="429"/>
      <c r="CX7" s="429"/>
      <c r="CY7" s="429"/>
      <c r="CZ7" s="429"/>
      <c r="DA7" s="430"/>
      <c r="DB7" s="428">
        <v>4004671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41829</v>
      </c>
      <c r="BO8" s="429"/>
      <c r="BP8" s="429"/>
      <c r="BQ8" s="429"/>
      <c r="BR8" s="429"/>
      <c r="BS8" s="429"/>
      <c r="BT8" s="429"/>
      <c r="BU8" s="430"/>
      <c r="BV8" s="428">
        <v>10497</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0.32</v>
      </c>
      <c r="CU8" s="542"/>
      <c r="CV8" s="542"/>
      <c r="CW8" s="542"/>
      <c r="CX8" s="542"/>
      <c r="CY8" s="542"/>
      <c r="CZ8" s="542"/>
      <c r="DA8" s="543"/>
      <c r="DB8" s="541">
        <v>0.33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13042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31332</v>
      </c>
      <c r="BO9" s="429"/>
      <c r="BP9" s="429"/>
      <c r="BQ9" s="429"/>
      <c r="BR9" s="429"/>
      <c r="BS9" s="429"/>
      <c r="BT9" s="429"/>
      <c r="BU9" s="430"/>
      <c r="BV9" s="428">
        <v>-23297</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20</v>
      </c>
      <c r="CU9" s="399"/>
      <c r="CV9" s="399"/>
      <c r="CW9" s="399"/>
      <c r="CX9" s="399"/>
      <c r="CY9" s="399"/>
      <c r="CZ9" s="399"/>
      <c r="DA9" s="400"/>
      <c r="DB9" s="398">
        <v>20.7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14451</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81</v>
      </c>
      <c r="BO10" s="429"/>
      <c r="BP10" s="429"/>
      <c r="BQ10" s="429"/>
      <c r="BR10" s="429"/>
      <c r="BS10" s="429"/>
      <c r="BT10" s="429"/>
      <c r="BU10" s="430"/>
      <c r="BV10" s="428">
        <v>85</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12314</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126</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8000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12250</v>
      </c>
      <c r="S13" s="532"/>
      <c r="T13" s="532"/>
      <c r="U13" s="532"/>
      <c r="V13" s="533"/>
      <c r="W13" s="519" t="s">
        <v>138</v>
      </c>
      <c r="X13" s="441"/>
      <c r="Y13" s="441"/>
      <c r="Z13" s="441"/>
      <c r="AA13" s="441"/>
      <c r="AB13" s="442"/>
      <c r="AC13" s="404">
        <v>217</v>
      </c>
      <c r="AD13" s="405"/>
      <c r="AE13" s="405"/>
      <c r="AF13" s="405"/>
      <c r="AG13" s="406"/>
      <c r="AH13" s="404">
        <v>257</v>
      </c>
      <c r="AI13" s="405"/>
      <c r="AJ13" s="405"/>
      <c r="AK13" s="405"/>
      <c r="AL13" s="407"/>
      <c r="AM13" s="497" t="s">
        <v>139</v>
      </c>
      <c r="AN13" s="402"/>
      <c r="AO13" s="402"/>
      <c r="AP13" s="402"/>
      <c r="AQ13" s="402"/>
      <c r="AR13" s="402"/>
      <c r="AS13" s="402"/>
      <c r="AT13" s="403"/>
      <c r="AU13" s="485" t="s">
        <v>126</v>
      </c>
      <c r="AV13" s="486"/>
      <c r="AW13" s="486"/>
      <c r="AX13" s="486"/>
      <c r="AY13" s="408" t="s">
        <v>140</v>
      </c>
      <c r="AZ13" s="409"/>
      <c r="BA13" s="409"/>
      <c r="BB13" s="409"/>
      <c r="BC13" s="409"/>
      <c r="BD13" s="409"/>
      <c r="BE13" s="409"/>
      <c r="BF13" s="409"/>
      <c r="BG13" s="409"/>
      <c r="BH13" s="409"/>
      <c r="BI13" s="409"/>
      <c r="BJ13" s="409"/>
      <c r="BK13" s="409"/>
      <c r="BL13" s="409"/>
      <c r="BM13" s="410"/>
      <c r="BN13" s="428">
        <v>31413</v>
      </c>
      <c r="BO13" s="429"/>
      <c r="BP13" s="429"/>
      <c r="BQ13" s="429"/>
      <c r="BR13" s="429"/>
      <c r="BS13" s="429"/>
      <c r="BT13" s="429"/>
      <c r="BU13" s="430"/>
      <c r="BV13" s="428">
        <v>-31212</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15.4</v>
      </c>
      <c r="CU13" s="399"/>
      <c r="CV13" s="399"/>
      <c r="CW13" s="399"/>
      <c r="CX13" s="399"/>
      <c r="CY13" s="399"/>
      <c r="CZ13" s="399"/>
      <c r="DA13" s="400"/>
      <c r="DB13" s="398">
        <v>15.2</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12623</v>
      </c>
      <c r="S14" s="532"/>
      <c r="T14" s="532"/>
      <c r="U14" s="532"/>
      <c r="V14" s="533"/>
      <c r="W14" s="534"/>
      <c r="X14" s="444"/>
      <c r="Y14" s="444"/>
      <c r="Z14" s="444"/>
      <c r="AA14" s="444"/>
      <c r="AB14" s="445"/>
      <c r="AC14" s="524">
        <v>3.5</v>
      </c>
      <c r="AD14" s="525"/>
      <c r="AE14" s="525"/>
      <c r="AF14" s="525"/>
      <c r="AG14" s="526"/>
      <c r="AH14" s="524">
        <v>3.9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152.80000000000001</v>
      </c>
      <c r="CU14" s="536"/>
      <c r="CV14" s="536"/>
      <c r="CW14" s="536"/>
      <c r="CX14" s="536"/>
      <c r="CY14" s="536"/>
      <c r="CZ14" s="536"/>
      <c r="DA14" s="537"/>
      <c r="DB14" s="535">
        <v>166.4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12573</v>
      </c>
      <c r="S15" s="532"/>
      <c r="T15" s="532"/>
      <c r="U15" s="532"/>
      <c r="V15" s="533"/>
      <c r="W15" s="519" t="s">
        <v>144</v>
      </c>
      <c r="X15" s="441"/>
      <c r="Y15" s="441"/>
      <c r="Z15" s="441"/>
      <c r="AA15" s="441"/>
      <c r="AB15" s="442"/>
      <c r="AC15" s="404">
        <v>2040</v>
      </c>
      <c r="AD15" s="405"/>
      <c r="AE15" s="405"/>
      <c r="AF15" s="405"/>
      <c r="AG15" s="406"/>
      <c r="AH15" s="404">
        <v>2031</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1136652</v>
      </c>
      <c r="BO15" s="424"/>
      <c r="BP15" s="424"/>
      <c r="BQ15" s="424"/>
      <c r="BR15" s="424"/>
      <c r="BS15" s="424"/>
      <c r="BT15" s="424"/>
      <c r="BU15" s="425"/>
      <c r="BV15" s="423">
        <v>1152596</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32.9</v>
      </c>
      <c r="AD16" s="525"/>
      <c r="AE16" s="525"/>
      <c r="AF16" s="525"/>
      <c r="AG16" s="526"/>
      <c r="AH16" s="524">
        <v>31</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3636433</v>
      </c>
      <c r="BO16" s="429"/>
      <c r="BP16" s="429"/>
      <c r="BQ16" s="429"/>
      <c r="BR16" s="429"/>
      <c r="BS16" s="429"/>
      <c r="BT16" s="429"/>
      <c r="BU16" s="430"/>
      <c r="BV16" s="428">
        <v>3531854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3946</v>
      </c>
      <c r="AD17" s="405"/>
      <c r="AE17" s="405"/>
      <c r="AF17" s="405"/>
      <c r="AG17" s="406"/>
      <c r="AH17" s="404">
        <v>4274</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1425715</v>
      </c>
      <c r="BO17" s="429"/>
      <c r="BP17" s="429"/>
      <c r="BQ17" s="429"/>
      <c r="BR17" s="429"/>
      <c r="BS17" s="429"/>
      <c r="BT17" s="429"/>
      <c r="BU17" s="430"/>
      <c r="BV17" s="428">
        <v>1447999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70.599999999999994</v>
      </c>
      <c r="M18" s="493"/>
      <c r="N18" s="493"/>
      <c r="O18" s="493"/>
      <c r="P18" s="493"/>
      <c r="Q18" s="493"/>
      <c r="R18" s="494"/>
      <c r="S18" s="494"/>
      <c r="T18" s="494"/>
      <c r="U18" s="494"/>
      <c r="V18" s="495"/>
      <c r="W18" s="509"/>
      <c r="X18" s="510"/>
      <c r="Y18" s="510"/>
      <c r="Z18" s="510"/>
      <c r="AA18" s="510"/>
      <c r="AB18" s="520"/>
      <c r="AC18" s="392">
        <v>63.6</v>
      </c>
      <c r="AD18" s="393"/>
      <c r="AE18" s="393"/>
      <c r="AF18" s="393"/>
      <c r="AG18" s="496"/>
      <c r="AH18" s="392">
        <v>65.099999999999994</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3932983</v>
      </c>
      <c r="BO18" s="429"/>
      <c r="BP18" s="429"/>
      <c r="BQ18" s="429"/>
      <c r="BR18" s="429"/>
      <c r="BS18" s="429"/>
      <c r="BT18" s="429"/>
      <c r="BU18" s="430"/>
      <c r="BV18" s="428">
        <v>3831738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185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4477633</v>
      </c>
      <c r="BO19" s="429"/>
      <c r="BP19" s="429"/>
      <c r="BQ19" s="429"/>
      <c r="BR19" s="429"/>
      <c r="BS19" s="429"/>
      <c r="BT19" s="429"/>
      <c r="BU19" s="430"/>
      <c r="BV19" s="428">
        <v>4459024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6228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9938942</v>
      </c>
      <c r="BO23" s="429"/>
      <c r="BP23" s="429"/>
      <c r="BQ23" s="429"/>
      <c r="BR23" s="429"/>
      <c r="BS23" s="429"/>
      <c r="BT23" s="429"/>
      <c r="BU23" s="430"/>
      <c r="BV23" s="428">
        <v>10415804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6850</v>
      </c>
      <c r="R24" s="405"/>
      <c r="S24" s="405"/>
      <c r="T24" s="405"/>
      <c r="U24" s="405"/>
      <c r="V24" s="406"/>
      <c r="W24" s="470"/>
      <c r="X24" s="461"/>
      <c r="Y24" s="462"/>
      <c r="Z24" s="401" t="s">
        <v>168</v>
      </c>
      <c r="AA24" s="402"/>
      <c r="AB24" s="402"/>
      <c r="AC24" s="402"/>
      <c r="AD24" s="402"/>
      <c r="AE24" s="402"/>
      <c r="AF24" s="402"/>
      <c r="AG24" s="403"/>
      <c r="AH24" s="404">
        <v>140</v>
      </c>
      <c r="AI24" s="405"/>
      <c r="AJ24" s="405"/>
      <c r="AK24" s="405"/>
      <c r="AL24" s="406"/>
      <c r="AM24" s="404">
        <v>405580</v>
      </c>
      <c r="AN24" s="405"/>
      <c r="AO24" s="405"/>
      <c r="AP24" s="405"/>
      <c r="AQ24" s="405"/>
      <c r="AR24" s="406"/>
      <c r="AS24" s="404">
        <v>2897</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7675457</v>
      </c>
      <c r="BO24" s="429"/>
      <c r="BP24" s="429"/>
      <c r="BQ24" s="429"/>
      <c r="BR24" s="429"/>
      <c r="BS24" s="429"/>
      <c r="BT24" s="429"/>
      <c r="BU24" s="430"/>
      <c r="BV24" s="428">
        <v>7879391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5700</v>
      </c>
      <c r="R25" s="405"/>
      <c r="S25" s="405"/>
      <c r="T25" s="405"/>
      <c r="U25" s="405"/>
      <c r="V25" s="406"/>
      <c r="W25" s="470"/>
      <c r="X25" s="461"/>
      <c r="Y25" s="462"/>
      <c r="Z25" s="401" t="s">
        <v>171</v>
      </c>
      <c r="AA25" s="402"/>
      <c r="AB25" s="402"/>
      <c r="AC25" s="402"/>
      <c r="AD25" s="402"/>
      <c r="AE25" s="402"/>
      <c r="AF25" s="402"/>
      <c r="AG25" s="403"/>
      <c r="AH25" s="404" t="s">
        <v>129</v>
      </c>
      <c r="AI25" s="405"/>
      <c r="AJ25" s="405"/>
      <c r="AK25" s="405"/>
      <c r="AL25" s="406"/>
      <c r="AM25" s="404" t="s">
        <v>129</v>
      </c>
      <c r="AN25" s="405"/>
      <c r="AO25" s="405"/>
      <c r="AP25" s="405"/>
      <c r="AQ25" s="405"/>
      <c r="AR25" s="406"/>
      <c r="AS25" s="404" t="s">
        <v>129</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7194</v>
      </c>
      <c r="BO25" s="424"/>
      <c r="BP25" s="424"/>
      <c r="BQ25" s="424"/>
      <c r="BR25" s="424"/>
      <c r="BS25" s="424"/>
      <c r="BT25" s="424"/>
      <c r="BU25" s="425"/>
      <c r="BV25" s="423">
        <v>8778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5330</v>
      </c>
      <c r="R26" s="405"/>
      <c r="S26" s="405"/>
      <c r="T26" s="405"/>
      <c r="U26" s="405"/>
      <c r="V26" s="406"/>
      <c r="W26" s="470"/>
      <c r="X26" s="461"/>
      <c r="Y26" s="462"/>
      <c r="Z26" s="401" t="s">
        <v>174</v>
      </c>
      <c r="AA26" s="483"/>
      <c r="AB26" s="483"/>
      <c r="AC26" s="483"/>
      <c r="AD26" s="483"/>
      <c r="AE26" s="483"/>
      <c r="AF26" s="483"/>
      <c r="AG26" s="484"/>
      <c r="AH26" s="404">
        <v>2</v>
      </c>
      <c r="AI26" s="405"/>
      <c r="AJ26" s="405"/>
      <c r="AK26" s="405"/>
      <c r="AL26" s="406"/>
      <c r="AM26" s="404" t="s">
        <v>175</v>
      </c>
      <c r="AN26" s="405"/>
      <c r="AO26" s="405"/>
      <c r="AP26" s="405"/>
      <c r="AQ26" s="405"/>
      <c r="AR26" s="406"/>
      <c r="AS26" s="404" t="s">
        <v>175</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2820</v>
      </c>
      <c r="R27" s="405"/>
      <c r="S27" s="405"/>
      <c r="T27" s="405"/>
      <c r="U27" s="405"/>
      <c r="V27" s="406"/>
      <c r="W27" s="470"/>
      <c r="X27" s="461"/>
      <c r="Y27" s="462"/>
      <c r="Z27" s="401" t="s">
        <v>178</v>
      </c>
      <c r="AA27" s="402"/>
      <c r="AB27" s="402"/>
      <c r="AC27" s="402"/>
      <c r="AD27" s="402"/>
      <c r="AE27" s="402"/>
      <c r="AF27" s="402"/>
      <c r="AG27" s="403"/>
      <c r="AH27" s="404" t="s">
        <v>179</v>
      </c>
      <c r="AI27" s="405"/>
      <c r="AJ27" s="405"/>
      <c r="AK27" s="405"/>
      <c r="AL27" s="406"/>
      <c r="AM27" s="404" t="s">
        <v>129</v>
      </c>
      <c r="AN27" s="405"/>
      <c r="AO27" s="405"/>
      <c r="AP27" s="405"/>
      <c r="AQ27" s="405"/>
      <c r="AR27" s="406"/>
      <c r="AS27" s="404" t="s">
        <v>129</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185468</v>
      </c>
      <c r="BO27" s="432"/>
      <c r="BP27" s="432"/>
      <c r="BQ27" s="432"/>
      <c r="BR27" s="432"/>
      <c r="BS27" s="432"/>
      <c r="BT27" s="432"/>
      <c r="BU27" s="433"/>
      <c r="BV27" s="431">
        <v>185272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2260</v>
      </c>
      <c r="R28" s="405"/>
      <c r="S28" s="405"/>
      <c r="T28" s="405"/>
      <c r="U28" s="405"/>
      <c r="V28" s="406"/>
      <c r="W28" s="470"/>
      <c r="X28" s="461"/>
      <c r="Y28" s="462"/>
      <c r="Z28" s="401" t="s">
        <v>182</v>
      </c>
      <c r="AA28" s="402"/>
      <c r="AB28" s="402"/>
      <c r="AC28" s="402"/>
      <c r="AD28" s="402"/>
      <c r="AE28" s="402"/>
      <c r="AF28" s="402"/>
      <c r="AG28" s="403"/>
      <c r="AH28" s="404" t="s">
        <v>129</v>
      </c>
      <c r="AI28" s="405"/>
      <c r="AJ28" s="405"/>
      <c r="AK28" s="405"/>
      <c r="AL28" s="406"/>
      <c r="AM28" s="404" t="s">
        <v>179</v>
      </c>
      <c r="AN28" s="405"/>
      <c r="AO28" s="405"/>
      <c r="AP28" s="405"/>
      <c r="AQ28" s="405"/>
      <c r="AR28" s="406"/>
      <c r="AS28" s="404" t="s">
        <v>179</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134239</v>
      </c>
      <c r="BO28" s="424"/>
      <c r="BP28" s="424"/>
      <c r="BQ28" s="424"/>
      <c r="BR28" s="424"/>
      <c r="BS28" s="424"/>
      <c r="BT28" s="424"/>
      <c r="BU28" s="425"/>
      <c r="BV28" s="423">
        <v>134158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14</v>
      </c>
      <c r="M29" s="405"/>
      <c r="N29" s="405"/>
      <c r="O29" s="405"/>
      <c r="P29" s="406"/>
      <c r="Q29" s="404">
        <v>1850</v>
      </c>
      <c r="R29" s="405"/>
      <c r="S29" s="405"/>
      <c r="T29" s="405"/>
      <c r="U29" s="405"/>
      <c r="V29" s="406"/>
      <c r="W29" s="471"/>
      <c r="X29" s="472"/>
      <c r="Y29" s="473"/>
      <c r="Z29" s="401" t="s">
        <v>185</v>
      </c>
      <c r="AA29" s="402"/>
      <c r="AB29" s="402"/>
      <c r="AC29" s="402"/>
      <c r="AD29" s="402"/>
      <c r="AE29" s="402"/>
      <c r="AF29" s="402"/>
      <c r="AG29" s="403"/>
      <c r="AH29" s="404">
        <v>140</v>
      </c>
      <c r="AI29" s="405"/>
      <c r="AJ29" s="405"/>
      <c r="AK29" s="405"/>
      <c r="AL29" s="406"/>
      <c r="AM29" s="404">
        <v>405580</v>
      </c>
      <c r="AN29" s="405"/>
      <c r="AO29" s="405"/>
      <c r="AP29" s="405"/>
      <c r="AQ29" s="405"/>
      <c r="AR29" s="406"/>
      <c r="AS29" s="404">
        <v>2897</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15107</v>
      </c>
      <c r="BO29" s="429"/>
      <c r="BP29" s="429"/>
      <c r="BQ29" s="429"/>
      <c r="BR29" s="429"/>
      <c r="BS29" s="429"/>
      <c r="BT29" s="429"/>
      <c r="BU29" s="430"/>
      <c r="BV29" s="428">
        <v>15098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96.5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694639</v>
      </c>
      <c r="BO30" s="432"/>
      <c r="BP30" s="432"/>
      <c r="BQ30" s="432"/>
      <c r="BR30" s="432"/>
      <c r="BS30" s="432"/>
      <c r="BT30" s="432"/>
      <c r="BU30" s="433"/>
      <c r="BV30" s="431">
        <v>699044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196</v>
      </c>
      <c r="X33" s="390"/>
      <c r="Y33" s="390"/>
      <c r="Z33" s="390"/>
      <c r="AA33" s="390"/>
      <c r="AB33" s="390"/>
      <c r="AC33" s="390"/>
      <c r="AD33" s="390"/>
      <c r="AE33" s="390"/>
      <c r="AF33" s="390"/>
      <c r="AG33" s="390"/>
      <c r="AH33" s="390"/>
      <c r="AI33" s="390"/>
      <c r="AJ33" s="390"/>
      <c r="AK33" s="390"/>
      <c r="AL33" s="216"/>
      <c r="AM33" s="391" t="s">
        <v>194</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194</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IF('各会計、関係団体の財政状況及び健全化判断比率'!B33="","",'各会計、関係団体の財政状況及び健全化判断比率'!B33)</f>
        <v>臨海部土地造成事業特別会計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岩内地方衛生組合</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岩内地方船舶上架公社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公共用地先行取得事業特別会計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岩内・寿都地方消防組合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深層水事業特別会計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後志教育研修センター</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yYWbvDPYkp8fdqDaEAq/SKN/r9Q8YgYSXLpp4z3/j5HN0487pcC120Zq3qfu+cJpJCBf58rbnTLTXkiMmwAwPw==" saltValue="7D7584FrNlxEVQ0SQQW5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1213634</v>
      </c>
      <c r="S5" s="696"/>
      <c r="T5" s="696"/>
      <c r="U5" s="696"/>
      <c r="V5" s="696"/>
      <c r="W5" s="696"/>
      <c r="X5" s="696"/>
      <c r="Y5" s="739"/>
      <c r="Z5" s="757">
        <v>17.600000000000001</v>
      </c>
      <c r="AA5" s="757"/>
      <c r="AB5" s="757"/>
      <c r="AC5" s="757"/>
      <c r="AD5" s="758">
        <v>1148129</v>
      </c>
      <c r="AE5" s="758"/>
      <c r="AF5" s="758"/>
      <c r="AG5" s="758"/>
      <c r="AH5" s="758"/>
      <c r="AI5" s="758"/>
      <c r="AJ5" s="758"/>
      <c r="AK5" s="758"/>
      <c r="AL5" s="740">
        <v>28.8</v>
      </c>
      <c r="AM5" s="711"/>
      <c r="AN5" s="711"/>
      <c r="AO5" s="741"/>
      <c r="AP5" s="706" t="s">
        <v>224</v>
      </c>
      <c r="AQ5" s="707"/>
      <c r="AR5" s="707"/>
      <c r="AS5" s="707"/>
      <c r="AT5" s="707"/>
      <c r="AU5" s="707"/>
      <c r="AV5" s="707"/>
      <c r="AW5" s="707"/>
      <c r="AX5" s="707"/>
      <c r="AY5" s="707"/>
      <c r="AZ5" s="707"/>
      <c r="BA5" s="707"/>
      <c r="BB5" s="707"/>
      <c r="BC5" s="707"/>
      <c r="BD5" s="707"/>
      <c r="BE5" s="707"/>
      <c r="BF5" s="708"/>
      <c r="BG5" s="640">
        <v>1139970</v>
      </c>
      <c r="BH5" s="641"/>
      <c r="BI5" s="641"/>
      <c r="BJ5" s="641"/>
      <c r="BK5" s="641"/>
      <c r="BL5" s="641"/>
      <c r="BM5" s="641"/>
      <c r="BN5" s="642"/>
      <c r="BO5" s="677">
        <v>93.9</v>
      </c>
      <c r="BP5" s="677"/>
      <c r="BQ5" s="677"/>
      <c r="BR5" s="677"/>
      <c r="BS5" s="678">
        <v>14136</v>
      </c>
      <c r="BT5" s="678"/>
      <c r="BU5" s="678"/>
      <c r="BV5" s="678"/>
      <c r="BW5" s="678"/>
      <c r="BX5" s="678"/>
      <c r="BY5" s="678"/>
      <c r="BZ5" s="678"/>
      <c r="CA5" s="678"/>
      <c r="CB5" s="728"/>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47681</v>
      </c>
      <c r="S6" s="641"/>
      <c r="T6" s="641"/>
      <c r="U6" s="641"/>
      <c r="V6" s="641"/>
      <c r="W6" s="641"/>
      <c r="X6" s="641"/>
      <c r="Y6" s="642"/>
      <c r="Z6" s="677">
        <v>0.7</v>
      </c>
      <c r="AA6" s="677"/>
      <c r="AB6" s="677"/>
      <c r="AC6" s="677"/>
      <c r="AD6" s="678">
        <v>47681</v>
      </c>
      <c r="AE6" s="678"/>
      <c r="AF6" s="678"/>
      <c r="AG6" s="678"/>
      <c r="AH6" s="678"/>
      <c r="AI6" s="678"/>
      <c r="AJ6" s="678"/>
      <c r="AK6" s="678"/>
      <c r="AL6" s="643">
        <v>1.2</v>
      </c>
      <c r="AM6" s="644"/>
      <c r="AN6" s="644"/>
      <c r="AO6" s="679"/>
      <c r="AP6" s="637" t="s">
        <v>229</v>
      </c>
      <c r="AQ6" s="638"/>
      <c r="AR6" s="638"/>
      <c r="AS6" s="638"/>
      <c r="AT6" s="638"/>
      <c r="AU6" s="638"/>
      <c r="AV6" s="638"/>
      <c r="AW6" s="638"/>
      <c r="AX6" s="638"/>
      <c r="AY6" s="638"/>
      <c r="AZ6" s="638"/>
      <c r="BA6" s="638"/>
      <c r="BB6" s="638"/>
      <c r="BC6" s="638"/>
      <c r="BD6" s="638"/>
      <c r="BE6" s="638"/>
      <c r="BF6" s="639"/>
      <c r="BG6" s="640">
        <v>1139970</v>
      </c>
      <c r="BH6" s="641"/>
      <c r="BI6" s="641"/>
      <c r="BJ6" s="641"/>
      <c r="BK6" s="641"/>
      <c r="BL6" s="641"/>
      <c r="BM6" s="641"/>
      <c r="BN6" s="642"/>
      <c r="BO6" s="677">
        <v>93.9</v>
      </c>
      <c r="BP6" s="677"/>
      <c r="BQ6" s="677"/>
      <c r="BR6" s="677"/>
      <c r="BS6" s="678">
        <v>14136</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87002</v>
      </c>
      <c r="CS6" s="641"/>
      <c r="CT6" s="641"/>
      <c r="CU6" s="641"/>
      <c r="CV6" s="641"/>
      <c r="CW6" s="641"/>
      <c r="CX6" s="641"/>
      <c r="CY6" s="642"/>
      <c r="CZ6" s="740">
        <v>1.3</v>
      </c>
      <c r="DA6" s="711"/>
      <c r="DB6" s="711"/>
      <c r="DC6" s="743"/>
      <c r="DD6" s="646">
        <v>1038</v>
      </c>
      <c r="DE6" s="641"/>
      <c r="DF6" s="641"/>
      <c r="DG6" s="641"/>
      <c r="DH6" s="641"/>
      <c r="DI6" s="641"/>
      <c r="DJ6" s="641"/>
      <c r="DK6" s="641"/>
      <c r="DL6" s="641"/>
      <c r="DM6" s="641"/>
      <c r="DN6" s="641"/>
      <c r="DO6" s="641"/>
      <c r="DP6" s="642"/>
      <c r="DQ6" s="646">
        <v>87002</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920</v>
      </c>
      <c r="S7" s="641"/>
      <c r="T7" s="641"/>
      <c r="U7" s="641"/>
      <c r="V7" s="641"/>
      <c r="W7" s="641"/>
      <c r="X7" s="641"/>
      <c r="Y7" s="642"/>
      <c r="Z7" s="677">
        <v>0</v>
      </c>
      <c r="AA7" s="677"/>
      <c r="AB7" s="677"/>
      <c r="AC7" s="677"/>
      <c r="AD7" s="678">
        <v>920</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584553</v>
      </c>
      <c r="BH7" s="641"/>
      <c r="BI7" s="641"/>
      <c r="BJ7" s="641"/>
      <c r="BK7" s="641"/>
      <c r="BL7" s="641"/>
      <c r="BM7" s="641"/>
      <c r="BN7" s="642"/>
      <c r="BO7" s="677">
        <v>48.2</v>
      </c>
      <c r="BP7" s="677"/>
      <c r="BQ7" s="677"/>
      <c r="BR7" s="677"/>
      <c r="BS7" s="678">
        <v>14136</v>
      </c>
      <c r="BT7" s="678"/>
      <c r="BU7" s="678"/>
      <c r="BV7" s="678"/>
      <c r="BW7" s="678"/>
      <c r="BX7" s="678"/>
      <c r="BY7" s="678"/>
      <c r="BZ7" s="678"/>
      <c r="CA7" s="678"/>
      <c r="CB7" s="728"/>
      <c r="CD7" s="673" t="s">
        <v>233</v>
      </c>
      <c r="CE7" s="674"/>
      <c r="CF7" s="674"/>
      <c r="CG7" s="674"/>
      <c r="CH7" s="674"/>
      <c r="CI7" s="674"/>
      <c r="CJ7" s="674"/>
      <c r="CK7" s="674"/>
      <c r="CL7" s="674"/>
      <c r="CM7" s="674"/>
      <c r="CN7" s="674"/>
      <c r="CO7" s="674"/>
      <c r="CP7" s="674"/>
      <c r="CQ7" s="675"/>
      <c r="CR7" s="640">
        <v>819786</v>
      </c>
      <c r="CS7" s="641"/>
      <c r="CT7" s="641"/>
      <c r="CU7" s="641"/>
      <c r="CV7" s="641"/>
      <c r="CW7" s="641"/>
      <c r="CX7" s="641"/>
      <c r="CY7" s="642"/>
      <c r="CZ7" s="677">
        <v>11.9</v>
      </c>
      <c r="DA7" s="677"/>
      <c r="DB7" s="677"/>
      <c r="DC7" s="677"/>
      <c r="DD7" s="646">
        <v>6</v>
      </c>
      <c r="DE7" s="641"/>
      <c r="DF7" s="641"/>
      <c r="DG7" s="641"/>
      <c r="DH7" s="641"/>
      <c r="DI7" s="641"/>
      <c r="DJ7" s="641"/>
      <c r="DK7" s="641"/>
      <c r="DL7" s="641"/>
      <c r="DM7" s="641"/>
      <c r="DN7" s="641"/>
      <c r="DO7" s="641"/>
      <c r="DP7" s="642"/>
      <c r="DQ7" s="646">
        <v>599698</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2989</v>
      </c>
      <c r="S8" s="641"/>
      <c r="T8" s="641"/>
      <c r="U8" s="641"/>
      <c r="V8" s="641"/>
      <c r="W8" s="641"/>
      <c r="X8" s="641"/>
      <c r="Y8" s="642"/>
      <c r="Z8" s="677">
        <v>0</v>
      </c>
      <c r="AA8" s="677"/>
      <c r="AB8" s="677"/>
      <c r="AC8" s="677"/>
      <c r="AD8" s="678">
        <v>2989</v>
      </c>
      <c r="AE8" s="678"/>
      <c r="AF8" s="678"/>
      <c r="AG8" s="678"/>
      <c r="AH8" s="678"/>
      <c r="AI8" s="678"/>
      <c r="AJ8" s="678"/>
      <c r="AK8" s="678"/>
      <c r="AL8" s="643">
        <v>0.1</v>
      </c>
      <c r="AM8" s="644"/>
      <c r="AN8" s="644"/>
      <c r="AO8" s="679"/>
      <c r="AP8" s="637" t="s">
        <v>235</v>
      </c>
      <c r="AQ8" s="638"/>
      <c r="AR8" s="638"/>
      <c r="AS8" s="638"/>
      <c r="AT8" s="638"/>
      <c r="AU8" s="638"/>
      <c r="AV8" s="638"/>
      <c r="AW8" s="638"/>
      <c r="AX8" s="638"/>
      <c r="AY8" s="638"/>
      <c r="AZ8" s="638"/>
      <c r="BA8" s="638"/>
      <c r="BB8" s="638"/>
      <c r="BC8" s="638"/>
      <c r="BD8" s="638"/>
      <c r="BE8" s="638"/>
      <c r="BF8" s="639"/>
      <c r="BG8" s="640">
        <v>19895</v>
      </c>
      <c r="BH8" s="641"/>
      <c r="BI8" s="641"/>
      <c r="BJ8" s="641"/>
      <c r="BK8" s="641"/>
      <c r="BL8" s="641"/>
      <c r="BM8" s="641"/>
      <c r="BN8" s="642"/>
      <c r="BO8" s="677">
        <v>1.6</v>
      </c>
      <c r="BP8" s="677"/>
      <c r="BQ8" s="677"/>
      <c r="BR8" s="677"/>
      <c r="BS8" s="646" t="s">
        <v>236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1882302</v>
      </c>
      <c r="CS8" s="641"/>
      <c r="CT8" s="641"/>
      <c r="CU8" s="641"/>
      <c r="CV8" s="641"/>
      <c r="CW8" s="641"/>
      <c r="CX8" s="641"/>
      <c r="CY8" s="642"/>
      <c r="CZ8" s="677">
        <v>27.4</v>
      </c>
      <c r="DA8" s="677"/>
      <c r="DB8" s="677"/>
      <c r="DC8" s="677"/>
      <c r="DD8" s="646">
        <v>89</v>
      </c>
      <c r="DE8" s="641"/>
      <c r="DF8" s="641"/>
      <c r="DG8" s="641"/>
      <c r="DH8" s="641"/>
      <c r="DI8" s="641"/>
      <c r="DJ8" s="641"/>
      <c r="DK8" s="641"/>
      <c r="DL8" s="641"/>
      <c r="DM8" s="641"/>
      <c r="DN8" s="641"/>
      <c r="DO8" s="641"/>
      <c r="DP8" s="642"/>
      <c r="DQ8" s="646">
        <v>1031832</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1941</v>
      </c>
      <c r="S9" s="641"/>
      <c r="T9" s="641"/>
      <c r="U9" s="641"/>
      <c r="V9" s="641"/>
      <c r="W9" s="641"/>
      <c r="X9" s="641"/>
      <c r="Y9" s="642"/>
      <c r="Z9" s="677">
        <v>0</v>
      </c>
      <c r="AA9" s="677"/>
      <c r="AB9" s="677"/>
      <c r="AC9" s="677"/>
      <c r="AD9" s="678">
        <v>1941</v>
      </c>
      <c r="AE9" s="678"/>
      <c r="AF9" s="678"/>
      <c r="AG9" s="678"/>
      <c r="AH9" s="678"/>
      <c r="AI9" s="678"/>
      <c r="AJ9" s="678"/>
      <c r="AK9" s="678"/>
      <c r="AL9" s="643">
        <v>0</v>
      </c>
      <c r="AM9" s="644"/>
      <c r="AN9" s="644"/>
      <c r="AO9" s="679"/>
      <c r="AP9" s="637" t="s">
        <v>239</v>
      </c>
      <c r="AQ9" s="638"/>
      <c r="AR9" s="638"/>
      <c r="AS9" s="638"/>
      <c r="AT9" s="638"/>
      <c r="AU9" s="638"/>
      <c r="AV9" s="638"/>
      <c r="AW9" s="638"/>
      <c r="AX9" s="638"/>
      <c r="AY9" s="638"/>
      <c r="AZ9" s="638"/>
      <c r="BA9" s="638"/>
      <c r="BB9" s="638"/>
      <c r="BC9" s="638"/>
      <c r="BD9" s="638"/>
      <c r="BE9" s="638"/>
      <c r="BF9" s="639"/>
      <c r="BG9" s="640">
        <v>479383</v>
      </c>
      <c r="BH9" s="641"/>
      <c r="BI9" s="641"/>
      <c r="BJ9" s="641"/>
      <c r="BK9" s="641"/>
      <c r="BL9" s="641"/>
      <c r="BM9" s="641"/>
      <c r="BN9" s="642"/>
      <c r="BO9" s="677">
        <v>39.5</v>
      </c>
      <c r="BP9" s="677"/>
      <c r="BQ9" s="677"/>
      <c r="BR9" s="677"/>
      <c r="BS9" s="646" t="s">
        <v>129</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632302</v>
      </c>
      <c r="CS9" s="641"/>
      <c r="CT9" s="641"/>
      <c r="CU9" s="641"/>
      <c r="CV9" s="641"/>
      <c r="CW9" s="641"/>
      <c r="CX9" s="641"/>
      <c r="CY9" s="642"/>
      <c r="CZ9" s="677">
        <v>9.1999999999999993</v>
      </c>
      <c r="DA9" s="677"/>
      <c r="DB9" s="677"/>
      <c r="DC9" s="677"/>
      <c r="DD9" s="646">
        <v>96207</v>
      </c>
      <c r="DE9" s="641"/>
      <c r="DF9" s="641"/>
      <c r="DG9" s="641"/>
      <c r="DH9" s="641"/>
      <c r="DI9" s="641"/>
      <c r="DJ9" s="641"/>
      <c r="DK9" s="641"/>
      <c r="DL9" s="641"/>
      <c r="DM9" s="641"/>
      <c r="DN9" s="641"/>
      <c r="DO9" s="641"/>
      <c r="DP9" s="642"/>
      <c r="DQ9" s="646">
        <v>336857</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236</v>
      </c>
      <c r="AE10" s="678"/>
      <c r="AF10" s="678"/>
      <c r="AG10" s="678"/>
      <c r="AH10" s="678"/>
      <c r="AI10" s="678"/>
      <c r="AJ10" s="678"/>
      <c r="AK10" s="678"/>
      <c r="AL10" s="643" t="s">
        <v>129</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41004</v>
      </c>
      <c r="BH10" s="641"/>
      <c r="BI10" s="641"/>
      <c r="BJ10" s="641"/>
      <c r="BK10" s="641"/>
      <c r="BL10" s="641"/>
      <c r="BM10" s="641"/>
      <c r="BN10" s="642"/>
      <c r="BO10" s="677">
        <v>3.4</v>
      </c>
      <c r="BP10" s="677"/>
      <c r="BQ10" s="677"/>
      <c r="BR10" s="677"/>
      <c r="BS10" s="646">
        <v>6778</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27208</v>
      </c>
      <c r="CS10" s="641"/>
      <c r="CT10" s="641"/>
      <c r="CU10" s="641"/>
      <c r="CV10" s="641"/>
      <c r="CW10" s="641"/>
      <c r="CX10" s="641"/>
      <c r="CY10" s="642"/>
      <c r="CZ10" s="677">
        <v>0.4</v>
      </c>
      <c r="DA10" s="677"/>
      <c r="DB10" s="677"/>
      <c r="DC10" s="677"/>
      <c r="DD10" s="646">
        <v>5861</v>
      </c>
      <c r="DE10" s="641"/>
      <c r="DF10" s="641"/>
      <c r="DG10" s="641"/>
      <c r="DH10" s="641"/>
      <c r="DI10" s="641"/>
      <c r="DJ10" s="641"/>
      <c r="DK10" s="641"/>
      <c r="DL10" s="641"/>
      <c r="DM10" s="641"/>
      <c r="DN10" s="641"/>
      <c r="DO10" s="641"/>
      <c r="DP10" s="642"/>
      <c r="DQ10" s="646">
        <v>16355</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245204</v>
      </c>
      <c r="S11" s="641"/>
      <c r="T11" s="641"/>
      <c r="U11" s="641"/>
      <c r="V11" s="641"/>
      <c r="W11" s="641"/>
      <c r="X11" s="641"/>
      <c r="Y11" s="642"/>
      <c r="Z11" s="643">
        <v>3.5</v>
      </c>
      <c r="AA11" s="644"/>
      <c r="AB11" s="644"/>
      <c r="AC11" s="645"/>
      <c r="AD11" s="646">
        <v>245204</v>
      </c>
      <c r="AE11" s="641"/>
      <c r="AF11" s="641"/>
      <c r="AG11" s="641"/>
      <c r="AH11" s="641"/>
      <c r="AI11" s="641"/>
      <c r="AJ11" s="641"/>
      <c r="AK11" s="642"/>
      <c r="AL11" s="643">
        <v>6.2</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44271</v>
      </c>
      <c r="BH11" s="641"/>
      <c r="BI11" s="641"/>
      <c r="BJ11" s="641"/>
      <c r="BK11" s="641"/>
      <c r="BL11" s="641"/>
      <c r="BM11" s="641"/>
      <c r="BN11" s="642"/>
      <c r="BO11" s="677">
        <v>3.6</v>
      </c>
      <c r="BP11" s="677"/>
      <c r="BQ11" s="677"/>
      <c r="BR11" s="677"/>
      <c r="BS11" s="646">
        <v>7358</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122908</v>
      </c>
      <c r="CS11" s="641"/>
      <c r="CT11" s="641"/>
      <c r="CU11" s="641"/>
      <c r="CV11" s="641"/>
      <c r="CW11" s="641"/>
      <c r="CX11" s="641"/>
      <c r="CY11" s="642"/>
      <c r="CZ11" s="677">
        <v>1.8</v>
      </c>
      <c r="DA11" s="677"/>
      <c r="DB11" s="677"/>
      <c r="DC11" s="677"/>
      <c r="DD11" s="646">
        <v>681</v>
      </c>
      <c r="DE11" s="641"/>
      <c r="DF11" s="641"/>
      <c r="DG11" s="641"/>
      <c r="DH11" s="641"/>
      <c r="DI11" s="641"/>
      <c r="DJ11" s="641"/>
      <c r="DK11" s="641"/>
      <c r="DL11" s="641"/>
      <c r="DM11" s="641"/>
      <c r="DN11" s="641"/>
      <c r="DO11" s="641"/>
      <c r="DP11" s="642"/>
      <c r="DQ11" s="646">
        <v>88043</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t="s">
        <v>236</v>
      </c>
      <c r="S12" s="641"/>
      <c r="T12" s="641"/>
      <c r="U12" s="641"/>
      <c r="V12" s="641"/>
      <c r="W12" s="641"/>
      <c r="X12" s="641"/>
      <c r="Y12" s="642"/>
      <c r="Z12" s="677" t="s">
        <v>236</v>
      </c>
      <c r="AA12" s="677"/>
      <c r="AB12" s="677"/>
      <c r="AC12" s="677"/>
      <c r="AD12" s="678" t="s">
        <v>236</v>
      </c>
      <c r="AE12" s="678"/>
      <c r="AF12" s="678"/>
      <c r="AG12" s="678"/>
      <c r="AH12" s="678"/>
      <c r="AI12" s="678"/>
      <c r="AJ12" s="678"/>
      <c r="AK12" s="678"/>
      <c r="AL12" s="643" t="s">
        <v>236</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379556</v>
      </c>
      <c r="BH12" s="641"/>
      <c r="BI12" s="641"/>
      <c r="BJ12" s="641"/>
      <c r="BK12" s="641"/>
      <c r="BL12" s="641"/>
      <c r="BM12" s="641"/>
      <c r="BN12" s="642"/>
      <c r="BO12" s="677">
        <v>31.3</v>
      </c>
      <c r="BP12" s="677"/>
      <c r="BQ12" s="677"/>
      <c r="BR12" s="677"/>
      <c r="BS12" s="646" t="s">
        <v>236</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273176</v>
      </c>
      <c r="CS12" s="641"/>
      <c r="CT12" s="641"/>
      <c r="CU12" s="641"/>
      <c r="CV12" s="641"/>
      <c r="CW12" s="641"/>
      <c r="CX12" s="641"/>
      <c r="CY12" s="642"/>
      <c r="CZ12" s="677">
        <v>4</v>
      </c>
      <c r="DA12" s="677"/>
      <c r="DB12" s="677"/>
      <c r="DC12" s="677"/>
      <c r="DD12" s="646">
        <v>39765</v>
      </c>
      <c r="DE12" s="641"/>
      <c r="DF12" s="641"/>
      <c r="DG12" s="641"/>
      <c r="DH12" s="641"/>
      <c r="DI12" s="641"/>
      <c r="DJ12" s="641"/>
      <c r="DK12" s="641"/>
      <c r="DL12" s="641"/>
      <c r="DM12" s="641"/>
      <c r="DN12" s="641"/>
      <c r="DO12" s="641"/>
      <c r="DP12" s="642"/>
      <c r="DQ12" s="646">
        <v>131647</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129</v>
      </c>
      <c r="AA13" s="677"/>
      <c r="AB13" s="677"/>
      <c r="AC13" s="677"/>
      <c r="AD13" s="678" t="s">
        <v>236</v>
      </c>
      <c r="AE13" s="678"/>
      <c r="AF13" s="678"/>
      <c r="AG13" s="678"/>
      <c r="AH13" s="678"/>
      <c r="AI13" s="678"/>
      <c r="AJ13" s="678"/>
      <c r="AK13" s="678"/>
      <c r="AL13" s="643" t="s">
        <v>129</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371814</v>
      </c>
      <c r="BH13" s="641"/>
      <c r="BI13" s="641"/>
      <c r="BJ13" s="641"/>
      <c r="BK13" s="641"/>
      <c r="BL13" s="641"/>
      <c r="BM13" s="641"/>
      <c r="BN13" s="642"/>
      <c r="BO13" s="677">
        <v>30.6</v>
      </c>
      <c r="BP13" s="677"/>
      <c r="BQ13" s="677"/>
      <c r="BR13" s="677"/>
      <c r="BS13" s="646" t="s">
        <v>236</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1197534</v>
      </c>
      <c r="CS13" s="641"/>
      <c r="CT13" s="641"/>
      <c r="CU13" s="641"/>
      <c r="CV13" s="641"/>
      <c r="CW13" s="641"/>
      <c r="CX13" s="641"/>
      <c r="CY13" s="642"/>
      <c r="CZ13" s="677">
        <v>17.399999999999999</v>
      </c>
      <c r="DA13" s="677"/>
      <c r="DB13" s="677"/>
      <c r="DC13" s="677"/>
      <c r="DD13" s="646">
        <v>501096</v>
      </c>
      <c r="DE13" s="641"/>
      <c r="DF13" s="641"/>
      <c r="DG13" s="641"/>
      <c r="DH13" s="641"/>
      <c r="DI13" s="641"/>
      <c r="DJ13" s="641"/>
      <c r="DK13" s="641"/>
      <c r="DL13" s="641"/>
      <c r="DM13" s="641"/>
      <c r="DN13" s="641"/>
      <c r="DO13" s="641"/>
      <c r="DP13" s="642"/>
      <c r="DQ13" s="646">
        <v>633532</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5276</v>
      </c>
      <c r="S14" s="641"/>
      <c r="T14" s="641"/>
      <c r="U14" s="641"/>
      <c r="V14" s="641"/>
      <c r="W14" s="641"/>
      <c r="X14" s="641"/>
      <c r="Y14" s="642"/>
      <c r="Z14" s="677">
        <v>0.1</v>
      </c>
      <c r="AA14" s="677"/>
      <c r="AB14" s="677"/>
      <c r="AC14" s="677"/>
      <c r="AD14" s="678">
        <v>5276</v>
      </c>
      <c r="AE14" s="678"/>
      <c r="AF14" s="678"/>
      <c r="AG14" s="678"/>
      <c r="AH14" s="678"/>
      <c r="AI14" s="678"/>
      <c r="AJ14" s="678"/>
      <c r="AK14" s="678"/>
      <c r="AL14" s="643">
        <v>0.1</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25274</v>
      </c>
      <c r="BH14" s="641"/>
      <c r="BI14" s="641"/>
      <c r="BJ14" s="641"/>
      <c r="BK14" s="641"/>
      <c r="BL14" s="641"/>
      <c r="BM14" s="641"/>
      <c r="BN14" s="642"/>
      <c r="BO14" s="677">
        <v>2.1</v>
      </c>
      <c r="BP14" s="677"/>
      <c r="BQ14" s="677"/>
      <c r="BR14" s="677"/>
      <c r="BS14" s="646" t="s">
        <v>129</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336708</v>
      </c>
      <c r="CS14" s="641"/>
      <c r="CT14" s="641"/>
      <c r="CU14" s="641"/>
      <c r="CV14" s="641"/>
      <c r="CW14" s="641"/>
      <c r="CX14" s="641"/>
      <c r="CY14" s="642"/>
      <c r="CZ14" s="677">
        <v>4.9000000000000004</v>
      </c>
      <c r="DA14" s="677"/>
      <c r="DB14" s="677"/>
      <c r="DC14" s="677"/>
      <c r="DD14" s="646">
        <v>48400</v>
      </c>
      <c r="DE14" s="641"/>
      <c r="DF14" s="641"/>
      <c r="DG14" s="641"/>
      <c r="DH14" s="641"/>
      <c r="DI14" s="641"/>
      <c r="DJ14" s="641"/>
      <c r="DK14" s="641"/>
      <c r="DL14" s="641"/>
      <c r="DM14" s="641"/>
      <c r="DN14" s="641"/>
      <c r="DO14" s="641"/>
      <c r="DP14" s="642"/>
      <c r="DQ14" s="646">
        <v>271837</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236</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129</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150587</v>
      </c>
      <c r="BH15" s="641"/>
      <c r="BI15" s="641"/>
      <c r="BJ15" s="641"/>
      <c r="BK15" s="641"/>
      <c r="BL15" s="641"/>
      <c r="BM15" s="641"/>
      <c r="BN15" s="642"/>
      <c r="BO15" s="677">
        <v>12.4</v>
      </c>
      <c r="BP15" s="677"/>
      <c r="BQ15" s="677"/>
      <c r="BR15" s="677"/>
      <c r="BS15" s="646" t="s">
        <v>129</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427044</v>
      </c>
      <c r="CS15" s="641"/>
      <c r="CT15" s="641"/>
      <c r="CU15" s="641"/>
      <c r="CV15" s="641"/>
      <c r="CW15" s="641"/>
      <c r="CX15" s="641"/>
      <c r="CY15" s="642"/>
      <c r="CZ15" s="677">
        <v>6.2</v>
      </c>
      <c r="DA15" s="677"/>
      <c r="DB15" s="677"/>
      <c r="DC15" s="677"/>
      <c r="DD15" s="646">
        <v>12764</v>
      </c>
      <c r="DE15" s="641"/>
      <c r="DF15" s="641"/>
      <c r="DG15" s="641"/>
      <c r="DH15" s="641"/>
      <c r="DI15" s="641"/>
      <c r="DJ15" s="641"/>
      <c r="DK15" s="641"/>
      <c r="DL15" s="641"/>
      <c r="DM15" s="641"/>
      <c r="DN15" s="641"/>
      <c r="DO15" s="641"/>
      <c r="DP15" s="642"/>
      <c r="DQ15" s="646">
        <v>344526</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1523</v>
      </c>
      <c r="S16" s="641"/>
      <c r="T16" s="641"/>
      <c r="U16" s="641"/>
      <c r="V16" s="641"/>
      <c r="W16" s="641"/>
      <c r="X16" s="641"/>
      <c r="Y16" s="642"/>
      <c r="Z16" s="677">
        <v>0</v>
      </c>
      <c r="AA16" s="677"/>
      <c r="AB16" s="677"/>
      <c r="AC16" s="677"/>
      <c r="AD16" s="678">
        <v>1523</v>
      </c>
      <c r="AE16" s="678"/>
      <c r="AF16" s="678"/>
      <c r="AG16" s="678"/>
      <c r="AH16" s="678"/>
      <c r="AI16" s="678"/>
      <c r="AJ16" s="678"/>
      <c r="AK16" s="678"/>
      <c r="AL16" s="643">
        <v>0</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236</v>
      </c>
      <c r="BH16" s="641"/>
      <c r="BI16" s="641"/>
      <c r="BJ16" s="641"/>
      <c r="BK16" s="641"/>
      <c r="BL16" s="641"/>
      <c r="BM16" s="641"/>
      <c r="BN16" s="642"/>
      <c r="BO16" s="677" t="s">
        <v>236</v>
      </c>
      <c r="BP16" s="677"/>
      <c r="BQ16" s="677"/>
      <c r="BR16" s="677"/>
      <c r="BS16" s="646" t="s">
        <v>129</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t="s">
        <v>236</v>
      </c>
      <c r="CS16" s="641"/>
      <c r="CT16" s="641"/>
      <c r="CU16" s="641"/>
      <c r="CV16" s="641"/>
      <c r="CW16" s="641"/>
      <c r="CX16" s="641"/>
      <c r="CY16" s="642"/>
      <c r="CZ16" s="677" t="s">
        <v>129</v>
      </c>
      <c r="DA16" s="677"/>
      <c r="DB16" s="677"/>
      <c r="DC16" s="677"/>
      <c r="DD16" s="646" t="s">
        <v>236</v>
      </c>
      <c r="DE16" s="641"/>
      <c r="DF16" s="641"/>
      <c r="DG16" s="641"/>
      <c r="DH16" s="641"/>
      <c r="DI16" s="641"/>
      <c r="DJ16" s="641"/>
      <c r="DK16" s="641"/>
      <c r="DL16" s="641"/>
      <c r="DM16" s="641"/>
      <c r="DN16" s="641"/>
      <c r="DO16" s="641"/>
      <c r="DP16" s="642"/>
      <c r="DQ16" s="646" t="s">
        <v>236</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21627</v>
      </c>
      <c r="S17" s="641"/>
      <c r="T17" s="641"/>
      <c r="U17" s="641"/>
      <c r="V17" s="641"/>
      <c r="W17" s="641"/>
      <c r="X17" s="641"/>
      <c r="Y17" s="642"/>
      <c r="Z17" s="677">
        <v>0.3</v>
      </c>
      <c r="AA17" s="677"/>
      <c r="AB17" s="677"/>
      <c r="AC17" s="677"/>
      <c r="AD17" s="678">
        <v>21627</v>
      </c>
      <c r="AE17" s="678"/>
      <c r="AF17" s="678"/>
      <c r="AG17" s="678"/>
      <c r="AH17" s="678"/>
      <c r="AI17" s="678"/>
      <c r="AJ17" s="678"/>
      <c r="AK17" s="678"/>
      <c r="AL17" s="643">
        <v>0.5</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236</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1065258</v>
      </c>
      <c r="CS17" s="641"/>
      <c r="CT17" s="641"/>
      <c r="CU17" s="641"/>
      <c r="CV17" s="641"/>
      <c r="CW17" s="641"/>
      <c r="CX17" s="641"/>
      <c r="CY17" s="642"/>
      <c r="CZ17" s="677">
        <v>15.5</v>
      </c>
      <c r="DA17" s="677"/>
      <c r="DB17" s="677"/>
      <c r="DC17" s="677"/>
      <c r="DD17" s="646" t="s">
        <v>129</v>
      </c>
      <c r="DE17" s="641"/>
      <c r="DF17" s="641"/>
      <c r="DG17" s="641"/>
      <c r="DH17" s="641"/>
      <c r="DI17" s="641"/>
      <c r="DJ17" s="641"/>
      <c r="DK17" s="641"/>
      <c r="DL17" s="641"/>
      <c r="DM17" s="641"/>
      <c r="DN17" s="641"/>
      <c r="DO17" s="641"/>
      <c r="DP17" s="642"/>
      <c r="DQ17" s="646">
        <v>894475</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6283</v>
      </c>
      <c r="S18" s="641"/>
      <c r="T18" s="641"/>
      <c r="U18" s="641"/>
      <c r="V18" s="641"/>
      <c r="W18" s="641"/>
      <c r="X18" s="641"/>
      <c r="Y18" s="642"/>
      <c r="Z18" s="677">
        <v>0.1</v>
      </c>
      <c r="AA18" s="677"/>
      <c r="AB18" s="677"/>
      <c r="AC18" s="677"/>
      <c r="AD18" s="678">
        <v>6283</v>
      </c>
      <c r="AE18" s="678"/>
      <c r="AF18" s="678"/>
      <c r="AG18" s="678"/>
      <c r="AH18" s="678"/>
      <c r="AI18" s="678"/>
      <c r="AJ18" s="678"/>
      <c r="AK18" s="678"/>
      <c r="AL18" s="643">
        <v>0.2</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129</v>
      </c>
      <c r="BP18" s="677"/>
      <c r="BQ18" s="677"/>
      <c r="BR18" s="677"/>
      <c r="BS18" s="646" t="s">
        <v>236</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236</v>
      </c>
      <c r="DA18" s="677"/>
      <c r="DB18" s="677"/>
      <c r="DC18" s="677"/>
      <c r="DD18" s="646" t="s">
        <v>129</v>
      </c>
      <c r="DE18" s="641"/>
      <c r="DF18" s="641"/>
      <c r="DG18" s="641"/>
      <c r="DH18" s="641"/>
      <c r="DI18" s="641"/>
      <c r="DJ18" s="641"/>
      <c r="DK18" s="641"/>
      <c r="DL18" s="641"/>
      <c r="DM18" s="641"/>
      <c r="DN18" s="641"/>
      <c r="DO18" s="641"/>
      <c r="DP18" s="642"/>
      <c r="DQ18" s="646" t="s">
        <v>236</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781</v>
      </c>
      <c r="S19" s="641"/>
      <c r="T19" s="641"/>
      <c r="U19" s="641"/>
      <c r="V19" s="641"/>
      <c r="W19" s="641"/>
      <c r="X19" s="641"/>
      <c r="Y19" s="642"/>
      <c r="Z19" s="677">
        <v>0</v>
      </c>
      <c r="AA19" s="677"/>
      <c r="AB19" s="677"/>
      <c r="AC19" s="677"/>
      <c r="AD19" s="678">
        <v>781</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73664</v>
      </c>
      <c r="BH19" s="641"/>
      <c r="BI19" s="641"/>
      <c r="BJ19" s="641"/>
      <c r="BK19" s="641"/>
      <c r="BL19" s="641"/>
      <c r="BM19" s="641"/>
      <c r="BN19" s="642"/>
      <c r="BO19" s="677">
        <v>6.1</v>
      </c>
      <c r="BP19" s="677"/>
      <c r="BQ19" s="677"/>
      <c r="BR19" s="677"/>
      <c r="BS19" s="646" t="s">
        <v>236</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236</v>
      </c>
      <c r="CS19" s="641"/>
      <c r="CT19" s="641"/>
      <c r="CU19" s="641"/>
      <c r="CV19" s="641"/>
      <c r="CW19" s="641"/>
      <c r="CX19" s="641"/>
      <c r="CY19" s="642"/>
      <c r="CZ19" s="677" t="s">
        <v>236</v>
      </c>
      <c r="DA19" s="677"/>
      <c r="DB19" s="677"/>
      <c r="DC19" s="677"/>
      <c r="DD19" s="646" t="s">
        <v>236</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262</v>
      </c>
      <c r="S20" s="641"/>
      <c r="T20" s="641"/>
      <c r="U20" s="641"/>
      <c r="V20" s="641"/>
      <c r="W20" s="641"/>
      <c r="X20" s="641"/>
      <c r="Y20" s="642"/>
      <c r="Z20" s="677">
        <v>0</v>
      </c>
      <c r="AA20" s="677"/>
      <c r="AB20" s="677"/>
      <c r="AC20" s="677"/>
      <c r="AD20" s="678">
        <v>262</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73664</v>
      </c>
      <c r="BH20" s="641"/>
      <c r="BI20" s="641"/>
      <c r="BJ20" s="641"/>
      <c r="BK20" s="641"/>
      <c r="BL20" s="641"/>
      <c r="BM20" s="641"/>
      <c r="BN20" s="642"/>
      <c r="BO20" s="677">
        <v>6.1</v>
      </c>
      <c r="BP20" s="677"/>
      <c r="BQ20" s="677"/>
      <c r="BR20" s="677"/>
      <c r="BS20" s="646" t="s">
        <v>129</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6871228</v>
      </c>
      <c r="CS20" s="641"/>
      <c r="CT20" s="641"/>
      <c r="CU20" s="641"/>
      <c r="CV20" s="641"/>
      <c r="CW20" s="641"/>
      <c r="CX20" s="641"/>
      <c r="CY20" s="642"/>
      <c r="CZ20" s="677">
        <v>100</v>
      </c>
      <c r="DA20" s="677"/>
      <c r="DB20" s="677"/>
      <c r="DC20" s="677"/>
      <c r="DD20" s="646">
        <v>705907</v>
      </c>
      <c r="DE20" s="641"/>
      <c r="DF20" s="641"/>
      <c r="DG20" s="641"/>
      <c r="DH20" s="641"/>
      <c r="DI20" s="641"/>
      <c r="DJ20" s="641"/>
      <c r="DK20" s="641"/>
      <c r="DL20" s="641"/>
      <c r="DM20" s="641"/>
      <c r="DN20" s="641"/>
      <c r="DO20" s="641"/>
      <c r="DP20" s="642"/>
      <c r="DQ20" s="646">
        <v>4435804</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14301</v>
      </c>
      <c r="S21" s="641"/>
      <c r="T21" s="641"/>
      <c r="U21" s="641"/>
      <c r="V21" s="641"/>
      <c r="W21" s="641"/>
      <c r="X21" s="641"/>
      <c r="Y21" s="642"/>
      <c r="Z21" s="677">
        <v>0.2</v>
      </c>
      <c r="AA21" s="677"/>
      <c r="AB21" s="677"/>
      <c r="AC21" s="677"/>
      <c r="AD21" s="678">
        <v>14301</v>
      </c>
      <c r="AE21" s="678"/>
      <c r="AF21" s="678"/>
      <c r="AG21" s="678"/>
      <c r="AH21" s="678"/>
      <c r="AI21" s="678"/>
      <c r="AJ21" s="678"/>
      <c r="AK21" s="678"/>
      <c r="AL21" s="643">
        <v>0.4</v>
      </c>
      <c r="AM21" s="644"/>
      <c r="AN21" s="644"/>
      <c r="AO21" s="679"/>
      <c r="AP21" s="735" t="s">
        <v>275</v>
      </c>
      <c r="AQ21" s="742"/>
      <c r="AR21" s="742"/>
      <c r="AS21" s="742"/>
      <c r="AT21" s="742"/>
      <c r="AU21" s="742"/>
      <c r="AV21" s="742"/>
      <c r="AW21" s="742"/>
      <c r="AX21" s="742"/>
      <c r="AY21" s="742"/>
      <c r="AZ21" s="742"/>
      <c r="BA21" s="742"/>
      <c r="BB21" s="742"/>
      <c r="BC21" s="742"/>
      <c r="BD21" s="742"/>
      <c r="BE21" s="742"/>
      <c r="BF21" s="737"/>
      <c r="BG21" s="640">
        <v>8159</v>
      </c>
      <c r="BH21" s="641"/>
      <c r="BI21" s="641"/>
      <c r="BJ21" s="641"/>
      <c r="BK21" s="641"/>
      <c r="BL21" s="641"/>
      <c r="BM21" s="641"/>
      <c r="BN21" s="642"/>
      <c r="BO21" s="677">
        <v>0.7</v>
      </c>
      <c r="BP21" s="677"/>
      <c r="BQ21" s="677"/>
      <c r="BR21" s="677"/>
      <c r="BS21" s="646" t="s">
        <v>236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2751274</v>
      </c>
      <c r="S22" s="641"/>
      <c r="T22" s="641"/>
      <c r="U22" s="641"/>
      <c r="V22" s="641"/>
      <c r="W22" s="641"/>
      <c r="X22" s="641"/>
      <c r="Y22" s="642"/>
      <c r="Z22" s="677">
        <v>39.799999999999997</v>
      </c>
      <c r="AA22" s="677"/>
      <c r="AB22" s="677"/>
      <c r="AC22" s="677"/>
      <c r="AD22" s="678">
        <v>2494510</v>
      </c>
      <c r="AE22" s="678"/>
      <c r="AF22" s="678"/>
      <c r="AG22" s="678"/>
      <c r="AH22" s="678"/>
      <c r="AI22" s="678"/>
      <c r="AJ22" s="678"/>
      <c r="AK22" s="678"/>
      <c r="AL22" s="643">
        <v>62.6</v>
      </c>
      <c r="AM22" s="644"/>
      <c r="AN22" s="644"/>
      <c r="AO22" s="679"/>
      <c r="AP22" s="735" t="s">
        <v>277</v>
      </c>
      <c r="AQ22" s="742"/>
      <c r="AR22" s="742"/>
      <c r="AS22" s="742"/>
      <c r="AT22" s="742"/>
      <c r="AU22" s="742"/>
      <c r="AV22" s="742"/>
      <c r="AW22" s="742"/>
      <c r="AX22" s="742"/>
      <c r="AY22" s="742"/>
      <c r="AZ22" s="742"/>
      <c r="BA22" s="742"/>
      <c r="BB22" s="742"/>
      <c r="BC22" s="742"/>
      <c r="BD22" s="742"/>
      <c r="BE22" s="742"/>
      <c r="BF22" s="737"/>
      <c r="BG22" s="640" t="s">
        <v>236</v>
      </c>
      <c r="BH22" s="641"/>
      <c r="BI22" s="641"/>
      <c r="BJ22" s="641"/>
      <c r="BK22" s="641"/>
      <c r="BL22" s="641"/>
      <c r="BM22" s="641"/>
      <c r="BN22" s="642"/>
      <c r="BO22" s="677" t="s">
        <v>129</v>
      </c>
      <c r="BP22" s="677"/>
      <c r="BQ22" s="677"/>
      <c r="BR22" s="677"/>
      <c r="BS22" s="646" t="s">
        <v>236</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2494510</v>
      </c>
      <c r="S23" s="641"/>
      <c r="T23" s="641"/>
      <c r="U23" s="641"/>
      <c r="V23" s="641"/>
      <c r="W23" s="641"/>
      <c r="X23" s="641"/>
      <c r="Y23" s="642"/>
      <c r="Z23" s="677">
        <v>36.1</v>
      </c>
      <c r="AA23" s="677"/>
      <c r="AB23" s="677"/>
      <c r="AC23" s="677"/>
      <c r="AD23" s="678">
        <v>2494510</v>
      </c>
      <c r="AE23" s="678"/>
      <c r="AF23" s="678"/>
      <c r="AG23" s="678"/>
      <c r="AH23" s="678"/>
      <c r="AI23" s="678"/>
      <c r="AJ23" s="678"/>
      <c r="AK23" s="678"/>
      <c r="AL23" s="643">
        <v>62.6</v>
      </c>
      <c r="AM23" s="644"/>
      <c r="AN23" s="644"/>
      <c r="AO23" s="679"/>
      <c r="AP23" s="735" t="s">
        <v>280</v>
      </c>
      <c r="AQ23" s="742"/>
      <c r="AR23" s="742"/>
      <c r="AS23" s="742"/>
      <c r="AT23" s="742"/>
      <c r="AU23" s="742"/>
      <c r="AV23" s="742"/>
      <c r="AW23" s="742"/>
      <c r="AX23" s="742"/>
      <c r="AY23" s="742"/>
      <c r="AZ23" s="742"/>
      <c r="BA23" s="742"/>
      <c r="BB23" s="742"/>
      <c r="BC23" s="742"/>
      <c r="BD23" s="742"/>
      <c r="BE23" s="742"/>
      <c r="BF23" s="737"/>
      <c r="BG23" s="640">
        <v>65505</v>
      </c>
      <c r="BH23" s="641"/>
      <c r="BI23" s="641"/>
      <c r="BJ23" s="641"/>
      <c r="BK23" s="641"/>
      <c r="BL23" s="641"/>
      <c r="BM23" s="641"/>
      <c r="BN23" s="642"/>
      <c r="BO23" s="677">
        <v>5.4</v>
      </c>
      <c r="BP23" s="677"/>
      <c r="BQ23" s="677"/>
      <c r="BR23" s="677"/>
      <c r="BS23" s="646" t="s">
        <v>236</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256764</v>
      </c>
      <c r="S24" s="641"/>
      <c r="T24" s="641"/>
      <c r="U24" s="641"/>
      <c r="V24" s="641"/>
      <c r="W24" s="641"/>
      <c r="X24" s="641"/>
      <c r="Y24" s="642"/>
      <c r="Z24" s="677">
        <v>3.7</v>
      </c>
      <c r="AA24" s="677"/>
      <c r="AB24" s="677"/>
      <c r="AC24" s="677"/>
      <c r="AD24" s="678" t="s">
        <v>129</v>
      </c>
      <c r="AE24" s="678"/>
      <c r="AF24" s="678"/>
      <c r="AG24" s="678"/>
      <c r="AH24" s="678"/>
      <c r="AI24" s="678"/>
      <c r="AJ24" s="678"/>
      <c r="AK24" s="678"/>
      <c r="AL24" s="643" t="s">
        <v>236</v>
      </c>
      <c r="AM24" s="644"/>
      <c r="AN24" s="644"/>
      <c r="AO24" s="679"/>
      <c r="AP24" s="735" t="s">
        <v>287</v>
      </c>
      <c r="AQ24" s="742"/>
      <c r="AR24" s="742"/>
      <c r="AS24" s="742"/>
      <c r="AT24" s="742"/>
      <c r="AU24" s="742"/>
      <c r="AV24" s="742"/>
      <c r="AW24" s="742"/>
      <c r="AX24" s="742"/>
      <c r="AY24" s="742"/>
      <c r="AZ24" s="742"/>
      <c r="BA24" s="742"/>
      <c r="BB24" s="742"/>
      <c r="BC24" s="742"/>
      <c r="BD24" s="742"/>
      <c r="BE24" s="742"/>
      <c r="BF24" s="737"/>
      <c r="BG24" s="640" t="s">
        <v>236</v>
      </c>
      <c r="BH24" s="641"/>
      <c r="BI24" s="641"/>
      <c r="BJ24" s="641"/>
      <c r="BK24" s="641"/>
      <c r="BL24" s="641"/>
      <c r="BM24" s="641"/>
      <c r="BN24" s="642"/>
      <c r="BO24" s="677" t="s">
        <v>129</v>
      </c>
      <c r="BP24" s="677"/>
      <c r="BQ24" s="677"/>
      <c r="BR24" s="677"/>
      <c r="BS24" s="646" t="s">
        <v>236</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3028411</v>
      </c>
      <c r="CS24" s="696"/>
      <c r="CT24" s="696"/>
      <c r="CU24" s="696"/>
      <c r="CV24" s="696"/>
      <c r="CW24" s="696"/>
      <c r="CX24" s="696"/>
      <c r="CY24" s="739"/>
      <c r="CZ24" s="740">
        <v>44.1</v>
      </c>
      <c r="DA24" s="711"/>
      <c r="DB24" s="711"/>
      <c r="DC24" s="743"/>
      <c r="DD24" s="738">
        <v>2182320</v>
      </c>
      <c r="DE24" s="696"/>
      <c r="DF24" s="696"/>
      <c r="DG24" s="696"/>
      <c r="DH24" s="696"/>
      <c r="DI24" s="696"/>
      <c r="DJ24" s="696"/>
      <c r="DK24" s="739"/>
      <c r="DL24" s="738">
        <v>2175254</v>
      </c>
      <c r="DM24" s="696"/>
      <c r="DN24" s="696"/>
      <c r="DO24" s="696"/>
      <c r="DP24" s="696"/>
      <c r="DQ24" s="696"/>
      <c r="DR24" s="696"/>
      <c r="DS24" s="696"/>
      <c r="DT24" s="696"/>
      <c r="DU24" s="696"/>
      <c r="DV24" s="739"/>
      <c r="DW24" s="740">
        <v>52.7</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236</v>
      </c>
      <c r="S25" s="641"/>
      <c r="T25" s="641"/>
      <c r="U25" s="641"/>
      <c r="V25" s="641"/>
      <c r="W25" s="641"/>
      <c r="X25" s="641"/>
      <c r="Y25" s="642"/>
      <c r="Z25" s="677" t="s">
        <v>129</v>
      </c>
      <c r="AA25" s="677"/>
      <c r="AB25" s="677"/>
      <c r="AC25" s="677"/>
      <c r="AD25" s="678" t="s">
        <v>236</v>
      </c>
      <c r="AE25" s="678"/>
      <c r="AF25" s="678"/>
      <c r="AG25" s="678"/>
      <c r="AH25" s="678"/>
      <c r="AI25" s="678"/>
      <c r="AJ25" s="678"/>
      <c r="AK25" s="678"/>
      <c r="AL25" s="643" t="s">
        <v>236</v>
      </c>
      <c r="AM25" s="644"/>
      <c r="AN25" s="644"/>
      <c r="AO25" s="679"/>
      <c r="AP25" s="735" t="s">
        <v>290</v>
      </c>
      <c r="AQ25" s="742"/>
      <c r="AR25" s="742"/>
      <c r="AS25" s="742"/>
      <c r="AT25" s="742"/>
      <c r="AU25" s="742"/>
      <c r="AV25" s="742"/>
      <c r="AW25" s="742"/>
      <c r="AX25" s="742"/>
      <c r="AY25" s="742"/>
      <c r="AZ25" s="742"/>
      <c r="BA25" s="742"/>
      <c r="BB25" s="742"/>
      <c r="BC25" s="742"/>
      <c r="BD25" s="742"/>
      <c r="BE25" s="742"/>
      <c r="BF25" s="737"/>
      <c r="BG25" s="640" t="s">
        <v>236</v>
      </c>
      <c r="BH25" s="641"/>
      <c r="BI25" s="641"/>
      <c r="BJ25" s="641"/>
      <c r="BK25" s="641"/>
      <c r="BL25" s="641"/>
      <c r="BM25" s="641"/>
      <c r="BN25" s="642"/>
      <c r="BO25" s="677" t="s">
        <v>236</v>
      </c>
      <c r="BP25" s="677"/>
      <c r="BQ25" s="677"/>
      <c r="BR25" s="677"/>
      <c r="BS25" s="646" t="s">
        <v>291</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1150887</v>
      </c>
      <c r="CS25" s="659"/>
      <c r="CT25" s="659"/>
      <c r="CU25" s="659"/>
      <c r="CV25" s="659"/>
      <c r="CW25" s="659"/>
      <c r="CX25" s="659"/>
      <c r="CY25" s="660"/>
      <c r="CZ25" s="643">
        <v>16.7</v>
      </c>
      <c r="DA25" s="661"/>
      <c r="DB25" s="661"/>
      <c r="DC25" s="662"/>
      <c r="DD25" s="646">
        <v>1061029</v>
      </c>
      <c r="DE25" s="659"/>
      <c r="DF25" s="659"/>
      <c r="DG25" s="659"/>
      <c r="DH25" s="659"/>
      <c r="DI25" s="659"/>
      <c r="DJ25" s="659"/>
      <c r="DK25" s="660"/>
      <c r="DL25" s="646">
        <v>1055104</v>
      </c>
      <c r="DM25" s="659"/>
      <c r="DN25" s="659"/>
      <c r="DO25" s="659"/>
      <c r="DP25" s="659"/>
      <c r="DQ25" s="659"/>
      <c r="DR25" s="659"/>
      <c r="DS25" s="659"/>
      <c r="DT25" s="659"/>
      <c r="DU25" s="659"/>
      <c r="DV25" s="660"/>
      <c r="DW25" s="643">
        <v>25.6</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4292069</v>
      </c>
      <c r="S26" s="641"/>
      <c r="T26" s="641"/>
      <c r="U26" s="641"/>
      <c r="V26" s="641"/>
      <c r="W26" s="641"/>
      <c r="X26" s="641"/>
      <c r="Y26" s="642"/>
      <c r="Z26" s="677">
        <v>62.1</v>
      </c>
      <c r="AA26" s="677"/>
      <c r="AB26" s="677"/>
      <c r="AC26" s="677"/>
      <c r="AD26" s="678">
        <v>3969800</v>
      </c>
      <c r="AE26" s="678"/>
      <c r="AF26" s="678"/>
      <c r="AG26" s="678"/>
      <c r="AH26" s="678"/>
      <c r="AI26" s="678"/>
      <c r="AJ26" s="678"/>
      <c r="AK26" s="678"/>
      <c r="AL26" s="643">
        <v>99.6</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129</v>
      </c>
      <c r="BH26" s="641"/>
      <c r="BI26" s="641"/>
      <c r="BJ26" s="641"/>
      <c r="BK26" s="641"/>
      <c r="BL26" s="641"/>
      <c r="BM26" s="641"/>
      <c r="BN26" s="642"/>
      <c r="BO26" s="677" t="s">
        <v>129</v>
      </c>
      <c r="BP26" s="677"/>
      <c r="BQ26" s="677"/>
      <c r="BR26" s="677"/>
      <c r="BS26" s="646" t="s">
        <v>129</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763084</v>
      </c>
      <c r="CS26" s="641"/>
      <c r="CT26" s="641"/>
      <c r="CU26" s="641"/>
      <c r="CV26" s="641"/>
      <c r="CW26" s="641"/>
      <c r="CX26" s="641"/>
      <c r="CY26" s="642"/>
      <c r="CZ26" s="643">
        <v>11.1</v>
      </c>
      <c r="DA26" s="661"/>
      <c r="DB26" s="661"/>
      <c r="DC26" s="662"/>
      <c r="DD26" s="646">
        <v>684119</v>
      </c>
      <c r="DE26" s="641"/>
      <c r="DF26" s="641"/>
      <c r="DG26" s="641"/>
      <c r="DH26" s="641"/>
      <c r="DI26" s="641"/>
      <c r="DJ26" s="641"/>
      <c r="DK26" s="642"/>
      <c r="DL26" s="646" t="s">
        <v>236</v>
      </c>
      <c r="DM26" s="641"/>
      <c r="DN26" s="641"/>
      <c r="DO26" s="641"/>
      <c r="DP26" s="641"/>
      <c r="DQ26" s="641"/>
      <c r="DR26" s="641"/>
      <c r="DS26" s="641"/>
      <c r="DT26" s="641"/>
      <c r="DU26" s="641"/>
      <c r="DV26" s="642"/>
      <c r="DW26" s="643" t="s">
        <v>236</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1296</v>
      </c>
      <c r="S27" s="641"/>
      <c r="T27" s="641"/>
      <c r="U27" s="641"/>
      <c r="V27" s="641"/>
      <c r="W27" s="641"/>
      <c r="X27" s="641"/>
      <c r="Y27" s="642"/>
      <c r="Z27" s="677">
        <v>0</v>
      </c>
      <c r="AA27" s="677"/>
      <c r="AB27" s="677"/>
      <c r="AC27" s="677"/>
      <c r="AD27" s="678">
        <v>1296</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1213634</v>
      </c>
      <c r="BH27" s="641"/>
      <c r="BI27" s="641"/>
      <c r="BJ27" s="641"/>
      <c r="BK27" s="641"/>
      <c r="BL27" s="641"/>
      <c r="BM27" s="641"/>
      <c r="BN27" s="642"/>
      <c r="BO27" s="677">
        <v>100</v>
      </c>
      <c r="BP27" s="677"/>
      <c r="BQ27" s="677"/>
      <c r="BR27" s="677"/>
      <c r="BS27" s="646">
        <v>14136</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812266</v>
      </c>
      <c r="CS27" s="659"/>
      <c r="CT27" s="659"/>
      <c r="CU27" s="659"/>
      <c r="CV27" s="659"/>
      <c r="CW27" s="659"/>
      <c r="CX27" s="659"/>
      <c r="CY27" s="660"/>
      <c r="CZ27" s="643">
        <v>11.8</v>
      </c>
      <c r="DA27" s="661"/>
      <c r="DB27" s="661"/>
      <c r="DC27" s="662"/>
      <c r="DD27" s="646">
        <v>226816</v>
      </c>
      <c r="DE27" s="659"/>
      <c r="DF27" s="659"/>
      <c r="DG27" s="659"/>
      <c r="DH27" s="659"/>
      <c r="DI27" s="659"/>
      <c r="DJ27" s="659"/>
      <c r="DK27" s="660"/>
      <c r="DL27" s="646">
        <v>225675</v>
      </c>
      <c r="DM27" s="659"/>
      <c r="DN27" s="659"/>
      <c r="DO27" s="659"/>
      <c r="DP27" s="659"/>
      <c r="DQ27" s="659"/>
      <c r="DR27" s="659"/>
      <c r="DS27" s="659"/>
      <c r="DT27" s="659"/>
      <c r="DU27" s="659"/>
      <c r="DV27" s="660"/>
      <c r="DW27" s="643">
        <v>5.5</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13201</v>
      </c>
      <c r="S28" s="641"/>
      <c r="T28" s="641"/>
      <c r="U28" s="641"/>
      <c r="V28" s="641"/>
      <c r="W28" s="641"/>
      <c r="X28" s="641"/>
      <c r="Y28" s="642"/>
      <c r="Z28" s="677">
        <v>0.2</v>
      </c>
      <c r="AA28" s="677"/>
      <c r="AB28" s="677"/>
      <c r="AC28" s="677"/>
      <c r="AD28" s="678" t="s">
        <v>129</v>
      </c>
      <c r="AE28" s="678"/>
      <c r="AF28" s="678"/>
      <c r="AG28" s="678"/>
      <c r="AH28" s="678"/>
      <c r="AI28" s="678"/>
      <c r="AJ28" s="678"/>
      <c r="AK28" s="678"/>
      <c r="AL28" s="643" t="s">
        <v>236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1065258</v>
      </c>
      <c r="CS28" s="641"/>
      <c r="CT28" s="641"/>
      <c r="CU28" s="641"/>
      <c r="CV28" s="641"/>
      <c r="CW28" s="641"/>
      <c r="CX28" s="641"/>
      <c r="CY28" s="642"/>
      <c r="CZ28" s="643">
        <v>15.5</v>
      </c>
      <c r="DA28" s="661"/>
      <c r="DB28" s="661"/>
      <c r="DC28" s="662"/>
      <c r="DD28" s="646">
        <v>894475</v>
      </c>
      <c r="DE28" s="641"/>
      <c r="DF28" s="641"/>
      <c r="DG28" s="641"/>
      <c r="DH28" s="641"/>
      <c r="DI28" s="641"/>
      <c r="DJ28" s="641"/>
      <c r="DK28" s="642"/>
      <c r="DL28" s="646">
        <v>894475</v>
      </c>
      <c r="DM28" s="641"/>
      <c r="DN28" s="641"/>
      <c r="DO28" s="641"/>
      <c r="DP28" s="641"/>
      <c r="DQ28" s="641"/>
      <c r="DR28" s="641"/>
      <c r="DS28" s="641"/>
      <c r="DT28" s="641"/>
      <c r="DU28" s="641"/>
      <c r="DV28" s="642"/>
      <c r="DW28" s="643">
        <v>21.7</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246239</v>
      </c>
      <c r="S29" s="641"/>
      <c r="T29" s="641"/>
      <c r="U29" s="641"/>
      <c r="V29" s="641"/>
      <c r="W29" s="641"/>
      <c r="X29" s="641"/>
      <c r="Y29" s="642"/>
      <c r="Z29" s="677">
        <v>3.6</v>
      </c>
      <c r="AA29" s="677"/>
      <c r="AB29" s="677"/>
      <c r="AC29" s="677"/>
      <c r="AD29" s="678">
        <v>3506</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303</v>
      </c>
      <c r="CG29" s="674"/>
      <c r="CH29" s="674"/>
      <c r="CI29" s="674"/>
      <c r="CJ29" s="674"/>
      <c r="CK29" s="674"/>
      <c r="CL29" s="674"/>
      <c r="CM29" s="674"/>
      <c r="CN29" s="674"/>
      <c r="CO29" s="674"/>
      <c r="CP29" s="674"/>
      <c r="CQ29" s="675"/>
      <c r="CR29" s="640">
        <v>1064750</v>
      </c>
      <c r="CS29" s="659"/>
      <c r="CT29" s="659"/>
      <c r="CU29" s="659"/>
      <c r="CV29" s="659"/>
      <c r="CW29" s="659"/>
      <c r="CX29" s="659"/>
      <c r="CY29" s="660"/>
      <c r="CZ29" s="643">
        <v>15.5</v>
      </c>
      <c r="DA29" s="661"/>
      <c r="DB29" s="661"/>
      <c r="DC29" s="662"/>
      <c r="DD29" s="646">
        <v>893967</v>
      </c>
      <c r="DE29" s="659"/>
      <c r="DF29" s="659"/>
      <c r="DG29" s="659"/>
      <c r="DH29" s="659"/>
      <c r="DI29" s="659"/>
      <c r="DJ29" s="659"/>
      <c r="DK29" s="660"/>
      <c r="DL29" s="646">
        <v>893967</v>
      </c>
      <c r="DM29" s="659"/>
      <c r="DN29" s="659"/>
      <c r="DO29" s="659"/>
      <c r="DP29" s="659"/>
      <c r="DQ29" s="659"/>
      <c r="DR29" s="659"/>
      <c r="DS29" s="659"/>
      <c r="DT29" s="659"/>
      <c r="DU29" s="659"/>
      <c r="DV29" s="660"/>
      <c r="DW29" s="643">
        <v>21.7</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47637</v>
      </c>
      <c r="S30" s="641"/>
      <c r="T30" s="641"/>
      <c r="U30" s="641"/>
      <c r="V30" s="641"/>
      <c r="W30" s="641"/>
      <c r="X30" s="641"/>
      <c r="Y30" s="642"/>
      <c r="Z30" s="677">
        <v>0.7</v>
      </c>
      <c r="AA30" s="677"/>
      <c r="AB30" s="677"/>
      <c r="AC30" s="677"/>
      <c r="AD30" s="678" t="s">
        <v>236</v>
      </c>
      <c r="AE30" s="678"/>
      <c r="AF30" s="678"/>
      <c r="AG30" s="678"/>
      <c r="AH30" s="678"/>
      <c r="AI30" s="678"/>
      <c r="AJ30" s="678"/>
      <c r="AK30" s="678"/>
      <c r="AL30" s="643" t="s">
        <v>129</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1010441</v>
      </c>
      <c r="CS30" s="641"/>
      <c r="CT30" s="641"/>
      <c r="CU30" s="641"/>
      <c r="CV30" s="641"/>
      <c r="CW30" s="641"/>
      <c r="CX30" s="641"/>
      <c r="CY30" s="642"/>
      <c r="CZ30" s="643">
        <v>14.7</v>
      </c>
      <c r="DA30" s="661"/>
      <c r="DB30" s="661"/>
      <c r="DC30" s="662"/>
      <c r="DD30" s="646">
        <v>839658</v>
      </c>
      <c r="DE30" s="641"/>
      <c r="DF30" s="641"/>
      <c r="DG30" s="641"/>
      <c r="DH30" s="641"/>
      <c r="DI30" s="641"/>
      <c r="DJ30" s="641"/>
      <c r="DK30" s="642"/>
      <c r="DL30" s="646">
        <v>839658</v>
      </c>
      <c r="DM30" s="641"/>
      <c r="DN30" s="641"/>
      <c r="DO30" s="641"/>
      <c r="DP30" s="641"/>
      <c r="DQ30" s="641"/>
      <c r="DR30" s="641"/>
      <c r="DS30" s="641"/>
      <c r="DT30" s="641"/>
      <c r="DU30" s="641"/>
      <c r="DV30" s="642"/>
      <c r="DW30" s="643">
        <v>20.3</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747554</v>
      </c>
      <c r="S31" s="641"/>
      <c r="T31" s="641"/>
      <c r="U31" s="641"/>
      <c r="V31" s="641"/>
      <c r="W31" s="641"/>
      <c r="X31" s="641"/>
      <c r="Y31" s="642"/>
      <c r="Z31" s="677">
        <v>10.8</v>
      </c>
      <c r="AA31" s="677"/>
      <c r="AB31" s="677"/>
      <c r="AC31" s="677"/>
      <c r="AD31" s="678" t="s">
        <v>129</v>
      </c>
      <c r="AE31" s="678"/>
      <c r="AF31" s="678"/>
      <c r="AG31" s="678"/>
      <c r="AH31" s="678"/>
      <c r="AI31" s="678"/>
      <c r="AJ31" s="678"/>
      <c r="AK31" s="678"/>
      <c r="AL31" s="643" t="s">
        <v>236</v>
      </c>
      <c r="AM31" s="644"/>
      <c r="AN31" s="644"/>
      <c r="AO31" s="679"/>
      <c r="AP31" s="714" t="s">
        <v>309</v>
      </c>
      <c r="AQ31" s="715"/>
      <c r="AR31" s="715"/>
      <c r="AS31" s="715"/>
      <c r="AT31" s="720" t="s">
        <v>310</v>
      </c>
      <c r="AU31" s="231"/>
      <c r="AV31" s="231"/>
      <c r="AW31" s="231"/>
      <c r="AX31" s="706" t="s">
        <v>185</v>
      </c>
      <c r="AY31" s="707"/>
      <c r="AZ31" s="707"/>
      <c r="BA31" s="707"/>
      <c r="BB31" s="707"/>
      <c r="BC31" s="707"/>
      <c r="BD31" s="707"/>
      <c r="BE31" s="707"/>
      <c r="BF31" s="708"/>
      <c r="BG31" s="709">
        <v>98.2</v>
      </c>
      <c r="BH31" s="710"/>
      <c r="BI31" s="710"/>
      <c r="BJ31" s="710"/>
      <c r="BK31" s="710"/>
      <c r="BL31" s="710"/>
      <c r="BM31" s="711">
        <v>91.6</v>
      </c>
      <c r="BN31" s="710"/>
      <c r="BO31" s="710"/>
      <c r="BP31" s="710"/>
      <c r="BQ31" s="712"/>
      <c r="BR31" s="709">
        <v>97.9</v>
      </c>
      <c r="BS31" s="710"/>
      <c r="BT31" s="710"/>
      <c r="BU31" s="710"/>
      <c r="BV31" s="710"/>
      <c r="BW31" s="710"/>
      <c r="BX31" s="711">
        <v>90.4</v>
      </c>
      <c r="BY31" s="710"/>
      <c r="BZ31" s="710"/>
      <c r="CA31" s="710"/>
      <c r="CB31" s="712"/>
      <c r="CD31" s="731"/>
      <c r="CE31" s="732"/>
      <c r="CF31" s="673" t="s">
        <v>311</v>
      </c>
      <c r="CG31" s="674"/>
      <c r="CH31" s="674"/>
      <c r="CI31" s="674"/>
      <c r="CJ31" s="674"/>
      <c r="CK31" s="674"/>
      <c r="CL31" s="674"/>
      <c r="CM31" s="674"/>
      <c r="CN31" s="674"/>
      <c r="CO31" s="674"/>
      <c r="CP31" s="674"/>
      <c r="CQ31" s="675"/>
      <c r="CR31" s="640">
        <v>54309</v>
      </c>
      <c r="CS31" s="659"/>
      <c r="CT31" s="659"/>
      <c r="CU31" s="659"/>
      <c r="CV31" s="659"/>
      <c r="CW31" s="659"/>
      <c r="CX31" s="659"/>
      <c r="CY31" s="660"/>
      <c r="CZ31" s="643">
        <v>0.8</v>
      </c>
      <c r="DA31" s="661"/>
      <c r="DB31" s="661"/>
      <c r="DC31" s="662"/>
      <c r="DD31" s="646">
        <v>54309</v>
      </c>
      <c r="DE31" s="659"/>
      <c r="DF31" s="659"/>
      <c r="DG31" s="659"/>
      <c r="DH31" s="659"/>
      <c r="DI31" s="659"/>
      <c r="DJ31" s="659"/>
      <c r="DK31" s="660"/>
      <c r="DL31" s="646">
        <v>54309</v>
      </c>
      <c r="DM31" s="659"/>
      <c r="DN31" s="659"/>
      <c r="DO31" s="659"/>
      <c r="DP31" s="659"/>
      <c r="DQ31" s="659"/>
      <c r="DR31" s="659"/>
      <c r="DS31" s="659"/>
      <c r="DT31" s="659"/>
      <c r="DU31" s="659"/>
      <c r="DV31" s="660"/>
      <c r="DW31" s="643">
        <v>1.3</v>
      </c>
      <c r="DX31" s="661"/>
      <c r="DY31" s="661"/>
      <c r="DZ31" s="661"/>
      <c r="EA31" s="661"/>
      <c r="EB31" s="661"/>
      <c r="EC31" s="676"/>
    </row>
    <row r="32" spans="2:133" ht="11.25" customHeight="1" x14ac:dyDescent="0.15">
      <c r="B32" s="723" t="s">
        <v>312</v>
      </c>
      <c r="C32" s="724"/>
      <c r="D32" s="724"/>
      <c r="E32" s="724"/>
      <c r="F32" s="724"/>
      <c r="G32" s="724"/>
      <c r="H32" s="724"/>
      <c r="I32" s="724"/>
      <c r="J32" s="724"/>
      <c r="K32" s="724"/>
      <c r="L32" s="724"/>
      <c r="M32" s="724"/>
      <c r="N32" s="724"/>
      <c r="O32" s="724"/>
      <c r="P32" s="724"/>
      <c r="Q32" s="725"/>
      <c r="R32" s="640" t="s">
        <v>129</v>
      </c>
      <c r="S32" s="641"/>
      <c r="T32" s="641"/>
      <c r="U32" s="641"/>
      <c r="V32" s="641"/>
      <c r="W32" s="641"/>
      <c r="X32" s="641"/>
      <c r="Y32" s="642"/>
      <c r="Z32" s="677" t="s">
        <v>236</v>
      </c>
      <c r="AA32" s="677"/>
      <c r="AB32" s="677"/>
      <c r="AC32" s="677"/>
      <c r="AD32" s="678" t="s">
        <v>236</v>
      </c>
      <c r="AE32" s="678"/>
      <c r="AF32" s="678"/>
      <c r="AG32" s="678"/>
      <c r="AH32" s="678"/>
      <c r="AI32" s="678"/>
      <c r="AJ32" s="678"/>
      <c r="AK32" s="678"/>
      <c r="AL32" s="643" t="s">
        <v>236</v>
      </c>
      <c r="AM32" s="644"/>
      <c r="AN32" s="644"/>
      <c r="AO32" s="679"/>
      <c r="AP32" s="716"/>
      <c r="AQ32" s="717"/>
      <c r="AR32" s="717"/>
      <c r="AS32" s="717"/>
      <c r="AT32" s="721"/>
      <c r="AU32" s="230" t="s">
        <v>313</v>
      </c>
      <c r="AV32" s="230"/>
      <c r="AW32" s="230"/>
      <c r="AX32" s="637" t="s">
        <v>314</v>
      </c>
      <c r="AY32" s="638"/>
      <c r="AZ32" s="638"/>
      <c r="BA32" s="638"/>
      <c r="BB32" s="638"/>
      <c r="BC32" s="638"/>
      <c r="BD32" s="638"/>
      <c r="BE32" s="638"/>
      <c r="BF32" s="639"/>
      <c r="BG32" s="713">
        <v>98.1</v>
      </c>
      <c r="BH32" s="659"/>
      <c r="BI32" s="659"/>
      <c r="BJ32" s="659"/>
      <c r="BK32" s="659"/>
      <c r="BL32" s="659"/>
      <c r="BM32" s="644">
        <v>91.1</v>
      </c>
      <c r="BN32" s="705"/>
      <c r="BO32" s="705"/>
      <c r="BP32" s="705"/>
      <c r="BQ32" s="683"/>
      <c r="BR32" s="713">
        <v>97.7</v>
      </c>
      <c r="BS32" s="659"/>
      <c r="BT32" s="659"/>
      <c r="BU32" s="659"/>
      <c r="BV32" s="659"/>
      <c r="BW32" s="659"/>
      <c r="BX32" s="644">
        <v>89.6</v>
      </c>
      <c r="BY32" s="705"/>
      <c r="BZ32" s="705"/>
      <c r="CA32" s="705"/>
      <c r="CB32" s="683"/>
      <c r="CD32" s="733"/>
      <c r="CE32" s="734"/>
      <c r="CF32" s="673" t="s">
        <v>315</v>
      </c>
      <c r="CG32" s="674"/>
      <c r="CH32" s="674"/>
      <c r="CI32" s="674"/>
      <c r="CJ32" s="674"/>
      <c r="CK32" s="674"/>
      <c r="CL32" s="674"/>
      <c r="CM32" s="674"/>
      <c r="CN32" s="674"/>
      <c r="CO32" s="674"/>
      <c r="CP32" s="674"/>
      <c r="CQ32" s="675"/>
      <c r="CR32" s="640">
        <v>508</v>
      </c>
      <c r="CS32" s="641"/>
      <c r="CT32" s="641"/>
      <c r="CU32" s="641"/>
      <c r="CV32" s="641"/>
      <c r="CW32" s="641"/>
      <c r="CX32" s="641"/>
      <c r="CY32" s="642"/>
      <c r="CZ32" s="643">
        <v>0</v>
      </c>
      <c r="DA32" s="661"/>
      <c r="DB32" s="661"/>
      <c r="DC32" s="662"/>
      <c r="DD32" s="646">
        <v>508</v>
      </c>
      <c r="DE32" s="641"/>
      <c r="DF32" s="641"/>
      <c r="DG32" s="641"/>
      <c r="DH32" s="641"/>
      <c r="DI32" s="641"/>
      <c r="DJ32" s="641"/>
      <c r="DK32" s="642"/>
      <c r="DL32" s="646">
        <v>508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781042</v>
      </c>
      <c r="S33" s="641"/>
      <c r="T33" s="641"/>
      <c r="U33" s="641"/>
      <c r="V33" s="641"/>
      <c r="W33" s="641"/>
      <c r="X33" s="641"/>
      <c r="Y33" s="642"/>
      <c r="Z33" s="677">
        <v>11.3</v>
      </c>
      <c r="AA33" s="677"/>
      <c r="AB33" s="677"/>
      <c r="AC33" s="677"/>
      <c r="AD33" s="678" t="s">
        <v>129</v>
      </c>
      <c r="AE33" s="678"/>
      <c r="AF33" s="678"/>
      <c r="AG33" s="678"/>
      <c r="AH33" s="678"/>
      <c r="AI33" s="678"/>
      <c r="AJ33" s="678"/>
      <c r="AK33" s="678"/>
      <c r="AL33" s="643" t="s">
        <v>129</v>
      </c>
      <c r="AM33" s="644"/>
      <c r="AN33" s="644"/>
      <c r="AO33" s="679"/>
      <c r="AP33" s="718"/>
      <c r="AQ33" s="719"/>
      <c r="AR33" s="719"/>
      <c r="AS33" s="719"/>
      <c r="AT33" s="722"/>
      <c r="AU33" s="232"/>
      <c r="AV33" s="232"/>
      <c r="AW33" s="232"/>
      <c r="AX33" s="621" t="s">
        <v>317</v>
      </c>
      <c r="AY33" s="622"/>
      <c r="AZ33" s="622"/>
      <c r="BA33" s="622"/>
      <c r="BB33" s="622"/>
      <c r="BC33" s="622"/>
      <c r="BD33" s="622"/>
      <c r="BE33" s="622"/>
      <c r="BF33" s="623"/>
      <c r="BG33" s="704">
        <v>97.6</v>
      </c>
      <c r="BH33" s="625"/>
      <c r="BI33" s="625"/>
      <c r="BJ33" s="625"/>
      <c r="BK33" s="625"/>
      <c r="BL33" s="625"/>
      <c r="BM33" s="668">
        <v>89.4</v>
      </c>
      <c r="BN33" s="625"/>
      <c r="BO33" s="625"/>
      <c r="BP33" s="625"/>
      <c r="BQ33" s="689"/>
      <c r="BR33" s="704">
        <v>97.5</v>
      </c>
      <c r="BS33" s="625"/>
      <c r="BT33" s="625"/>
      <c r="BU33" s="625"/>
      <c r="BV33" s="625"/>
      <c r="BW33" s="625"/>
      <c r="BX33" s="668">
        <v>88.4</v>
      </c>
      <c r="BY33" s="625"/>
      <c r="BZ33" s="625"/>
      <c r="CA33" s="625"/>
      <c r="CB33" s="689"/>
      <c r="CD33" s="673" t="s">
        <v>318</v>
      </c>
      <c r="CE33" s="674"/>
      <c r="CF33" s="674"/>
      <c r="CG33" s="674"/>
      <c r="CH33" s="674"/>
      <c r="CI33" s="674"/>
      <c r="CJ33" s="674"/>
      <c r="CK33" s="674"/>
      <c r="CL33" s="674"/>
      <c r="CM33" s="674"/>
      <c r="CN33" s="674"/>
      <c r="CO33" s="674"/>
      <c r="CP33" s="674"/>
      <c r="CQ33" s="675"/>
      <c r="CR33" s="640">
        <v>3136910</v>
      </c>
      <c r="CS33" s="659"/>
      <c r="CT33" s="659"/>
      <c r="CU33" s="659"/>
      <c r="CV33" s="659"/>
      <c r="CW33" s="659"/>
      <c r="CX33" s="659"/>
      <c r="CY33" s="660"/>
      <c r="CZ33" s="643">
        <v>45.7</v>
      </c>
      <c r="DA33" s="661"/>
      <c r="DB33" s="661"/>
      <c r="DC33" s="662"/>
      <c r="DD33" s="646">
        <v>2174224</v>
      </c>
      <c r="DE33" s="659"/>
      <c r="DF33" s="659"/>
      <c r="DG33" s="659"/>
      <c r="DH33" s="659"/>
      <c r="DI33" s="659"/>
      <c r="DJ33" s="659"/>
      <c r="DK33" s="660"/>
      <c r="DL33" s="646">
        <v>1757729</v>
      </c>
      <c r="DM33" s="659"/>
      <c r="DN33" s="659"/>
      <c r="DO33" s="659"/>
      <c r="DP33" s="659"/>
      <c r="DQ33" s="659"/>
      <c r="DR33" s="659"/>
      <c r="DS33" s="659"/>
      <c r="DT33" s="659"/>
      <c r="DU33" s="659"/>
      <c r="DV33" s="660"/>
      <c r="DW33" s="643">
        <v>42.6</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14733</v>
      </c>
      <c r="S34" s="641"/>
      <c r="T34" s="641"/>
      <c r="U34" s="641"/>
      <c r="V34" s="641"/>
      <c r="W34" s="641"/>
      <c r="X34" s="641"/>
      <c r="Y34" s="642"/>
      <c r="Z34" s="677">
        <v>0.2</v>
      </c>
      <c r="AA34" s="677"/>
      <c r="AB34" s="677"/>
      <c r="AC34" s="677"/>
      <c r="AD34" s="678">
        <v>11435</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1095846</v>
      </c>
      <c r="CS34" s="641"/>
      <c r="CT34" s="641"/>
      <c r="CU34" s="641"/>
      <c r="CV34" s="641"/>
      <c r="CW34" s="641"/>
      <c r="CX34" s="641"/>
      <c r="CY34" s="642"/>
      <c r="CZ34" s="643">
        <v>15.9</v>
      </c>
      <c r="DA34" s="661"/>
      <c r="DB34" s="661"/>
      <c r="DC34" s="662"/>
      <c r="DD34" s="646">
        <v>617826</v>
      </c>
      <c r="DE34" s="641"/>
      <c r="DF34" s="641"/>
      <c r="DG34" s="641"/>
      <c r="DH34" s="641"/>
      <c r="DI34" s="641"/>
      <c r="DJ34" s="641"/>
      <c r="DK34" s="642"/>
      <c r="DL34" s="646">
        <v>457672</v>
      </c>
      <c r="DM34" s="641"/>
      <c r="DN34" s="641"/>
      <c r="DO34" s="641"/>
      <c r="DP34" s="641"/>
      <c r="DQ34" s="641"/>
      <c r="DR34" s="641"/>
      <c r="DS34" s="641"/>
      <c r="DT34" s="641"/>
      <c r="DU34" s="641"/>
      <c r="DV34" s="642"/>
      <c r="DW34" s="643">
        <v>11.1</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58262</v>
      </c>
      <c r="S35" s="641"/>
      <c r="T35" s="641"/>
      <c r="U35" s="641"/>
      <c r="V35" s="641"/>
      <c r="W35" s="641"/>
      <c r="X35" s="641"/>
      <c r="Y35" s="642"/>
      <c r="Z35" s="677">
        <v>0.8</v>
      </c>
      <c r="AA35" s="677"/>
      <c r="AB35" s="677"/>
      <c r="AC35" s="677"/>
      <c r="AD35" s="678" t="s">
        <v>236</v>
      </c>
      <c r="AE35" s="678"/>
      <c r="AF35" s="678"/>
      <c r="AG35" s="678"/>
      <c r="AH35" s="678"/>
      <c r="AI35" s="678"/>
      <c r="AJ35" s="678"/>
      <c r="AK35" s="678"/>
      <c r="AL35" s="643" t="s">
        <v>129</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191801</v>
      </c>
      <c r="CS35" s="659"/>
      <c r="CT35" s="659"/>
      <c r="CU35" s="659"/>
      <c r="CV35" s="659"/>
      <c r="CW35" s="659"/>
      <c r="CX35" s="659"/>
      <c r="CY35" s="660"/>
      <c r="CZ35" s="643">
        <v>2.8</v>
      </c>
      <c r="DA35" s="661"/>
      <c r="DB35" s="661"/>
      <c r="DC35" s="662"/>
      <c r="DD35" s="646">
        <v>91894</v>
      </c>
      <c r="DE35" s="659"/>
      <c r="DF35" s="659"/>
      <c r="DG35" s="659"/>
      <c r="DH35" s="659"/>
      <c r="DI35" s="659"/>
      <c r="DJ35" s="659"/>
      <c r="DK35" s="660"/>
      <c r="DL35" s="646">
        <v>49662</v>
      </c>
      <c r="DM35" s="659"/>
      <c r="DN35" s="659"/>
      <c r="DO35" s="659"/>
      <c r="DP35" s="659"/>
      <c r="DQ35" s="659"/>
      <c r="DR35" s="659"/>
      <c r="DS35" s="659"/>
      <c r="DT35" s="659"/>
      <c r="DU35" s="659"/>
      <c r="DV35" s="660"/>
      <c r="DW35" s="643">
        <v>1.2</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41156</v>
      </c>
      <c r="S36" s="641"/>
      <c r="T36" s="641"/>
      <c r="U36" s="641"/>
      <c r="V36" s="641"/>
      <c r="W36" s="641"/>
      <c r="X36" s="641"/>
      <c r="Y36" s="642"/>
      <c r="Z36" s="677">
        <v>0.6</v>
      </c>
      <c r="AA36" s="677"/>
      <c r="AB36" s="677"/>
      <c r="AC36" s="677"/>
      <c r="AD36" s="678" t="s">
        <v>129</v>
      </c>
      <c r="AE36" s="678"/>
      <c r="AF36" s="678"/>
      <c r="AG36" s="678"/>
      <c r="AH36" s="678"/>
      <c r="AI36" s="678"/>
      <c r="AJ36" s="678"/>
      <c r="AK36" s="678"/>
      <c r="AL36" s="643" t="s">
        <v>129</v>
      </c>
      <c r="AM36" s="644"/>
      <c r="AN36" s="644"/>
      <c r="AO36" s="679"/>
      <c r="AP36" s="235"/>
      <c r="AQ36" s="692" t="s">
        <v>326</v>
      </c>
      <c r="AR36" s="693"/>
      <c r="AS36" s="693"/>
      <c r="AT36" s="693"/>
      <c r="AU36" s="693"/>
      <c r="AV36" s="693"/>
      <c r="AW36" s="693"/>
      <c r="AX36" s="693"/>
      <c r="AY36" s="694"/>
      <c r="AZ36" s="695">
        <v>965244</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21745</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1009599</v>
      </c>
      <c r="CS36" s="641"/>
      <c r="CT36" s="641"/>
      <c r="CU36" s="641"/>
      <c r="CV36" s="641"/>
      <c r="CW36" s="641"/>
      <c r="CX36" s="641"/>
      <c r="CY36" s="642"/>
      <c r="CZ36" s="643">
        <v>14.7</v>
      </c>
      <c r="DA36" s="661"/>
      <c r="DB36" s="661"/>
      <c r="DC36" s="662"/>
      <c r="DD36" s="646">
        <v>845531</v>
      </c>
      <c r="DE36" s="641"/>
      <c r="DF36" s="641"/>
      <c r="DG36" s="641"/>
      <c r="DH36" s="641"/>
      <c r="DI36" s="641"/>
      <c r="DJ36" s="641"/>
      <c r="DK36" s="642"/>
      <c r="DL36" s="646">
        <v>763924</v>
      </c>
      <c r="DM36" s="641"/>
      <c r="DN36" s="641"/>
      <c r="DO36" s="641"/>
      <c r="DP36" s="641"/>
      <c r="DQ36" s="641"/>
      <c r="DR36" s="641"/>
      <c r="DS36" s="641"/>
      <c r="DT36" s="641"/>
      <c r="DU36" s="641"/>
      <c r="DV36" s="642"/>
      <c r="DW36" s="643">
        <v>18.5</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10497</v>
      </c>
      <c r="S37" s="641"/>
      <c r="T37" s="641"/>
      <c r="U37" s="641"/>
      <c r="V37" s="641"/>
      <c r="W37" s="641"/>
      <c r="X37" s="641"/>
      <c r="Y37" s="642"/>
      <c r="Z37" s="677">
        <v>0.2</v>
      </c>
      <c r="AA37" s="677"/>
      <c r="AB37" s="677"/>
      <c r="AC37" s="677"/>
      <c r="AD37" s="678" t="s">
        <v>129</v>
      </c>
      <c r="AE37" s="678"/>
      <c r="AF37" s="678"/>
      <c r="AG37" s="678"/>
      <c r="AH37" s="678"/>
      <c r="AI37" s="678"/>
      <c r="AJ37" s="678"/>
      <c r="AK37" s="678"/>
      <c r="AL37" s="643" t="s">
        <v>129</v>
      </c>
      <c r="AM37" s="644"/>
      <c r="AN37" s="644"/>
      <c r="AO37" s="679"/>
      <c r="AQ37" s="680" t="s">
        <v>330</v>
      </c>
      <c r="AR37" s="681"/>
      <c r="AS37" s="681"/>
      <c r="AT37" s="681"/>
      <c r="AU37" s="681"/>
      <c r="AV37" s="681"/>
      <c r="AW37" s="681"/>
      <c r="AX37" s="681"/>
      <c r="AY37" s="682"/>
      <c r="AZ37" s="640">
        <v>331677</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-3378</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470028</v>
      </c>
      <c r="CS37" s="659"/>
      <c r="CT37" s="659"/>
      <c r="CU37" s="659"/>
      <c r="CV37" s="659"/>
      <c r="CW37" s="659"/>
      <c r="CX37" s="659"/>
      <c r="CY37" s="660"/>
      <c r="CZ37" s="643">
        <v>6.8</v>
      </c>
      <c r="DA37" s="661"/>
      <c r="DB37" s="661"/>
      <c r="DC37" s="662"/>
      <c r="DD37" s="646">
        <v>439962</v>
      </c>
      <c r="DE37" s="659"/>
      <c r="DF37" s="659"/>
      <c r="DG37" s="659"/>
      <c r="DH37" s="659"/>
      <c r="DI37" s="659"/>
      <c r="DJ37" s="659"/>
      <c r="DK37" s="660"/>
      <c r="DL37" s="646">
        <v>427231</v>
      </c>
      <c r="DM37" s="659"/>
      <c r="DN37" s="659"/>
      <c r="DO37" s="659"/>
      <c r="DP37" s="659"/>
      <c r="DQ37" s="659"/>
      <c r="DR37" s="659"/>
      <c r="DS37" s="659"/>
      <c r="DT37" s="659"/>
      <c r="DU37" s="659"/>
      <c r="DV37" s="660"/>
      <c r="DW37" s="643">
        <v>10.3</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125792</v>
      </c>
      <c r="S38" s="641"/>
      <c r="T38" s="641"/>
      <c r="U38" s="641"/>
      <c r="V38" s="641"/>
      <c r="W38" s="641"/>
      <c r="X38" s="641"/>
      <c r="Y38" s="642"/>
      <c r="Z38" s="677">
        <v>1.8</v>
      </c>
      <c r="AA38" s="677"/>
      <c r="AB38" s="677"/>
      <c r="AC38" s="677"/>
      <c r="AD38" s="678">
        <v>690</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11132</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1661</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633567</v>
      </c>
      <c r="CS38" s="641"/>
      <c r="CT38" s="641"/>
      <c r="CU38" s="641"/>
      <c r="CV38" s="641"/>
      <c r="CW38" s="641"/>
      <c r="CX38" s="641"/>
      <c r="CY38" s="642"/>
      <c r="CZ38" s="643">
        <v>9.1999999999999993</v>
      </c>
      <c r="DA38" s="661"/>
      <c r="DB38" s="661"/>
      <c r="DC38" s="662"/>
      <c r="DD38" s="646">
        <v>514489</v>
      </c>
      <c r="DE38" s="641"/>
      <c r="DF38" s="641"/>
      <c r="DG38" s="641"/>
      <c r="DH38" s="641"/>
      <c r="DI38" s="641"/>
      <c r="DJ38" s="641"/>
      <c r="DK38" s="642"/>
      <c r="DL38" s="646">
        <v>486471</v>
      </c>
      <c r="DM38" s="641"/>
      <c r="DN38" s="641"/>
      <c r="DO38" s="641"/>
      <c r="DP38" s="641"/>
      <c r="DQ38" s="641"/>
      <c r="DR38" s="641"/>
      <c r="DS38" s="641"/>
      <c r="DT38" s="641"/>
      <c r="DU38" s="641"/>
      <c r="DV38" s="642"/>
      <c r="DW38" s="643">
        <v>11.8</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533579</v>
      </c>
      <c r="S39" s="641"/>
      <c r="T39" s="641"/>
      <c r="U39" s="641"/>
      <c r="V39" s="641"/>
      <c r="W39" s="641"/>
      <c r="X39" s="641"/>
      <c r="Y39" s="642"/>
      <c r="Z39" s="677">
        <v>7.7</v>
      </c>
      <c r="AA39" s="677"/>
      <c r="AB39" s="677"/>
      <c r="AC39" s="677"/>
      <c r="AD39" s="678" t="s">
        <v>236</v>
      </c>
      <c r="AE39" s="678"/>
      <c r="AF39" s="678"/>
      <c r="AG39" s="678"/>
      <c r="AH39" s="678"/>
      <c r="AI39" s="678"/>
      <c r="AJ39" s="678"/>
      <c r="AK39" s="678"/>
      <c r="AL39" s="643" t="s">
        <v>129</v>
      </c>
      <c r="AM39" s="644"/>
      <c r="AN39" s="644"/>
      <c r="AO39" s="679"/>
      <c r="AQ39" s="680" t="s">
        <v>338</v>
      </c>
      <c r="AR39" s="681"/>
      <c r="AS39" s="681"/>
      <c r="AT39" s="681"/>
      <c r="AU39" s="681"/>
      <c r="AV39" s="681"/>
      <c r="AW39" s="681"/>
      <c r="AX39" s="681"/>
      <c r="AY39" s="682"/>
      <c r="AZ39" s="640" t="s">
        <v>236</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2413</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36841</v>
      </c>
      <c r="CS39" s="659"/>
      <c r="CT39" s="659"/>
      <c r="CU39" s="659"/>
      <c r="CV39" s="659"/>
      <c r="CW39" s="659"/>
      <c r="CX39" s="659"/>
      <c r="CY39" s="660"/>
      <c r="CZ39" s="643">
        <v>0.5</v>
      </c>
      <c r="DA39" s="661"/>
      <c r="DB39" s="661"/>
      <c r="DC39" s="662"/>
      <c r="DD39" s="646">
        <v>600</v>
      </c>
      <c r="DE39" s="659"/>
      <c r="DF39" s="659"/>
      <c r="DG39" s="659"/>
      <c r="DH39" s="659"/>
      <c r="DI39" s="659"/>
      <c r="DJ39" s="659"/>
      <c r="DK39" s="660"/>
      <c r="DL39" s="646" t="s">
        <v>236</v>
      </c>
      <c r="DM39" s="659"/>
      <c r="DN39" s="659"/>
      <c r="DO39" s="659"/>
      <c r="DP39" s="659"/>
      <c r="DQ39" s="659"/>
      <c r="DR39" s="659"/>
      <c r="DS39" s="659"/>
      <c r="DT39" s="659"/>
      <c r="DU39" s="659"/>
      <c r="DV39" s="660"/>
      <c r="DW39" s="643" t="s">
        <v>236</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236</v>
      </c>
      <c r="S40" s="641"/>
      <c r="T40" s="641"/>
      <c r="U40" s="641"/>
      <c r="V40" s="641"/>
      <c r="W40" s="641"/>
      <c r="X40" s="641"/>
      <c r="Y40" s="642"/>
      <c r="Z40" s="677" t="s">
        <v>236</v>
      </c>
      <c r="AA40" s="677"/>
      <c r="AB40" s="677"/>
      <c r="AC40" s="677"/>
      <c r="AD40" s="678" t="s">
        <v>236</v>
      </c>
      <c r="AE40" s="678"/>
      <c r="AF40" s="678"/>
      <c r="AG40" s="678"/>
      <c r="AH40" s="678"/>
      <c r="AI40" s="678"/>
      <c r="AJ40" s="678"/>
      <c r="AK40" s="678"/>
      <c r="AL40" s="643" t="s">
        <v>236</v>
      </c>
      <c r="AM40" s="644"/>
      <c r="AN40" s="644"/>
      <c r="AO40" s="679"/>
      <c r="AQ40" s="680" t="s">
        <v>342</v>
      </c>
      <c r="AR40" s="681"/>
      <c r="AS40" s="681"/>
      <c r="AT40" s="681"/>
      <c r="AU40" s="681"/>
      <c r="AV40" s="681"/>
      <c r="AW40" s="681"/>
      <c r="AX40" s="681"/>
      <c r="AY40" s="682"/>
      <c r="AZ40" s="640" t="s">
        <v>129</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89</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169256</v>
      </c>
      <c r="CS40" s="641"/>
      <c r="CT40" s="641"/>
      <c r="CU40" s="641"/>
      <c r="CV40" s="641"/>
      <c r="CW40" s="641"/>
      <c r="CX40" s="641"/>
      <c r="CY40" s="642"/>
      <c r="CZ40" s="643">
        <v>2.5</v>
      </c>
      <c r="DA40" s="661"/>
      <c r="DB40" s="661"/>
      <c r="DC40" s="662"/>
      <c r="DD40" s="646">
        <v>103884</v>
      </c>
      <c r="DE40" s="641"/>
      <c r="DF40" s="641"/>
      <c r="DG40" s="641"/>
      <c r="DH40" s="641"/>
      <c r="DI40" s="641"/>
      <c r="DJ40" s="641"/>
      <c r="DK40" s="642"/>
      <c r="DL40" s="646" t="s">
        <v>236</v>
      </c>
      <c r="DM40" s="641"/>
      <c r="DN40" s="641"/>
      <c r="DO40" s="641"/>
      <c r="DP40" s="641"/>
      <c r="DQ40" s="641"/>
      <c r="DR40" s="641"/>
      <c r="DS40" s="641"/>
      <c r="DT40" s="641"/>
      <c r="DU40" s="641"/>
      <c r="DV40" s="642"/>
      <c r="DW40" s="643" t="s">
        <v>291</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141679</v>
      </c>
      <c r="S41" s="641"/>
      <c r="T41" s="641"/>
      <c r="U41" s="641"/>
      <c r="V41" s="641"/>
      <c r="W41" s="641"/>
      <c r="X41" s="641"/>
      <c r="Y41" s="642"/>
      <c r="Z41" s="677">
        <v>2</v>
      </c>
      <c r="AA41" s="677"/>
      <c r="AB41" s="677"/>
      <c r="AC41" s="677"/>
      <c r="AD41" s="678" t="s">
        <v>236</v>
      </c>
      <c r="AE41" s="678"/>
      <c r="AF41" s="678"/>
      <c r="AG41" s="678"/>
      <c r="AH41" s="678"/>
      <c r="AI41" s="678"/>
      <c r="AJ41" s="678"/>
      <c r="AK41" s="678"/>
      <c r="AL41" s="643" t="s">
        <v>129</v>
      </c>
      <c r="AM41" s="644"/>
      <c r="AN41" s="644"/>
      <c r="AO41" s="679"/>
      <c r="AQ41" s="680" t="s">
        <v>347</v>
      </c>
      <c r="AR41" s="681"/>
      <c r="AS41" s="681"/>
      <c r="AT41" s="681"/>
      <c r="AU41" s="681"/>
      <c r="AV41" s="681"/>
      <c r="AW41" s="681"/>
      <c r="AX41" s="681"/>
      <c r="AY41" s="682"/>
      <c r="AZ41" s="640">
        <v>129204</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129</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129</v>
      </c>
      <c r="DA41" s="661"/>
      <c r="DB41" s="661"/>
      <c r="DC41" s="662"/>
      <c r="DD41" s="646" t="s">
        <v>236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6913057</v>
      </c>
      <c r="S42" s="663"/>
      <c r="T42" s="663"/>
      <c r="U42" s="663"/>
      <c r="V42" s="663"/>
      <c r="W42" s="663"/>
      <c r="X42" s="663"/>
      <c r="Y42" s="665"/>
      <c r="Z42" s="666">
        <v>100</v>
      </c>
      <c r="AA42" s="666"/>
      <c r="AB42" s="666"/>
      <c r="AC42" s="666"/>
      <c r="AD42" s="667">
        <v>3986727</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493231</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389</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705907</v>
      </c>
      <c r="CS42" s="641"/>
      <c r="CT42" s="641"/>
      <c r="CU42" s="641"/>
      <c r="CV42" s="641"/>
      <c r="CW42" s="641"/>
      <c r="CX42" s="641"/>
      <c r="CY42" s="642"/>
      <c r="CZ42" s="643">
        <v>10.3</v>
      </c>
      <c r="DA42" s="644"/>
      <c r="DB42" s="644"/>
      <c r="DC42" s="645"/>
      <c r="DD42" s="646">
        <v>79260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39169</v>
      </c>
      <c r="CS43" s="659"/>
      <c r="CT43" s="659"/>
      <c r="CU43" s="659"/>
      <c r="CV43" s="659"/>
      <c r="CW43" s="659"/>
      <c r="CX43" s="659"/>
      <c r="CY43" s="660"/>
      <c r="CZ43" s="643">
        <v>0.6</v>
      </c>
      <c r="DA43" s="661"/>
      <c r="DB43" s="661"/>
      <c r="DC43" s="662"/>
      <c r="DD43" s="646">
        <v>39169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705907</v>
      </c>
      <c r="CS44" s="641"/>
      <c r="CT44" s="641"/>
      <c r="CU44" s="641"/>
      <c r="CV44" s="641"/>
      <c r="CW44" s="641"/>
      <c r="CX44" s="641"/>
      <c r="CY44" s="642"/>
      <c r="CZ44" s="643">
        <v>10.3</v>
      </c>
      <c r="DA44" s="644"/>
      <c r="DB44" s="644"/>
      <c r="DC44" s="645"/>
      <c r="DD44" s="646">
        <v>79260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328173</v>
      </c>
      <c r="CS45" s="659"/>
      <c r="CT45" s="659"/>
      <c r="CU45" s="659"/>
      <c r="CV45" s="659"/>
      <c r="CW45" s="659"/>
      <c r="CX45" s="659"/>
      <c r="CY45" s="660"/>
      <c r="CZ45" s="643">
        <v>4.8</v>
      </c>
      <c r="DA45" s="661"/>
      <c r="DB45" s="661"/>
      <c r="DC45" s="662"/>
      <c r="DD45" s="646">
        <v>13557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369556</v>
      </c>
      <c r="CS46" s="641"/>
      <c r="CT46" s="641"/>
      <c r="CU46" s="641"/>
      <c r="CV46" s="641"/>
      <c r="CW46" s="641"/>
      <c r="CX46" s="641"/>
      <c r="CY46" s="642"/>
      <c r="CZ46" s="643">
        <v>5.4</v>
      </c>
      <c r="DA46" s="644"/>
      <c r="DB46" s="644"/>
      <c r="DC46" s="645"/>
      <c r="DD46" s="646">
        <v>65625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t="s">
        <v>236</v>
      </c>
      <c r="CS47" s="659"/>
      <c r="CT47" s="659"/>
      <c r="CU47" s="659"/>
      <c r="CV47" s="659"/>
      <c r="CW47" s="659"/>
      <c r="CX47" s="659"/>
      <c r="CY47" s="660"/>
      <c r="CZ47" s="643" t="s">
        <v>236</v>
      </c>
      <c r="DA47" s="661"/>
      <c r="DB47" s="661"/>
      <c r="DC47" s="662"/>
      <c r="DD47" s="646" t="s">
        <v>129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236</v>
      </c>
      <c r="CS48" s="641"/>
      <c r="CT48" s="641"/>
      <c r="CU48" s="641"/>
      <c r="CV48" s="641"/>
      <c r="CW48" s="641"/>
      <c r="CX48" s="641"/>
      <c r="CY48" s="642"/>
      <c r="CZ48" s="643" t="s">
        <v>129</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6871228</v>
      </c>
      <c r="CS49" s="625"/>
      <c r="CT49" s="625"/>
      <c r="CU49" s="625"/>
      <c r="CV49" s="625"/>
      <c r="CW49" s="625"/>
      <c r="CX49" s="625"/>
      <c r="CY49" s="626"/>
      <c r="CZ49" s="627">
        <v>100</v>
      </c>
      <c r="DA49" s="628"/>
      <c r="DB49" s="628"/>
      <c r="DC49" s="629"/>
      <c r="DD49" s="630">
        <v>4435804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UX0vTMyUovC2LE1eGfVPpOyMmrMfyD8uniLoktUbfeYej39Y8bau0bCT692rwINOuGkZp0f2LL1J2aChkhwwQ==" saltValue="ACRHQL68bcexo3CzKGOeF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6905</v>
      </c>
      <c r="R7" s="1160"/>
      <c r="S7" s="1160"/>
      <c r="T7" s="1160"/>
      <c r="U7" s="1160"/>
      <c r="V7" s="1160">
        <v>6863</v>
      </c>
      <c r="W7" s="1160"/>
      <c r="X7" s="1160"/>
      <c r="Y7" s="1160"/>
      <c r="Z7" s="1160"/>
      <c r="AA7" s="1160">
        <v>42</v>
      </c>
      <c r="AB7" s="1160"/>
      <c r="AC7" s="1160"/>
      <c r="AD7" s="1160"/>
      <c r="AE7" s="1161"/>
      <c r="AF7" s="1162">
        <v>42</v>
      </c>
      <c r="AG7" s="1163"/>
      <c r="AH7" s="1163"/>
      <c r="AI7" s="1163"/>
      <c r="AJ7" s="1164"/>
      <c r="AK7" s="1146" t="s">
        <v>580</v>
      </c>
      <c r="AL7" s="1147"/>
      <c r="AM7" s="1147"/>
      <c r="AN7" s="1147"/>
      <c r="AO7" s="1147"/>
      <c r="AP7" s="1147">
        <v>9939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584</v>
      </c>
      <c r="BT7" s="1151"/>
      <c r="BU7" s="1151"/>
      <c r="BV7" s="1151"/>
      <c r="BW7" s="1151"/>
      <c r="BX7" s="1151"/>
      <c r="BY7" s="1151"/>
      <c r="BZ7" s="1151"/>
      <c r="CA7" s="1151"/>
      <c r="CB7" s="1151"/>
      <c r="CC7" s="1151"/>
      <c r="CD7" s="1151"/>
      <c r="CE7" s="1151"/>
      <c r="CF7" s="1151"/>
      <c r="CG7" s="1152"/>
      <c r="CH7" s="1143">
        <v>-1</v>
      </c>
      <c r="CI7" s="1144"/>
      <c r="CJ7" s="1144"/>
      <c r="CK7" s="1144"/>
      <c r="CL7" s="1145"/>
      <c r="CM7" s="1143">
        <v>2</v>
      </c>
      <c r="CN7" s="1144"/>
      <c r="CO7" s="1144"/>
      <c r="CP7" s="1144"/>
      <c r="CQ7" s="1145"/>
      <c r="CR7" s="1143">
        <v>48</v>
      </c>
      <c r="CS7" s="1144"/>
      <c r="CT7" s="1144"/>
      <c r="CU7" s="1144"/>
      <c r="CV7" s="1145"/>
      <c r="CW7" s="1143">
        <v>0</v>
      </c>
      <c r="CX7" s="1144"/>
      <c r="CY7" s="1144"/>
      <c r="CZ7" s="1144"/>
      <c r="DA7" s="1145"/>
      <c r="DB7" s="1143" t="s">
        <v>580</v>
      </c>
      <c r="DC7" s="1144"/>
      <c r="DD7" s="1144"/>
      <c r="DE7" s="1144"/>
      <c r="DF7" s="1145"/>
      <c r="DG7" s="1143" t="s">
        <v>580</v>
      </c>
      <c r="DH7" s="1144"/>
      <c r="DI7" s="1144"/>
      <c r="DJ7" s="1144"/>
      <c r="DK7" s="1145"/>
      <c r="DL7" s="1143" t="s">
        <v>580</v>
      </c>
      <c r="DM7" s="1144"/>
      <c r="DN7" s="1144"/>
      <c r="DO7" s="1144"/>
      <c r="DP7" s="1145"/>
      <c r="DQ7" s="1143" t="s">
        <v>580</v>
      </c>
      <c r="DR7" s="1144"/>
      <c r="DS7" s="1144"/>
      <c r="DT7" s="1144"/>
      <c r="DU7" s="1145"/>
      <c r="DV7" s="1170"/>
      <c r="DW7" s="1171"/>
      <c r="DX7" s="1171"/>
      <c r="DY7" s="1171"/>
      <c r="DZ7" s="1172"/>
      <c r="EA7" s="255"/>
    </row>
    <row r="8" spans="1:131" s="256" customFormat="1" ht="26.25" customHeight="1" x14ac:dyDescent="0.15">
      <c r="A8" s="262">
        <v>2</v>
      </c>
      <c r="B8" s="1092" t="s">
        <v>387</v>
      </c>
      <c r="C8" s="1093"/>
      <c r="D8" s="1093"/>
      <c r="E8" s="1093"/>
      <c r="F8" s="1093"/>
      <c r="G8" s="1093"/>
      <c r="H8" s="1093"/>
      <c r="I8" s="1093"/>
      <c r="J8" s="1093"/>
      <c r="K8" s="1093"/>
      <c r="L8" s="1093"/>
      <c r="M8" s="1093"/>
      <c r="N8" s="1093"/>
      <c r="O8" s="1093"/>
      <c r="P8" s="1094"/>
      <c r="Q8" s="1098">
        <v>0</v>
      </c>
      <c r="R8" s="1099"/>
      <c r="S8" s="1099"/>
      <c r="T8" s="1099"/>
      <c r="U8" s="1099"/>
      <c r="V8" s="1099">
        <v>0</v>
      </c>
      <c r="W8" s="1099"/>
      <c r="X8" s="1099"/>
      <c r="Y8" s="1099"/>
      <c r="Z8" s="1099"/>
      <c r="AA8" s="1099">
        <v>0</v>
      </c>
      <c r="AB8" s="1099"/>
      <c r="AC8" s="1099"/>
      <c r="AD8" s="1099"/>
      <c r="AE8" s="1100"/>
      <c r="AF8" s="1074" t="s">
        <v>129</v>
      </c>
      <c r="AG8" s="1075"/>
      <c r="AH8" s="1075"/>
      <c r="AI8" s="1075"/>
      <c r="AJ8" s="1076"/>
      <c r="AK8" s="1141" t="s">
        <v>580</v>
      </c>
      <c r="AL8" s="1142"/>
      <c r="AM8" s="1142"/>
      <c r="AN8" s="1142"/>
      <c r="AO8" s="1142"/>
      <c r="AP8" s="1142" t="s">
        <v>580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t="s">
        <v>388</v>
      </c>
      <c r="C9" s="1093"/>
      <c r="D9" s="1093"/>
      <c r="E9" s="1093"/>
      <c r="F9" s="1093"/>
      <c r="G9" s="1093"/>
      <c r="H9" s="1093"/>
      <c r="I9" s="1093"/>
      <c r="J9" s="1093"/>
      <c r="K9" s="1093"/>
      <c r="L9" s="1093"/>
      <c r="M9" s="1093"/>
      <c r="N9" s="1093"/>
      <c r="O9" s="1093"/>
      <c r="P9" s="1094"/>
      <c r="Q9" s="1098">
        <v>14</v>
      </c>
      <c r="R9" s="1099"/>
      <c r="S9" s="1099"/>
      <c r="T9" s="1099"/>
      <c r="U9" s="1099"/>
      <c r="V9" s="1099">
        <v>14</v>
      </c>
      <c r="W9" s="1099"/>
      <c r="X9" s="1099"/>
      <c r="Y9" s="1099"/>
      <c r="Z9" s="1099"/>
      <c r="AA9" s="1099">
        <v>0</v>
      </c>
      <c r="AB9" s="1099"/>
      <c r="AC9" s="1099"/>
      <c r="AD9" s="1099"/>
      <c r="AE9" s="1100"/>
      <c r="AF9" s="1074" t="s">
        <v>389</v>
      </c>
      <c r="AG9" s="1075"/>
      <c r="AH9" s="1075"/>
      <c r="AI9" s="1075"/>
      <c r="AJ9" s="1076"/>
      <c r="AK9" s="1141">
        <v>6</v>
      </c>
      <c r="AL9" s="1142"/>
      <c r="AM9" s="1142"/>
      <c r="AN9" s="1142"/>
      <c r="AO9" s="1142"/>
      <c r="AP9" s="1142" t="s">
        <v>580</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6913</v>
      </c>
      <c r="R23" s="1124"/>
      <c r="S23" s="1124"/>
      <c r="T23" s="1124"/>
      <c r="U23" s="1124"/>
      <c r="V23" s="1124">
        <v>6871</v>
      </c>
      <c r="W23" s="1124"/>
      <c r="X23" s="1124"/>
      <c r="Y23" s="1124"/>
      <c r="Z23" s="1124"/>
      <c r="AA23" s="1124">
        <v>42</v>
      </c>
      <c r="AB23" s="1124"/>
      <c r="AC23" s="1124"/>
      <c r="AD23" s="1124"/>
      <c r="AE23" s="1125"/>
      <c r="AF23" s="1126">
        <v>42</v>
      </c>
      <c r="AG23" s="1124"/>
      <c r="AH23" s="1124"/>
      <c r="AI23" s="1124"/>
      <c r="AJ23" s="1127"/>
      <c r="AK23" s="1128"/>
      <c r="AL23" s="1129"/>
      <c r="AM23" s="1129"/>
      <c r="AN23" s="1129"/>
      <c r="AO23" s="1129"/>
      <c r="AP23" s="1124">
        <v>9939</v>
      </c>
      <c r="AQ23" s="1124"/>
      <c r="AR23" s="1124"/>
      <c r="AS23" s="1124"/>
      <c r="AT23" s="1124"/>
      <c r="AU23" s="1130"/>
      <c r="AV23" s="1130"/>
      <c r="AW23" s="1130"/>
      <c r="AX23" s="1130"/>
      <c r="AY23" s="1131"/>
      <c r="AZ23" s="1120" t="s">
        <v>129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1326</v>
      </c>
      <c r="R28" s="1109"/>
      <c r="S28" s="1109"/>
      <c r="T28" s="1109"/>
      <c r="U28" s="1109"/>
      <c r="V28" s="1109">
        <v>1304</v>
      </c>
      <c r="W28" s="1109"/>
      <c r="X28" s="1109"/>
      <c r="Y28" s="1109"/>
      <c r="Z28" s="1109"/>
      <c r="AA28" s="1109">
        <v>22</v>
      </c>
      <c r="AB28" s="1109"/>
      <c r="AC28" s="1109"/>
      <c r="AD28" s="1109"/>
      <c r="AE28" s="1110"/>
      <c r="AF28" s="1111">
        <v>22</v>
      </c>
      <c r="AG28" s="1109"/>
      <c r="AH28" s="1109"/>
      <c r="AI28" s="1109"/>
      <c r="AJ28" s="1112"/>
      <c r="AK28" s="1113">
        <v>129</v>
      </c>
      <c r="AL28" s="1101"/>
      <c r="AM28" s="1101"/>
      <c r="AN28" s="1101"/>
      <c r="AO28" s="1101"/>
      <c r="AP28" s="1101" t="s">
        <v>580</v>
      </c>
      <c r="AQ28" s="1101"/>
      <c r="AR28" s="1101"/>
      <c r="AS28" s="1101"/>
      <c r="AT28" s="1101"/>
      <c r="AU28" s="1101" t="s">
        <v>580</v>
      </c>
      <c r="AV28" s="1101"/>
      <c r="AW28" s="1101"/>
      <c r="AX28" s="1101"/>
      <c r="AY28" s="1101"/>
      <c r="AZ28" s="1102" t="s">
        <v>580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1598</v>
      </c>
      <c r="R29" s="1099"/>
      <c r="S29" s="1099"/>
      <c r="T29" s="1099"/>
      <c r="U29" s="1099"/>
      <c r="V29" s="1099">
        <v>1570</v>
      </c>
      <c r="W29" s="1099"/>
      <c r="X29" s="1099"/>
      <c r="Y29" s="1099"/>
      <c r="Z29" s="1099"/>
      <c r="AA29" s="1099">
        <v>28</v>
      </c>
      <c r="AB29" s="1099"/>
      <c r="AC29" s="1099"/>
      <c r="AD29" s="1099"/>
      <c r="AE29" s="1100"/>
      <c r="AF29" s="1074">
        <v>28</v>
      </c>
      <c r="AG29" s="1075"/>
      <c r="AH29" s="1075"/>
      <c r="AI29" s="1075"/>
      <c r="AJ29" s="1076"/>
      <c r="AK29" s="1035">
        <v>232</v>
      </c>
      <c r="AL29" s="1026"/>
      <c r="AM29" s="1026"/>
      <c r="AN29" s="1026"/>
      <c r="AO29" s="1026"/>
      <c r="AP29" s="1026">
        <v>12</v>
      </c>
      <c r="AQ29" s="1026"/>
      <c r="AR29" s="1026"/>
      <c r="AS29" s="1026"/>
      <c r="AT29" s="1026"/>
      <c r="AU29" s="1026" t="s">
        <v>580</v>
      </c>
      <c r="AV29" s="1026"/>
      <c r="AW29" s="1026"/>
      <c r="AX29" s="1026"/>
      <c r="AY29" s="1026"/>
      <c r="AZ29" s="1097" t="s">
        <v>580</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177</v>
      </c>
      <c r="R30" s="1099"/>
      <c r="S30" s="1099"/>
      <c r="T30" s="1099"/>
      <c r="U30" s="1099"/>
      <c r="V30" s="1099">
        <v>176</v>
      </c>
      <c r="W30" s="1099"/>
      <c r="X30" s="1099"/>
      <c r="Y30" s="1099"/>
      <c r="Z30" s="1099"/>
      <c r="AA30" s="1099">
        <v>1</v>
      </c>
      <c r="AB30" s="1099"/>
      <c r="AC30" s="1099"/>
      <c r="AD30" s="1099"/>
      <c r="AE30" s="1100"/>
      <c r="AF30" s="1074">
        <v>1</v>
      </c>
      <c r="AG30" s="1075"/>
      <c r="AH30" s="1075"/>
      <c r="AI30" s="1075"/>
      <c r="AJ30" s="1076"/>
      <c r="AK30" s="1035">
        <v>65</v>
      </c>
      <c r="AL30" s="1026"/>
      <c r="AM30" s="1026"/>
      <c r="AN30" s="1026"/>
      <c r="AO30" s="1026"/>
      <c r="AP30" s="1026" t="s">
        <v>580</v>
      </c>
      <c r="AQ30" s="1026"/>
      <c r="AR30" s="1026"/>
      <c r="AS30" s="1026"/>
      <c r="AT30" s="1026"/>
      <c r="AU30" s="1026" t="s">
        <v>580</v>
      </c>
      <c r="AV30" s="1026"/>
      <c r="AW30" s="1026"/>
      <c r="AX30" s="1026"/>
      <c r="AY30" s="1026"/>
      <c r="AZ30" s="1097" t="s">
        <v>580</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309</v>
      </c>
      <c r="R31" s="1099"/>
      <c r="S31" s="1099"/>
      <c r="T31" s="1099"/>
      <c r="U31" s="1099"/>
      <c r="V31" s="1099">
        <v>35</v>
      </c>
      <c r="W31" s="1099"/>
      <c r="X31" s="1099"/>
      <c r="Y31" s="1099"/>
      <c r="Z31" s="1099"/>
      <c r="AA31" s="1099">
        <v>274</v>
      </c>
      <c r="AB31" s="1099"/>
      <c r="AC31" s="1099"/>
      <c r="AD31" s="1099"/>
      <c r="AE31" s="1100"/>
      <c r="AF31" s="1074">
        <v>274</v>
      </c>
      <c r="AG31" s="1075"/>
      <c r="AH31" s="1075"/>
      <c r="AI31" s="1075"/>
      <c r="AJ31" s="1076"/>
      <c r="AK31" s="1035" t="s">
        <v>580</v>
      </c>
      <c r="AL31" s="1026"/>
      <c r="AM31" s="1026"/>
      <c r="AN31" s="1026"/>
      <c r="AO31" s="1026"/>
      <c r="AP31" s="1026">
        <v>1811</v>
      </c>
      <c r="AQ31" s="1026"/>
      <c r="AR31" s="1026"/>
      <c r="AS31" s="1026"/>
      <c r="AT31" s="1026"/>
      <c r="AU31" s="1026" t="s">
        <v>580</v>
      </c>
      <c r="AV31" s="1026"/>
      <c r="AW31" s="1026"/>
      <c r="AX31" s="1026"/>
      <c r="AY31" s="1026"/>
      <c r="AZ31" s="1097" t="s">
        <v>580</v>
      </c>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216</v>
      </c>
      <c r="R32" s="1099"/>
      <c r="S32" s="1099"/>
      <c r="T32" s="1099"/>
      <c r="U32" s="1099"/>
      <c r="V32" s="1099">
        <v>216</v>
      </c>
      <c r="W32" s="1099"/>
      <c r="X32" s="1099"/>
      <c r="Y32" s="1099"/>
      <c r="Z32" s="1099"/>
      <c r="AA32" s="1099">
        <v>0</v>
      </c>
      <c r="AB32" s="1099"/>
      <c r="AC32" s="1099"/>
      <c r="AD32" s="1099"/>
      <c r="AE32" s="1100"/>
      <c r="AF32" s="1074">
        <v>0</v>
      </c>
      <c r="AG32" s="1075"/>
      <c r="AH32" s="1075"/>
      <c r="AI32" s="1075"/>
      <c r="AJ32" s="1076"/>
      <c r="AK32" s="1035">
        <v>332</v>
      </c>
      <c r="AL32" s="1026"/>
      <c r="AM32" s="1026"/>
      <c r="AN32" s="1026"/>
      <c r="AO32" s="1026"/>
      <c r="AP32" s="1026">
        <v>5654</v>
      </c>
      <c r="AQ32" s="1026"/>
      <c r="AR32" s="1026"/>
      <c r="AS32" s="1026"/>
      <c r="AT32" s="1026"/>
      <c r="AU32" s="1026">
        <v>4087</v>
      </c>
      <c r="AV32" s="1026"/>
      <c r="AW32" s="1026"/>
      <c r="AX32" s="1026"/>
      <c r="AY32" s="1026"/>
      <c r="AZ32" s="1097" t="s">
        <v>580</v>
      </c>
      <c r="BA32" s="1097"/>
      <c r="BB32" s="1097"/>
      <c r="BC32" s="1097"/>
      <c r="BD32" s="1097"/>
      <c r="BE32" s="1087" t="s">
        <v>407</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409</v>
      </c>
      <c r="C33" s="1093"/>
      <c r="D33" s="1093"/>
      <c r="E33" s="1093"/>
      <c r="F33" s="1093"/>
      <c r="G33" s="1093"/>
      <c r="H33" s="1093"/>
      <c r="I33" s="1093"/>
      <c r="J33" s="1093"/>
      <c r="K33" s="1093"/>
      <c r="L33" s="1093"/>
      <c r="M33" s="1093"/>
      <c r="N33" s="1093"/>
      <c r="O33" s="1093"/>
      <c r="P33" s="1094"/>
      <c r="Q33" s="1098">
        <v>436</v>
      </c>
      <c r="R33" s="1099"/>
      <c r="S33" s="1099"/>
      <c r="T33" s="1099"/>
      <c r="U33" s="1099"/>
      <c r="V33" s="1099">
        <v>350</v>
      </c>
      <c r="W33" s="1099"/>
      <c r="X33" s="1099"/>
      <c r="Y33" s="1099"/>
      <c r="Z33" s="1099"/>
      <c r="AA33" s="1099">
        <v>86</v>
      </c>
      <c r="AB33" s="1099"/>
      <c r="AC33" s="1099"/>
      <c r="AD33" s="1099"/>
      <c r="AE33" s="1100"/>
      <c r="AF33" s="1074">
        <v>86</v>
      </c>
      <c r="AG33" s="1075"/>
      <c r="AH33" s="1075"/>
      <c r="AI33" s="1075"/>
      <c r="AJ33" s="1076"/>
      <c r="AK33" s="1035" t="s">
        <v>580</v>
      </c>
      <c r="AL33" s="1026"/>
      <c r="AM33" s="1026"/>
      <c r="AN33" s="1026"/>
      <c r="AO33" s="1026"/>
      <c r="AP33" s="1026" t="s">
        <v>580</v>
      </c>
      <c r="AQ33" s="1026"/>
      <c r="AR33" s="1026"/>
      <c r="AS33" s="1026"/>
      <c r="AT33" s="1026"/>
      <c r="AU33" s="1026" t="s">
        <v>580</v>
      </c>
      <c r="AV33" s="1026"/>
      <c r="AW33" s="1026"/>
      <c r="AX33" s="1026"/>
      <c r="AY33" s="1026"/>
      <c r="AZ33" s="1097" t="s">
        <v>580</v>
      </c>
      <c r="BA33" s="1097"/>
      <c r="BB33" s="1097"/>
      <c r="BC33" s="1097"/>
      <c r="BD33" s="1097"/>
      <c r="BE33" s="1087" t="s">
        <v>410</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411</v>
      </c>
      <c r="AG63" s="1014"/>
      <c r="AH63" s="1014"/>
      <c r="AI63" s="1014"/>
      <c r="AJ63" s="1085"/>
      <c r="AK63" s="1086"/>
      <c r="AL63" s="1018"/>
      <c r="AM63" s="1018"/>
      <c r="AN63" s="1018"/>
      <c r="AO63" s="1018"/>
      <c r="AP63" s="1014">
        <v>7477</v>
      </c>
      <c r="AQ63" s="1014"/>
      <c r="AR63" s="1014"/>
      <c r="AS63" s="1014"/>
      <c r="AT63" s="1014"/>
      <c r="AU63" s="1014">
        <v>4087</v>
      </c>
      <c r="AV63" s="1014"/>
      <c r="AW63" s="1014"/>
      <c r="AX63" s="1014"/>
      <c r="AY63" s="1014"/>
      <c r="AZ63" s="1080"/>
      <c r="BA63" s="1080"/>
      <c r="BB63" s="1080"/>
      <c r="BC63" s="1080"/>
      <c r="BD63" s="1080"/>
      <c r="BE63" s="1015"/>
      <c r="BF63" s="1015"/>
      <c r="BG63" s="1015"/>
      <c r="BH63" s="1015"/>
      <c r="BI63" s="1016"/>
      <c r="BJ63" s="1081" t="s">
        <v>129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396</v>
      </c>
      <c r="W66" s="1057"/>
      <c r="X66" s="1057"/>
      <c r="Y66" s="1057"/>
      <c r="Z66" s="1058"/>
      <c r="AA66" s="1056" t="s">
        <v>416</v>
      </c>
      <c r="AB66" s="1057"/>
      <c r="AC66" s="1057"/>
      <c r="AD66" s="1057"/>
      <c r="AE66" s="1058"/>
      <c r="AF66" s="1062" t="s">
        <v>398</v>
      </c>
      <c r="AG66" s="1063"/>
      <c r="AH66" s="1063"/>
      <c r="AI66" s="1063"/>
      <c r="AJ66" s="1064"/>
      <c r="AK66" s="1056" t="s">
        <v>399</v>
      </c>
      <c r="AL66" s="1051"/>
      <c r="AM66" s="1051"/>
      <c r="AN66" s="1051"/>
      <c r="AO66" s="1052"/>
      <c r="AP66" s="1056" t="s">
        <v>400</v>
      </c>
      <c r="AQ66" s="1057"/>
      <c r="AR66" s="1057"/>
      <c r="AS66" s="1057"/>
      <c r="AT66" s="1058"/>
      <c r="AU66" s="1056" t="s">
        <v>417</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581</v>
      </c>
      <c r="C68" s="1041"/>
      <c r="D68" s="1041"/>
      <c r="E68" s="1041"/>
      <c r="F68" s="1041"/>
      <c r="G68" s="1041"/>
      <c r="H68" s="1041"/>
      <c r="I68" s="1041"/>
      <c r="J68" s="1041"/>
      <c r="K68" s="1041"/>
      <c r="L68" s="1041"/>
      <c r="M68" s="1041"/>
      <c r="N68" s="1041"/>
      <c r="O68" s="1041"/>
      <c r="P68" s="1042"/>
      <c r="Q68" s="1043">
        <v>444</v>
      </c>
      <c r="R68" s="1037"/>
      <c r="S68" s="1037"/>
      <c r="T68" s="1037"/>
      <c r="U68" s="1037"/>
      <c r="V68" s="1037">
        <v>400</v>
      </c>
      <c r="W68" s="1037"/>
      <c r="X68" s="1037"/>
      <c r="Y68" s="1037"/>
      <c r="Z68" s="1037"/>
      <c r="AA68" s="1037">
        <v>44</v>
      </c>
      <c r="AB68" s="1037"/>
      <c r="AC68" s="1037"/>
      <c r="AD68" s="1037"/>
      <c r="AE68" s="1037"/>
      <c r="AF68" s="1037">
        <v>44</v>
      </c>
      <c r="AG68" s="1037"/>
      <c r="AH68" s="1037"/>
      <c r="AI68" s="1037"/>
      <c r="AJ68" s="1037"/>
      <c r="AK68" s="1037" t="s">
        <v>580</v>
      </c>
      <c r="AL68" s="1037"/>
      <c r="AM68" s="1037"/>
      <c r="AN68" s="1037"/>
      <c r="AO68" s="1037"/>
      <c r="AP68" s="1037">
        <v>57</v>
      </c>
      <c r="AQ68" s="1037"/>
      <c r="AR68" s="1037"/>
      <c r="AS68" s="1037"/>
      <c r="AT68" s="1037"/>
      <c r="AU68" s="1037">
        <v>31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582</v>
      </c>
      <c r="C69" s="1030"/>
      <c r="D69" s="1030"/>
      <c r="E69" s="1030"/>
      <c r="F69" s="1030"/>
      <c r="G69" s="1030"/>
      <c r="H69" s="1030"/>
      <c r="I69" s="1030"/>
      <c r="J69" s="1030"/>
      <c r="K69" s="1030"/>
      <c r="L69" s="1030"/>
      <c r="M69" s="1030"/>
      <c r="N69" s="1030"/>
      <c r="O69" s="1030"/>
      <c r="P69" s="1031"/>
      <c r="Q69" s="1032">
        <v>1554</v>
      </c>
      <c r="R69" s="1026"/>
      <c r="S69" s="1026"/>
      <c r="T69" s="1026"/>
      <c r="U69" s="1026"/>
      <c r="V69" s="1026">
        <v>1519</v>
      </c>
      <c r="W69" s="1026"/>
      <c r="X69" s="1026"/>
      <c r="Y69" s="1026"/>
      <c r="Z69" s="1026"/>
      <c r="AA69" s="1026">
        <v>35</v>
      </c>
      <c r="AB69" s="1026"/>
      <c r="AC69" s="1026"/>
      <c r="AD69" s="1026"/>
      <c r="AE69" s="1026"/>
      <c r="AF69" s="1026">
        <v>35</v>
      </c>
      <c r="AG69" s="1026"/>
      <c r="AH69" s="1026"/>
      <c r="AI69" s="1026"/>
      <c r="AJ69" s="1026"/>
      <c r="AK69" s="1026" t="s">
        <v>580</v>
      </c>
      <c r="AL69" s="1026"/>
      <c r="AM69" s="1026"/>
      <c r="AN69" s="1026"/>
      <c r="AO69" s="1026"/>
      <c r="AP69" s="1026">
        <v>52</v>
      </c>
      <c r="AQ69" s="1026"/>
      <c r="AR69" s="1026"/>
      <c r="AS69" s="1026"/>
      <c r="AT69" s="1026"/>
      <c r="AU69" s="1026">
        <v>36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583</v>
      </c>
      <c r="C70" s="1030"/>
      <c r="D70" s="1030"/>
      <c r="E70" s="1030"/>
      <c r="F70" s="1030"/>
      <c r="G70" s="1030"/>
      <c r="H70" s="1030"/>
      <c r="I70" s="1030"/>
      <c r="J70" s="1030"/>
      <c r="K70" s="1030"/>
      <c r="L70" s="1030"/>
      <c r="M70" s="1030"/>
      <c r="N70" s="1030"/>
      <c r="O70" s="1030"/>
      <c r="P70" s="1031"/>
      <c r="Q70" s="1032">
        <v>12</v>
      </c>
      <c r="R70" s="1026"/>
      <c r="S70" s="1026"/>
      <c r="T70" s="1026"/>
      <c r="U70" s="1026"/>
      <c r="V70" s="1026">
        <v>12</v>
      </c>
      <c r="W70" s="1026"/>
      <c r="X70" s="1026"/>
      <c r="Y70" s="1026"/>
      <c r="Z70" s="1026"/>
      <c r="AA70" s="1026">
        <v>0</v>
      </c>
      <c r="AB70" s="1026"/>
      <c r="AC70" s="1026"/>
      <c r="AD70" s="1026"/>
      <c r="AE70" s="1026"/>
      <c r="AF70" s="1026">
        <v>0</v>
      </c>
      <c r="AG70" s="1026"/>
      <c r="AH70" s="1026"/>
      <c r="AI70" s="1026"/>
      <c r="AJ70" s="1026"/>
      <c r="AK70" s="1026" t="s">
        <v>580</v>
      </c>
      <c r="AL70" s="1026"/>
      <c r="AM70" s="1026"/>
      <c r="AN70" s="1026"/>
      <c r="AO70" s="1026"/>
      <c r="AP70" s="1026" t="s">
        <v>580</v>
      </c>
      <c r="AQ70" s="1026"/>
      <c r="AR70" s="1026"/>
      <c r="AS70" s="1026"/>
      <c r="AT70" s="1026"/>
      <c r="AU70" s="1026" t="s">
        <v>580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79</v>
      </c>
      <c r="AG88" s="1014"/>
      <c r="AH88" s="1014"/>
      <c r="AI88" s="1014"/>
      <c r="AJ88" s="1014"/>
      <c r="AK88" s="1018"/>
      <c r="AL88" s="1018"/>
      <c r="AM88" s="1018"/>
      <c r="AN88" s="1018"/>
      <c r="AO88" s="1018"/>
      <c r="AP88" s="1014">
        <v>109</v>
      </c>
      <c r="AQ88" s="1014"/>
      <c r="AR88" s="1014"/>
      <c r="AS88" s="1014"/>
      <c r="AT88" s="1014"/>
      <c r="AU88" s="1014">
        <v>67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48</v>
      </c>
      <c r="CS102" s="1006"/>
      <c r="CT102" s="1006"/>
      <c r="CU102" s="1006"/>
      <c r="CV102" s="1007"/>
      <c r="CW102" s="1005">
        <v>0</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306</v>
      </c>
      <c r="AG109" s="949"/>
      <c r="AH109" s="949"/>
      <c r="AI109" s="949"/>
      <c r="AJ109" s="950"/>
      <c r="AK109" s="951" t="s">
        <v>305</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306</v>
      </c>
      <c r="BW109" s="949"/>
      <c r="BX109" s="949"/>
      <c r="BY109" s="949"/>
      <c r="BZ109" s="950"/>
      <c r="CA109" s="951" t="s">
        <v>305</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306</v>
      </c>
      <c r="DM109" s="949"/>
      <c r="DN109" s="949"/>
      <c r="DO109" s="949"/>
      <c r="DP109" s="950"/>
      <c r="DQ109" s="951" t="s">
        <v>305</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1054560</v>
      </c>
      <c r="AB110" s="942"/>
      <c r="AC110" s="942"/>
      <c r="AD110" s="942"/>
      <c r="AE110" s="943"/>
      <c r="AF110" s="944">
        <v>1083715</v>
      </c>
      <c r="AG110" s="942"/>
      <c r="AH110" s="942"/>
      <c r="AI110" s="942"/>
      <c r="AJ110" s="943"/>
      <c r="AK110" s="944">
        <v>1064750</v>
      </c>
      <c r="AL110" s="942"/>
      <c r="AM110" s="942"/>
      <c r="AN110" s="942"/>
      <c r="AO110" s="943"/>
      <c r="AP110" s="945">
        <v>31.1</v>
      </c>
      <c r="AQ110" s="946"/>
      <c r="AR110" s="946"/>
      <c r="AS110" s="946"/>
      <c r="AT110" s="947"/>
      <c r="AU110" s="981" t="s">
        <v>73</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10607716</v>
      </c>
      <c r="BR110" s="889"/>
      <c r="BS110" s="889"/>
      <c r="BT110" s="889"/>
      <c r="BU110" s="889"/>
      <c r="BV110" s="889">
        <v>10415804</v>
      </c>
      <c r="BW110" s="889"/>
      <c r="BX110" s="889"/>
      <c r="BY110" s="889"/>
      <c r="BZ110" s="889"/>
      <c r="CA110" s="889">
        <v>9938942</v>
      </c>
      <c r="CB110" s="889"/>
      <c r="CC110" s="889"/>
      <c r="CD110" s="889"/>
      <c r="CE110" s="889"/>
      <c r="CF110" s="913">
        <v>290.60000000000002</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434</v>
      </c>
      <c r="DH110" s="889"/>
      <c r="DI110" s="889"/>
      <c r="DJ110" s="889"/>
      <c r="DK110" s="889"/>
      <c r="DL110" s="889" t="s">
        <v>129</v>
      </c>
      <c r="DM110" s="889"/>
      <c r="DN110" s="889"/>
      <c r="DO110" s="889"/>
      <c r="DP110" s="889"/>
      <c r="DQ110" s="889" t="s">
        <v>129</v>
      </c>
      <c r="DR110" s="889"/>
      <c r="DS110" s="889"/>
      <c r="DT110" s="889"/>
      <c r="DU110" s="889"/>
      <c r="DV110" s="890" t="s">
        <v>435</v>
      </c>
      <c r="DW110" s="890"/>
      <c r="DX110" s="890"/>
      <c r="DY110" s="890"/>
      <c r="DZ110" s="891"/>
    </row>
    <row r="111" spans="1:131" s="247" customFormat="1" ht="26.25" customHeight="1" x14ac:dyDescent="0.15">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129</v>
      </c>
      <c r="AG111" s="970"/>
      <c r="AH111" s="970"/>
      <c r="AI111" s="970"/>
      <c r="AJ111" s="971"/>
      <c r="AK111" s="972" t="s">
        <v>434</v>
      </c>
      <c r="AL111" s="970"/>
      <c r="AM111" s="970"/>
      <c r="AN111" s="970"/>
      <c r="AO111" s="971"/>
      <c r="AP111" s="973" t="s">
        <v>435</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v>996</v>
      </c>
      <c r="BR111" s="861"/>
      <c r="BS111" s="861"/>
      <c r="BT111" s="861"/>
      <c r="BU111" s="861"/>
      <c r="BV111" s="861" t="s">
        <v>435</v>
      </c>
      <c r="BW111" s="861"/>
      <c r="BX111" s="861"/>
      <c r="BY111" s="861"/>
      <c r="BZ111" s="861"/>
      <c r="CA111" s="861" t="s">
        <v>129</v>
      </c>
      <c r="CB111" s="861"/>
      <c r="CC111" s="861"/>
      <c r="CD111" s="861"/>
      <c r="CE111" s="861"/>
      <c r="CF111" s="922" t="s">
        <v>439</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435</v>
      </c>
      <c r="DH111" s="861"/>
      <c r="DI111" s="861"/>
      <c r="DJ111" s="861"/>
      <c r="DK111" s="861"/>
      <c r="DL111" s="861" t="s">
        <v>435</v>
      </c>
      <c r="DM111" s="861"/>
      <c r="DN111" s="861"/>
      <c r="DO111" s="861"/>
      <c r="DP111" s="861"/>
      <c r="DQ111" s="861" t="s">
        <v>129</v>
      </c>
      <c r="DR111" s="861"/>
      <c r="DS111" s="861"/>
      <c r="DT111" s="861"/>
      <c r="DU111" s="861"/>
      <c r="DV111" s="838" t="s">
        <v>435</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437</v>
      </c>
      <c r="AG112" s="824"/>
      <c r="AH112" s="824"/>
      <c r="AI112" s="824"/>
      <c r="AJ112" s="825"/>
      <c r="AK112" s="826" t="s">
        <v>443</v>
      </c>
      <c r="AL112" s="824"/>
      <c r="AM112" s="824"/>
      <c r="AN112" s="824"/>
      <c r="AO112" s="825"/>
      <c r="AP112" s="871" t="s">
        <v>443</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4196353</v>
      </c>
      <c r="BR112" s="861"/>
      <c r="BS112" s="861"/>
      <c r="BT112" s="861"/>
      <c r="BU112" s="861"/>
      <c r="BV112" s="861">
        <v>4100367</v>
      </c>
      <c r="BW112" s="861"/>
      <c r="BX112" s="861"/>
      <c r="BY112" s="861"/>
      <c r="BZ112" s="861"/>
      <c r="CA112" s="861">
        <v>4090700</v>
      </c>
      <c r="CB112" s="861"/>
      <c r="CC112" s="861"/>
      <c r="CD112" s="861"/>
      <c r="CE112" s="861"/>
      <c r="CF112" s="922">
        <v>119.6</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435</v>
      </c>
      <c r="DM112" s="861"/>
      <c r="DN112" s="861"/>
      <c r="DO112" s="861"/>
      <c r="DP112" s="861"/>
      <c r="DQ112" s="861" t="s">
        <v>129</v>
      </c>
      <c r="DR112" s="861"/>
      <c r="DS112" s="861"/>
      <c r="DT112" s="861"/>
      <c r="DU112" s="861"/>
      <c r="DV112" s="838" t="s">
        <v>129</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243208</v>
      </c>
      <c r="AB113" s="970"/>
      <c r="AC113" s="970"/>
      <c r="AD113" s="970"/>
      <c r="AE113" s="971"/>
      <c r="AF113" s="972">
        <v>252772</v>
      </c>
      <c r="AG113" s="970"/>
      <c r="AH113" s="970"/>
      <c r="AI113" s="970"/>
      <c r="AJ113" s="971"/>
      <c r="AK113" s="972">
        <v>256745</v>
      </c>
      <c r="AL113" s="970"/>
      <c r="AM113" s="970"/>
      <c r="AN113" s="970"/>
      <c r="AO113" s="971"/>
      <c r="AP113" s="973">
        <v>7.5</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82014</v>
      </c>
      <c r="BR113" s="861"/>
      <c r="BS113" s="861"/>
      <c r="BT113" s="861"/>
      <c r="BU113" s="861"/>
      <c r="BV113" s="861">
        <v>73950</v>
      </c>
      <c r="BW113" s="861"/>
      <c r="BX113" s="861"/>
      <c r="BY113" s="861"/>
      <c r="BZ113" s="861"/>
      <c r="CA113" s="861">
        <v>66982</v>
      </c>
      <c r="CB113" s="861"/>
      <c r="CC113" s="861"/>
      <c r="CD113" s="861"/>
      <c r="CE113" s="861"/>
      <c r="CF113" s="922">
        <v>2</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437</v>
      </c>
      <c r="DH113" s="824"/>
      <c r="DI113" s="824"/>
      <c r="DJ113" s="824"/>
      <c r="DK113" s="825"/>
      <c r="DL113" s="826" t="s">
        <v>129</v>
      </c>
      <c r="DM113" s="824"/>
      <c r="DN113" s="824"/>
      <c r="DO113" s="824"/>
      <c r="DP113" s="825"/>
      <c r="DQ113" s="826" t="s">
        <v>435</v>
      </c>
      <c r="DR113" s="824"/>
      <c r="DS113" s="824"/>
      <c r="DT113" s="824"/>
      <c r="DU113" s="825"/>
      <c r="DV113" s="871" t="s">
        <v>129</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8683</v>
      </c>
      <c r="AB114" s="824"/>
      <c r="AC114" s="824"/>
      <c r="AD114" s="824"/>
      <c r="AE114" s="825"/>
      <c r="AF114" s="826">
        <v>8216</v>
      </c>
      <c r="AG114" s="824"/>
      <c r="AH114" s="824"/>
      <c r="AI114" s="824"/>
      <c r="AJ114" s="825"/>
      <c r="AK114" s="826">
        <v>8067</v>
      </c>
      <c r="AL114" s="824"/>
      <c r="AM114" s="824"/>
      <c r="AN114" s="824"/>
      <c r="AO114" s="825"/>
      <c r="AP114" s="871">
        <v>0.2</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1551630</v>
      </c>
      <c r="BR114" s="861"/>
      <c r="BS114" s="861"/>
      <c r="BT114" s="861"/>
      <c r="BU114" s="861"/>
      <c r="BV114" s="861">
        <v>1535629</v>
      </c>
      <c r="BW114" s="861"/>
      <c r="BX114" s="861"/>
      <c r="BY114" s="861"/>
      <c r="BZ114" s="861"/>
      <c r="CA114" s="861">
        <v>1499499</v>
      </c>
      <c r="CB114" s="861"/>
      <c r="CC114" s="861"/>
      <c r="CD114" s="861"/>
      <c r="CE114" s="861"/>
      <c r="CF114" s="922">
        <v>43.8</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443</v>
      </c>
      <c r="DH114" s="824"/>
      <c r="DI114" s="824"/>
      <c r="DJ114" s="824"/>
      <c r="DK114" s="825"/>
      <c r="DL114" s="826" t="s">
        <v>443</v>
      </c>
      <c r="DM114" s="824"/>
      <c r="DN114" s="824"/>
      <c r="DO114" s="824"/>
      <c r="DP114" s="825"/>
      <c r="DQ114" s="826" t="s">
        <v>435</v>
      </c>
      <c r="DR114" s="824"/>
      <c r="DS114" s="824"/>
      <c r="DT114" s="824"/>
      <c r="DU114" s="825"/>
      <c r="DV114" s="871" t="s">
        <v>437</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998</v>
      </c>
      <c r="AB115" s="970"/>
      <c r="AC115" s="970"/>
      <c r="AD115" s="970"/>
      <c r="AE115" s="971"/>
      <c r="AF115" s="972">
        <v>995</v>
      </c>
      <c r="AG115" s="970"/>
      <c r="AH115" s="970"/>
      <c r="AI115" s="970"/>
      <c r="AJ115" s="971"/>
      <c r="AK115" s="972" t="s">
        <v>439</v>
      </c>
      <c r="AL115" s="970"/>
      <c r="AM115" s="970"/>
      <c r="AN115" s="970"/>
      <c r="AO115" s="971"/>
      <c r="AP115" s="973" t="s">
        <v>437</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443</v>
      </c>
      <c r="BR115" s="861"/>
      <c r="BS115" s="861"/>
      <c r="BT115" s="861"/>
      <c r="BU115" s="861"/>
      <c r="BV115" s="861" t="s">
        <v>439</v>
      </c>
      <c r="BW115" s="861"/>
      <c r="BX115" s="861"/>
      <c r="BY115" s="861"/>
      <c r="BZ115" s="861"/>
      <c r="CA115" s="861" t="s">
        <v>439</v>
      </c>
      <c r="CB115" s="861"/>
      <c r="CC115" s="861"/>
      <c r="CD115" s="861"/>
      <c r="CE115" s="861"/>
      <c r="CF115" s="922" t="s">
        <v>443</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435</v>
      </c>
      <c r="DH115" s="824"/>
      <c r="DI115" s="824"/>
      <c r="DJ115" s="824"/>
      <c r="DK115" s="825"/>
      <c r="DL115" s="826" t="s">
        <v>129</v>
      </c>
      <c r="DM115" s="824"/>
      <c r="DN115" s="824"/>
      <c r="DO115" s="824"/>
      <c r="DP115" s="825"/>
      <c r="DQ115" s="826" t="s">
        <v>129</v>
      </c>
      <c r="DR115" s="824"/>
      <c r="DS115" s="824"/>
      <c r="DT115" s="824"/>
      <c r="DU115" s="825"/>
      <c r="DV115" s="871" t="s">
        <v>437</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173</v>
      </c>
      <c r="AB116" s="824"/>
      <c r="AC116" s="824"/>
      <c r="AD116" s="824"/>
      <c r="AE116" s="825"/>
      <c r="AF116" s="826">
        <v>383</v>
      </c>
      <c r="AG116" s="824"/>
      <c r="AH116" s="824"/>
      <c r="AI116" s="824"/>
      <c r="AJ116" s="825"/>
      <c r="AK116" s="826">
        <v>189</v>
      </c>
      <c r="AL116" s="824"/>
      <c r="AM116" s="824"/>
      <c r="AN116" s="824"/>
      <c r="AO116" s="825"/>
      <c r="AP116" s="871">
        <v>0</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435</v>
      </c>
      <c r="BR116" s="861"/>
      <c r="BS116" s="861"/>
      <c r="BT116" s="861"/>
      <c r="BU116" s="861"/>
      <c r="BV116" s="861" t="s">
        <v>443</v>
      </c>
      <c r="BW116" s="861"/>
      <c r="BX116" s="861"/>
      <c r="BY116" s="861"/>
      <c r="BZ116" s="861"/>
      <c r="CA116" s="861" t="s">
        <v>437</v>
      </c>
      <c r="CB116" s="861"/>
      <c r="CC116" s="861"/>
      <c r="CD116" s="861"/>
      <c r="CE116" s="861"/>
      <c r="CF116" s="922" t="s">
        <v>129</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996</v>
      </c>
      <c r="DH116" s="824"/>
      <c r="DI116" s="824"/>
      <c r="DJ116" s="824"/>
      <c r="DK116" s="825"/>
      <c r="DL116" s="826" t="s">
        <v>443</v>
      </c>
      <c r="DM116" s="824"/>
      <c r="DN116" s="824"/>
      <c r="DO116" s="824"/>
      <c r="DP116" s="825"/>
      <c r="DQ116" s="826" t="s">
        <v>439</v>
      </c>
      <c r="DR116" s="824"/>
      <c r="DS116" s="824"/>
      <c r="DT116" s="824"/>
      <c r="DU116" s="825"/>
      <c r="DV116" s="871" t="s">
        <v>435</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1307622</v>
      </c>
      <c r="AB117" s="956"/>
      <c r="AC117" s="956"/>
      <c r="AD117" s="956"/>
      <c r="AE117" s="957"/>
      <c r="AF117" s="958">
        <v>1346081</v>
      </c>
      <c r="AG117" s="956"/>
      <c r="AH117" s="956"/>
      <c r="AI117" s="956"/>
      <c r="AJ117" s="957"/>
      <c r="AK117" s="958">
        <v>1329751</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435</v>
      </c>
      <c r="BR117" s="861"/>
      <c r="BS117" s="861"/>
      <c r="BT117" s="861"/>
      <c r="BU117" s="861"/>
      <c r="BV117" s="861" t="s">
        <v>443</v>
      </c>
      <c r="BW117" s="861"/>
      <c r="BX117" s="861"/>
      <c r="BY117" s="861"/>
      <c r="BZ117" s="861"/>
      <c r="CA117" s="861" t="s">
        <v>129</v>
      </c>
      <c r="CB117" s="861"/>
      <c r="CC117" s="861"/>
      <c r="CD117" s="861"/>
      <c r="CE117" s="861"/>
      <c r="CF117" s="922" t="s">
        <v>443</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129</v>
      </c>
      <c r="DM117" s="824"/>
      <c r="DN117" s="824"/>
      <c r="DO117" s="824"/>
      <c r="DP117" s="825"/>
      <c r="DQ117" s="826" t="s">
        <v>129</v>
      </c>
      <c r="DR117" s="824"/>
      <c r="DS117" s="824"/>
      <c r="DT117" s="824"/>
      <c r="DU117" s="825"/>
      <c r="DV117" s="871" t="s">
        <v>129</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306</v>
      </c>
      <c r="AG118" s="949"/>
      <c r="AH118" s="949"/>
      <c r="AI118" s="949"/>
      <c r="AJ118" s="950"/>
      <c r="AK118" s="951" t="s">
        <v>305</v>
      </c>
      <c r="AL118" s="949"/>
      <c r="AM118" s="949"/>
      <c r="AN118" s="949"/>
      <c r="AO118" s="950"/>
      <c r="AP118" s="952" t="s">
        <v>428</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435</v>
      </c>
      <c r="BR118" s="892"/>
      <c r="BS118" s="892"/>
      <c r="BT118" s="892"/>
      <c r="BU118" s="892"/>
      <c r="BV118" s="892" t="s">
        <v>443</v>
      </c>
      <c r="BW118" s="892"/>
      <c r="BX118" s="892"/>
      <c r="BY118" s="892"/>
      <c r="BZ118" s="892"/>
      <c r="CA118" s="892" t="s">
        <v>443</v>
      </c>
      <c r="CB118" s="892"/>
      <c r="CC118" s="892"/>
      <c r="CD118" s="892"/>
      <c r="CE118" s="892"/>
      <c r="CF118" s="922" t="s">
        <v>439</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129</v>
      </c>
      <c r="DM118" s="824"/>
      <c r="DN118" s="824"/>
      <c r="DO118" s="824"/>
      <c r="DP118" s="825"/>
      <c r="DQ118" s="826" t="s">
        <v>439</v>
      </c>
      <c r="DR118" s="824"/>
      <c r="DS118" s="824"/>
      <c r="DT118" s="824"/>
      <c r="DU118" s="825"/>
      <c r="DV118" s="871" t="s">
        <v>443</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439</v>
      </c>
      <c r="AB119" s="942"/>
      <c r="AC119" s="942"/>
      <c r="AD119" s="942"/>
      <c r="AE119" s="943"/>
      <c r="AF119" s="944" t="s">
        <v>443</v>
      </c>
      <c r="AG119" s="942"/>
      <c r="AH119" s="942"/>
      <c r="AI119" s="942"/>
      <c r="AJ119" s="943"/>
      <c r="AK119" s="944" t="s">
        <v>129</v>
      </c>
      <c r="AL119" s="942"/>
      <c r="AM119" s="942"/>
      <c r="AN119" s="942"/>
      <c r="AO119" s="943"/>
      <c r="AP119" s="945" t="s">
        <v>439</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463</v>
      </c>
      <c r="BP119" s="925"/>
      <c r="BQ119" s="929">
        <v>16438709</v>
      </c>
      <c r="BR119" s="892"/>
      <c r="BS119" s="892"/>
      <c r="BT119" s="892"/>
      <c r="BU119" s="892"/>
      <c r="BV119" s="892">
        <v>16125750</v>
      </c>
      <c r="BW119" s="892"/>
      <c r="BX119" s="892"/>
      <c r="BY119" s="892"/>
      <c r="BZ119" s="892"/>
      <c r="CA119" s="892">
        <v>15596123</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435</v>
      </c>
      <c r="DH119" s="807"/>
      <c r="DI119" s="807"/>
      <c r="DJ119" s="807"/>
      <c r="DK119" s="808"/>
      <c r="DL119" s="809" t="s">
        <v>129</v>
      </c>
      <c r="DM119" s="807"/>
      <c r="DN119" s="807"/>
      <c r="DO119" s="807"/>
      <c r="DP119" s="808"/>
      <c r="DQ119" s="809" t="s">
        <v>435</v>
      </c>
      <c r="DR119" s="807"/>
      <c r="DS119" s="807"/>
      <c r="DT119" s="807"/>
      <c r="DU119" s="808"/>
      <c r="DV119" s="895" t="s">
        <v>435</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129</v>
      </c>
      <c r="AG120" s="824"/>
      <c r="AH120" s="824"/>
      <c r="AI120" s="824"/>
      <c r="AJ120" s="825"/>
      <c r="AK120" s="826" t="s">
        <v>129</v>
      </c>
      <c r="AL120" s="824"/>
      <c r="AM120" s="824"/>
      <c r="AN120" s="824"/>
      <c r="AO120" s="825"/>
      <c r="AP120" s="871" t="s">
        <v>435</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1180750</v>
      </c>
      <c r="BR120" s="889"/>
      <c r="BS120" s="889"/>
      <c r="BT120" s="889"/>
      <c r="BU120" s="889"/>
      <c r="BV120" s="889">
        <v>933851</v>
      </c>
      <c r="BW120" s="889"/>
      <c r="BX120" s="889"/>
      <c r="BY120" s="889"/>
      <c r="BZ120" s="889"/>
      <c r="CA120" s="889">
        <v>954771</v>
      </c>
      <c r="CB120" s="889"/>
      <c r="CC120" s="889"/>
      <c r="CD120" s="889"/>
      <c r="CE120" s="889"/>
      <c r="CF120" s="913">
        <v>27.9</v>
      </c>
      <c r="CG120" s="914"/>
      <c r="CH120" s="914"/>
      <c r="CI120" s="914"/>
      <c r="CJ120" s="914"/>
      <c r="CK120" s="915" t="s">
        <v>467</v>
      </c>
      <c r="CL120" s="899"/>
      <c r="CM120" s="899"/>
      <c r="CN120" s="899"/>
      <c r="CO120" s="900"/>
      <c r="CP120" s="919" t="s">
        <v>468</v>
      </c>
      <c r="CQ120" s="920"/>
      <c r="CR120" s="920"/>
      <c r="CS120" s="920"/>
      <c r="CT120" s="920"/>
      <c r="CU120" s="920"/>
      <c r="CV120" s="920"/>
      <c r="CW120" s="920"/>
      <c r="CX120" s="920"/>
      <c r="CY120" s="920"/>
      <c r="CZ120" s="920"/>
      <c r="DA120" s="920"/>
      <c r="DB120" s="920"/>
      <c r="DC120" s="920"/>
      <c r="DD120" s="920"/>
      <c r="DE120" s="920"/>
      <c r="DF120" s="921"/>
      <c r="DG120" s="908">
        <v>4196353</v>
      </c>
      <c r="DH120" s="889"/>
      <c r="DI120" s="889"/>
      <c r="DJ120" s="889"/>
      <c r="DK120" s="889"/>
      <c r="DL120" s="889">
        <v>4100367</v>
      </c>
      <c r="DM120" s="889"/>
      <c r="DN120" s="889"/>
      <c r="DO120" s="889"/>
      <c r="DP120" s="889"/>
      <c r="DQ120" s="889">
        <v>4086724</v>
      </c>
      <c r="DR120" s="889"/>
      <c r="DS120" s="889"/>
      <c r="DT120" s="889"/>
      <c r="DU120" s="889"/>
      <c r="DV120" s="890">
        <v>119.5</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435</v>
      </c>
      <c r="AB121" s="824"/>
      <c r="AC121" s="824"/>
      <c r="AD121" s="824"/>
      <c r="AE121" s="825"/>
      <c r="AF121" s="826" t="s">
        <v>129</v>
      </c>
      <c r="AG121" s="824"/>
      <c r="AH121" s="824"/>
      <c r="AI121" s="824"/>
      <c r="AJ121" s="825"/>
      <c r="AK121" s="826" t="s">
        <v>439</v>
      </c>
      <c r="AL121" s="824"/>
      <c r="AM121" s="824"/>
      <c r="AN121" s="824"/>
      <c r="AO121" s="825"/>
      <c r="AP121" s="871" t="s">
        <v>435</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1488642</v>
      </c>
      <c r="BR121" s="861"/>
      <c r="BS121" s="861"/>
      <c r="BT121" s="861"/>
      <c r="BU121" s="861"/>
      <c r="BV121" s="861">
        <v>1394388</v>
      </c>
      <c r="BW121" s="861"/>
      <c r="BX121" s="861"/>
      <c r="BY121" s="861"/>
      <c r="BZ121" s="861"/>
      <c r="CA121" s="861">
        <v>1324845</v>
      </c>
      <c r="CB121" s="861"/>
      <c r="CC121" s="861"/>
      <c r="CD121" s="861"/>
      <c r="CE121" s="861"/>
      <c r="CF121" s="922">
        <v>38.700000000000003</v>
      </c>
      <c r="CG121" s="923"/>
      <c r="CH121" s="923"/>
      <c r="CI121" s="923"/>
      <c r="CJ121" s="923"/>
      <c r="CK121" s="916"/>
      <c r="CL121" s="902"/>
      <c r="CM121" s="902"/>
      <c r="CN121" s="902"/>
      <c r="CO121" s="903"/>
      <c r="CP121" s="882" t="s">
        <v>471</v>
      </c>
      <c r="CQ121" s="883"/>
      <c r="CR121" s="883"/>
      <c r="CS121" s="883"/>
      <c r="CT121" s="883"/>
      <c r="CU121" s="883"/>
      <c r="CV121" s="883"/>
      <c r="CW121" s="883"/>
      <c r="CX121" s="883"/>
      <c r="CY121" s="883"/>
      <c r="CZ121" s="883"/>
      <c r="DA121" s="883"/>
      <c r="DB121" s="883"/>
      <c r="DC121" s="883"/>
      <c r="DD121" s="883"/>
      <c r="DE121" s="883"/>
      <c r="DF121" s="884"/>
      <c r="DG121" s="860" t="s">
        <v>439</v>
      </c>
      <c r="DH121" s="861"/>
      <c r="DI121" s="861"/>
      <c r="DJ121" s="861"/>
      <c r="DK121" s="861"/>
      <c r="DL121" s="861" t="s">
        <v>129</v>
      </c>
      <c r="DM121" s="861"/>
      <c r="DN121" s="861"/>
      <c r="DO121" s="861"/>
      <c r="DP121" s="861"/>
      <c r="DQ121" s="861">
        <v>3976</v>
      </c>
      <c r="DR121" s="861"/>
      <c r="DS121" s="861"/>
      <c r="DT121" s="861"/>
      <c r="DU121" s="861"/>
      <c r="DV121" s="838">
        <v>0.1</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435</v>
      </c>
      <c r="AB122" s="824"/>
      <c r="AC122" s="824"/>
      <c r="AD122" s="824"/>
      <c r="AE122" s="825"/>
      <c r="AF122" s="826" t="s">
        <v>435</v>
      </c>
      <c r="AG122" s="824"/>
      <c r="AH122" s="824"/>
      <c r="AI122" s="824"/>
      <c r="AJ122" s="825"/>
      <c r="AK122" s="826" t="s">
        <v>435</v>
      </c>
      <c r="AL122" s="824"/>
      <c r="AM122" s="824"/>
      <c r="AN122" s="824"/>
      <c r="AO122" s="825"/>
      <c r="AP122" s="871" t="s">
        <v>129</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8139216</v>
      </c>
      <c r="BR122" s="892"/>
      <c r="BS122" s="892"/>
      <c r="BT122" s="892"/>
      <c r="BU122" s="892"/>
      <c r="BV122" s="892">
        <v>8197274</v>
      </c>
      <c r="BW122" s="892"/>
      <c r="BX122" s="892"/>
      <c r="BY122" s="892"/>
      <c r="BZ122" s="892"/>
      <c r="CA122" s="892">
        <v>8089970</v>
      </c>
      <c r="CB122" s="892"/>
      <c r="CC122" s="892"/>
      <c r="CD122" s="892"/>
      <c r="CE122" s="892"/>
      <c r="CF122" s="893">
        <v>236.5</v>
      </c>
      <c r="CG122" s="894"/>
      <c r="CH122" s="894"/>
      <c r="CI122" s="894"/>
      <c r="CJ122" s="894"/>
      <c r="CK122" s="916"/>
      <c r="CL122" s="902"/>
      <c r="CM122" s="902"/>
      <c r="CN122" s="902"/>
      <c r="CO122" s="903"/>
      <c r="CP122" s="882" t="s">
        <v>473</v>
      </c>
      <c r="CQ122" s="883"/>
      <c r="CR122" s="883"/>
      <c r="CS122" s="883"/>
      <c r="CT122" s="883"/>
      <c r="CU122" s="883"/>
      <c r="CV122" s="883"/>
      <c r="CW122" s="883"/>
      <c r="CX122" s="883"/>
      <c r="CY122" s="883"/>
      <c r="CZ122" s="883"/>
      <c r="DA122" s="883"/>
      <c r="DB122" s="883"/>
      <c r="DC122" s="883"/>
      <c r="DD122" s="883"/>
      <c r="DE122" s="883"/>
      <c r="DF122" s="884"/>
      <c r="DG122" s="860" t="s">
        <v>435</v>
      </c>
      <c r="DH122" s="861"/>
      <c r="DI122" s="861"/>
      <c r="DJ122" s="861"/>
      <c r="DK122" s="861"/>
      <c r="DL122" s="861" t="s">
        <v>435</v>
      </c>
      <c r="DM122" s="861"/>
      <c r="DN122" s="861"/>
      <c r="DO122" s="861"/>
      <c r="DP122" s="861"/>
      <c r="DQ122" s="861" t="s">
        <v>439</v>
      </c>
      <c r="DR122" s="861"/>
      <c r="DS122" s="861"/>
      <c r="DT122" s="861"/>
      <c r="DU122" s="861"/>
      <c r="DV122" s="838" t="s">
        <v>129</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129</v>
      </c>
      <c r="AB123" s="824"/>
      <c r="AC123" s="824"/>
      <c r="AD123" s="824"/>
      <c r="AE123" s="825"/>
      <c r="AF123" s="826" t="s">
        <v>129</v>
      </c>
      <c r="AG123" s="824"/>
      <c r="AH123" s="824"/>
      <c r="AI123" s="824"/>
      <c r="AJ123" s="825"/>
      <c r="AK123" s="826" t="s">
        <v>435</v>
      </c>
      <c r="AL123" s="824"/>
      <c r="AM123" s="824"/>
      <c r="AN123" s="824"/>
      <c r="AO123" s="825"/>
      <c r="AP123" s="871" t="s">
        <v>129</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474</v>
      </c>
      <c r="BP123" s="925"/>
      <c r="BQ123" s="879">
        <v>10808608</v>
      </c>
      <c r="BR123" s="880"/>
      <c r="BS123" s="880"/>
      <c r="BT123" s="880"/>
      <c r="BU123" s="880"/>
      <c r="BV123" s="880">
        <v>10525513</v>
      </c>
      <c r="BW123" s="880"/>
      <c r="BX123" s="880"/>
      <c r="BY123" s="880"/>
      <c r="BZ123" s="880"/>
      <c r="CA123" s="880">
        <v>10369586</v>
      </c>
      <c r="CB123" s="880"/>
      <c r="CC123" s="880"/>
      <c r="CD123" s="880"/>
      <c r="CE123" s="880"/>
      <c r="CF123" s="790"/>
      <c r="CG123" s="791"/>
      <c r="CH123" s="791"/>
      <c r="CI123" s="791"/>
      <c r="CJ123" s="881"/>
      <c r="CK123" s="916"/>
      <c r="CL123" s="902"/>
      <c r="CM123" s="902"/>
      <c r="CN123" s="902"/>
      <c r="CO123" s="903"/>
      <c r="CP123" s="882" t="s">
        <v>403</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439</v>
      </c>
      <c r="DM123" s="824"/>
      <c r="DN123" s="824"/>
      <c r="DO123" s="824"/>
      <c r="DP123" s="825"/>
      <c r="DQ123" s="826" t="s">
        <v>129</v>
      </c>
      <c r="DR123" s="824"/>
      <c r="DS123" s="824"/>
      <c r="DT123" s="824"/>
      <c r="DU123" s="825"/>
      <c r="DV123" s="871" t="s">
        <v>129</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439</v>
      </c>
      <c r="AB124" s="824"/>
      <c r="AC124" s="824"/>
      <c r="AD124" s="824"/>
      <c r="AE124" s="825"/>
      <c r="AF124" s="826" t="s">
        <v>129</v>
      </c>
      <c r="AG124" s="824"/>
      <c r="AH124" s="824"/>
      <c r="AI124" s="824"/>
      <c r="AJ124" s="825"/>
      <c r="AK124" s="826" t="s">
        <v>129</v>
      </c>
      <c r="AL124" s="824"/>
      <c r="AM124" s="824"/>
      <c r="AN124" s="824"/>
      <c r="AO124" s="825"/>
      <c r="AP124" s="871" t="s">
        <v>129</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168.7</v>
      </c>
      <c r="BR124" s="878"/>
      <c r="BS124" s="878"/>
      <c r="BT124" s="878"/>
      <c r="BU124" s="878"/>
      <c r="BV124" s="878">
        <v>166.4</v>
      </c>
      <c r="BW124" s="878"/>
      <c r="BX124" s="878"/>
      <c r="BY124" s="878"/>
      <c r="BZ124" s="878"/>
      <c r="CA124" s="878">
        <v>152.80000000000001</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435</v>
      </c>
      <c r="DH124" s="807"/>
      <c r="DI124" s="807"/>
      <c r="DJ124" s="807"/>
      <c r="DK124" s="808"/>
      <c r="DL124" s="809" t="s">
        <v>129</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129</v>
      </c>
      <c r="AG125" s="824"/>
      <c r="AH125" s="824"/>
      <c r="AI125" s="824"/>
      <c r="AJ125" s="825"/>
      <c r="AK125" s="826" t="s">
        <v>129</v>
      </c>
      <c r="AL125" s="824"/>
      <c r="AM125" s="824"/>
      <c r="AN125" s="824"/>
      <c r="AO125" s="825"/>
      <c r="AP125" s="871" t="s">
        <v>435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129</v>
      </c>
      <c r="DM125" s="889"/>
      <c r="DN125" s="889"/>
      <c r="DO125" s="889"/>
      <c r="DP125" s="889"/>
      <c r="DQ125" s="889" t="s">
        <v>129</v>
      </c>
      <c r="DR125" s="889"/>
      <c r="DS125" s="889"/>
      <c r="DT125" s="889"/>
      <c r="DU125" s="889"/>
      <c r="DV125" s="890" t="s">
        <v>129</v>
      </c>
      <c r="DW125" s="890"/>
      <c r="DX125" s="890"/>
      <c r="DY125" s="890"/>
      <c r="DZ125" s="891"/>
    </row>
    <row r="126" spans="1:130" s="247" customFormat="1" ht="26.25" customHeight="1" thickBot="1" x14ac:dyDescent="0.2">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129</v>
      </c>
      <c r="AB126" s="824"/>
      <c r="AC126" s="824"/>
      <c r="AD126" s="824"/>
      <c r="AE126" s="825"/>
      <c r="AF126" s="826" t="s">
        <v>129</v>
      </c>
      <c r="AG126" s="824"/>
      <c r="AH126" s="824"/>
      <c r="AI126" s="824"/>
      <c r="AJ126" s="825"/>
      <c r="AK126" s="826" t="s">
        <v>129</v>
      </c>
      <c r="AL126" s="824"/>
      <c r="AM126" s="824"/>
      <c r="AN126" s="824"/>
      <c r="AO126" s="825"/>
      <c r="AP126" s="871" t="s">
        <v>435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129</v>
      </c>
      <c r="DR126" s="861"/>
      <c r="DS126" s="861"/>
      <c r="DT126" s="861"/>
      <c r="DU126" s="861"/>
      <c r="DV126" s="838" t="s">
        <v>435</v>
      </c>
      <c r="DW126" s="838"/>
      <c r="DX126" s="838"/>
      <c r="DY126" s="838"/>
      <c r="DZ126" s="839"/>
    </row>
    <row r="127" spans="1:130" s="247" customFormat="1" ht="26.25" customHeight="1" x14ac:dyDescent="0.15">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998</v>
      </c>
      <c r="AB127" s="824"/>
      <c r="AC127" s="824"/>
      <c r="AD127" s="824"/>
      <c r="AE127" s="825"/>
      <c r="AF127" s="826">
        <v>995</v>
      </c>
      <c r="AG127" s="824"/>
      <c r="AH127" s="824"/>
      <c r="AI127" s="824"/>
      <c r="AJ127" s="825"/>
      <c r="AK127" s="826" t="s">
        <v>129</v>
      </c>
      <c r="AL127" s="824"/>
      <c r="AM127" s="824"/>
      <c r="AN127" s="824"/>
      <c r="AO127" s="825"/>
      <c r="AP127" s="871" t="s">
        <v>129</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435</v>
      </c>
      <c r="DM127" s="861"/>
      <c r="DN127" s="861"/>
      <c r="DO127" s="861"/>
      <c r="DP127" s="861"/>
      <c r="DQ127" s="861" t="s">
        <v>129</v>
      </c>
      <c r="DR127" s="861"/>
      <c r="DS127" s="861"/>
      <c r="DT127" s="861"/>
      <c r="DU127" s="861"/>
      <c r="DV127" s="838" t="s">
        <v>129</v>
      </c>
      <c r="DW127" s="838"/>
      <c r="DX127" s="838"/>
      <c r="DY127" s="838"/>
      <c r="DZ127" s="839"/>
    </row>
    <row r="128" spans="1:130" s="247"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177201</v>
      </c>
      <c r="AB128" s="845"/>
      <c r="AC128" s="845"/>
      <c r="AD128" s="845"/>
      <c r="AE128" s="846"/>
      <c r="AF128" s="847">
        <v>172115</v>
      </c>
      <c r="AG128" s="845"/>
      <c r="AH128" s="845"/>
      <c r="AI128" s="845"/>
      <c r="AJ128" s="846"/>
      <c r="AK128" s="847">
        <v>174249</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129</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t="s">
        <v>129</v>
      </c>
      <c r="DH128" s="835"/>
      <c r="DI128" s="835"/>
      <c r="DJ128" s="835"/>
      <c r="DK128" s="835"/>
      <c r="DL128" s="835" t="s">
        <v>129</v>
      </c>
      <c r="DM128" s="835"/>
      <c r="DN128" s="835"/>
      <c r="DO128" s="835"/>
      <c r="DP128" s="835"/>
      <c r="DQ128" s="835" t="s">
        <v>129</v>
      </c>
      <c r="DR128" s="835"/>
      <c r="DS128" s="835"/>
      <c r="DT128" s="835"/>
      <c r="DU128" s="835"/>
      <c r="DV128" s="836" t="s">
        <v>129</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3954069</v>
      </c>
      <c r="AB129" s="824"/>
      <c r="AC129" s="824"/>
      <c r="AD129" s="824"/>
      <c r="AE129" s="825"/>
      <c r="AF129" s="826">
        <v>4004671</v>
      </c>
      <c r="AG129" s="824"/>
      <c r="AH129" s="824"/>
      <c r="AI129" s="824"/>
      <c r="AJ129" s="825"/>
      <c r="AK129" s="826">
        <v>4061904</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129</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618114</v>
      </c>
      <c r="AB130" s="824"/>
      <c r="AC130" s="824"/>
      <c r="AD130" s="824"/>
      <c r="AE130" s="825"/>
      <c r="AF130" s="826">
        <v>640899</v>
      </c>
      <c r="AG130" s="824"/>
      <c r="AH130" s="824"/>
      <c r="AI130" s="824"/>
      <c r="AJ130" s="825"/>
      <c r="AK130" s="826">
        <v>641400</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15.4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3335955</v>
      </c>
      <c r="AB131" s="807"/>
      <c r="AC131" s="807"/>
      <c r="AD131" s="807"/>
      <c r="AE131" s="808"/>
      <c r="AF131" s="809">
        <v>3363772</v>
      </c>
      <c r="AG131" s="807"/>
      <c r="AH131" s="807"/>
      <c r="AI131" s="807"/>
      <c r="AJ131" s="808"/>
      <c r="AK131" s="809">
        <v>3420504</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v>152.80000000000001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15.357131620000001</v>
      </c>
      <c r="AB132" s="787"/>
      <c r="AC132" s="787"/>
      <c r="AD132" s="787"/>
      <c r="AE132" s="788"/>
      <c r="AF132" s="789">
        <v>15.84729881</v>
      </c>
      <c r="AG132" s="787"/>
      <c r="AH132" s="787"/>
      <c r="AI132" s="787"/>
      <c r="AJ132" s="788"/>
      <c r="AK132" s="789">
        <v>15.03000727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14.2</v>
      </c>
      <c r="AB133" s="766"/>
      <c r="AC133" s="766"/>
      <c r="AD133" s="766"/>
      <c r="AE133" s="767"/>
      <c r="AF133" s="765">
        <v>15.2</v>
      </c>
      <c r="AG133" s="766"/>
      <c r="AH133" s="766"/>
      <c r="AI133" s="766"/>
      <c r="AJ133" s="767"/>
      <c r="AK133" s="765">
        <v>15.4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UwJUfuNjPmjQv8gy6XDcru/7pnCkFPw7lJeQEUdJ2Ck8+CObq0B9nF5fpg6kdemgES5qZfw4vNqim/+9P01rA==" saltValue="qahRZooNKFx3XLX3wRWN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nMRV5nVtGc/+io2IlelEnVfIHpJyb5ZxduF6d5SSP2OWhcjDkJJ5We1acu1JdBbEgFXBOegyRas69+MESX4qg==" saltValue="2+22136lbID3udRMyXxk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ueh965c4tu3ArT/YvHjbHGaKqAi+tDuxMirTtY9ZjbbQzMxnchUFjqeBvdshXKrebKaNPrnyCzT2iA/3uFU4Q==" saltValue="SaVfpr0kyxxUDKZCqn/D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1150887</v>
      </c>
      <c r="AP9" s="313">
        <v>93462</v>
      </c>
      <c r="AQ9" s="314">
        <v>92300</v>
      </c>
      <c r="AR9" s="315">
        <v>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79639</v>
      </c>
      <c r="AP10" s="316">
        <v>6467</v>
      </c>
      <c r="AQ10" s="317">
        <v>10627</v>
      </c>
      <c r="AR10" s="318">
        <v>-39.1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266687</v>
      </c>
      <c r="AP11" s="316">
        <v>21657</v>
      </c>
      <c r="AQ11" s="317">
        <v>14044</v>
      </c>
      <c r="AR11" s="318">
        <v>54.2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v>4222</v>
      </c>
      <c r="AP12" s="316">
        <v>343</v>
      </c>
      <c r="AQ12" s="317">
        <v>859</v>
      </c>
      <c r="AR12" s="318">
        <v>-60.1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512</v>
      </c>
      <c r="AL13" s="1193"/>
      <c r="AM13" s="1193"/>
      <c r="AN13" s="1194"/>
      <c r="AO13" s="316" t="s">
        <v>513</v>
      </c>
      <c r="AP13" s="316" t="s">
        <v>513</v>
      </c>
      <c r="AQ13" s="317">
        <v>30</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29381</v>
      </c>
      <c r="AP14" s="316">
        <v>2386</v>
      </c>
      <c r="AQ14" s="317">
        <v>4161</v>
      </c>
      <c r="AR14" s="318">
        <v>-42.7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39169</v>
      </c>
      <c r="AP15" s="316">
        <v>3181</v>
      </c>
      <c r="AQ15" s="317">
        <v>2030</v>
      </c>
      <c r="AR15" s="318">
        <v>56.7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-94155</v>
      </c>
      <c r="AP16" s="316">
        <v>-7646</v>
      </c>
      <c r="AQ16" s="317">
        <v>-8642</v>
      </c>
      <c r="AR16" s="318">
        <v>-11.5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1475830</v>
      </c>
      <c r="AP17" s="316">
        <v>119850</v>
      </c>
      <c r="AQ17" s="317">
        <v>115409</v>
      </c>
      <c r="AR17" s="318">
        <v>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11.37</v>
      </c>
      <c r="AP21" s="329">
        <v>10.59</v>
      </c>
      <c r="AQ21" s="330">
        <v>0.78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96.5</v>
      </c>
      <c r="AP22" s="334">
        <v>96.7</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1064750</v>
      </c>
      <c r="AP32" s="343">
        <v>86467</v>
      </c>
      <c r="AQ32" s="344">
        <v>54047</v>
      </c>
      <c r="AR32" s="345">
        <v>60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513</v>
      </c>
      <c r="AP34" s="343" t="s">
        <v>513</v>
      </c>
      <c r="AQ34" s="344" t="s">
        <v>513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256745</v>
      </c>
      <c r="AP35" s="343">
        <v>20850</v>
      </c>
      <c r="AQ35" s="344">
        <v>14654</v>
      </c>
      <c r="AR35" s="345">
        <v>42.3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8067</v>
      </c>
      <c r="AP36" s="343">
        <v>655</v>
      </c>
      <c r="AQ36" s="344">
        <v>3772</v>
      </c>
      <c r="AR36" s="345">
        <v>-82.6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t="s">
        <v>513</v>
      </c>
      <c r="AP37" s="343" t="s">
        <v>513</v>
      </c>
      <c r="AQ37" s="344">
        <v>740</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v>189</v>
      </c>
      <c r="AP38" s="346">
        <v>15</v>
      </c>
      <c r="AQ38" s="347">
        <v>12</v>
      </c>
      <c r="AR38" s="335">
        <v>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v>-174249</v>
      </c>
      <c r="AP39" s="343">
        <v>-14150</v>
      </c>
      <c r="AQ39" s="344">
        <v>-2627</v>
      </c>
      <c r="AR39" s="345">
        <v>438.6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-641400</v>
      </c>
      <c r="AP40" s="343">
        <v>-52087</v>
      </c>
      <c r="AQ40" s="344">
        <v>-48398</v>
      </c>
      <c r="AR40" s="345">
        <v>7.6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514102</v>
      </c>
      <c r="AP41" s="343">
        <v>41749</v>
      </c>
      <c r="AQ41" s="344">
        <v>22201</v>
      </c>
      <c r="AR41" s="345">
        <v>88.1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1246383</v>
      </c>
      <c r="AN51" s="365">
        <v>92820</v>
      </c>
      <c r="AO51" s="366">
        <v>-61.6</v>
      </c>
      <c r="AP51" s="367">
        <v>75972</v>
      </c>
      <c r="AQ51" s="368">
        <v>-17.3</v>
      </c>
      <c r="AR51" s="369">
        <v>-44.3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841758</v>
      </c>
      <c r="AN52" s="373">
        <v>62687</v>
      </c>
      <c r="AO52" s="374">
        <v>-68.8</v>
      </c>
      <c r="AP52" s="375">
        <v>40712</v>
      </c>
      <c r="AQ52" s="376">
        <v>-25.2</v>
      </c>
      <c r="AR52" s="377">
        <v>-43.6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597376</v>
      </c>
      <c r="AN53" s="365">
        <v>45324</v>
      </c>
      <c r="AO53" s="366">
        <v>-51.2</v>
      </c>
      <c r="AP53" s="367">
        <v>79466</v>
      </c>
      <c r="AQ53" s="368">
        <v>4.5999999999999996</v>
      </c>
      <c r="AR53" s="369">
        <v>-55.8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296077</v>
      </c>
      <c r="AN54" s="373">
        <v>22464</v>
      </c>
      <c r="AO54" s="374">
        <v>-64.2</v>
      </c>
      <c r="AP54" s="375">
        <v>44645</v>
      </c>
      <c r="AQ54" s="376">
        <v>9.6999999999999993</v>
      </c>
      <c r="AR54" s="377">
        <v>-73.900000000000006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1244728</v>
      </c>
      <c r="AN55" s="365">
        <v>96259</v>
      </c>
      <c r="AO55" s="366">
        <v>112.4</v>
      </c>
      <c r="AP55" s="367">
        <v>90072</v>
      </c>
      <c r="AQ55" s="368">
        <v>13.3</v>
      </c>
      <c r="AR55" s="369">
        <v>99.1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447911</v>
      </c>
      <c r="AN56" s="373">
        <v>34639</v>
      </c>
      <c r="AO56" s="374">
        <v>54.2</v>
      </c>
      <c r="AP56" s="375">
        <v>46083</v>
      </c>
      <c r="AQ56" s="376">
        <v>3.2</v>
      </c>
      <c r="AR56" s="377">
        <v>51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1182444</v>
      </c>
      <c r="AN57" s="365">
        <v>93674</v>
      </c>
      <c r="AO57" s="366">
        <v>-2.7</v>
      </c>
      <c r="AP57" s="367">
        <v>88328</v>
      </c>
      <c r="AQ57" s="368">
        <v>-1.9</v>
      </c>
      <c r="AR57" s="369">
        <v>-0.8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770305</v>
      </c>
      <c r="AN58" s="373">
        <v>61024</v>
      </c>
      <c r="AO58" s="374">
        <v>76.2</v>
      </c>
      <c r="AP58" s="375">
        <v>49013</v>
      </c>
      <c r="AQ58" s="376">
        <v>6.4</v>
      </c>
      <c r="AR58" s="377">
        <v>69.8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705907</v>
      </c>
      <c r="AN59" s="365">
        <v>57326</v>
      </c>
      <c r="AO59" s="366">
        <v>-38.799999999999997</v>
      </c>
      <c r="AP59" s="367">
        <v>103390</v>
      </c>
      <c r="AQ59" s="368">
        <v>17.100000000000001</v>
      </c>
      <c r="AR59" s="369">
        <v>-55.9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369556</v>
      </c>
      <c r="AN60" s="373">
        <v>30011</v>
      </c>
      <c r="AO60" s="374">
        <v>-50.8</v>
      </c>
      <c r="AP60" s="375">
        <v>51269</v>
      </c>
      <c r="AQ60" s="376">
        <v>4.5999999999999996</v>
      </c>
      <c r="AR60" s="377">
        <v>-55.4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995368</v>
      </c>
      <c r="AN61" s="380">
        <v>77081</v>
      </c>
      <c r="AO61" s="381">
        <v>-8.4</v>
      </c>
      <c r="AP61" s="382">
        <v>87446</v>
      </c>
      <c r="AQ61" s="383">
        <v>3.2</v>
      </c>
      <c r="AR61" s="369">
        <v>-11.6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545121</v>
      </c>
      <c r="AN62" s="373">
        <v>42165</v>
      </c>
      <c r="AO62" s="374">
        <v>-10.7</v>
      </c>
      <c r="AP62" s="375">
        <v>46344</v>
      </c>
      <c r="AQ62" s="376">
        <v>-0.3</v>
      </c>
      <c r="AR62" s="377">
        <v>-10.4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1L5XhcOKzbQKYEejEsbyx6Ed6J9l4vb3ekVVFHCzBnKUngwXGFmOGLWCjxU2cJeuN4BiVN9BhuJdUF2hBY2SLg==" saltValue="dSlVZo7OKuXYkVGoju28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cUDuMFrd84MfA+imB5dMXlPNIhrqZIP5I+xhCeWqnbmTT1F0OWHcy0hJKOVD+/oCDCCPthsEqhhjHrunZiC7Cg==" saltValue="67VP1J3GLwvldQEpC4i3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TxFhcUMHKxUYx3P8Ky1iX93dd4UlXxiCA9J7sSXF99Jlm+U1vVtMQQEP9Y/9mYTMD3X4/h97an9ZquvyxTj69w==" saltValue="AOlRhLaXPj0EDNCFS+hL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4.3</v>
      </c>
      <c r="G47" s="12">
        <v>3.55</v>
      </c>
      <c r="H47" s="12">
        <v>3.59</v>
      </c>
      <c r="I47" s="12">
        <v>3.35</v>
      </c>
      <c r="J47" s="13">
        <v>3.3</v>
      </c>
    </row>
    <row r="48" spans="2:10" ht="57.75" customHeight="1" x14ac:dyDescent="0.15">
      <c r="B48" s="14"/>
      <c r="C48" s="1200" t="s">
        <v>4</v>
      </c>
      <c r="D48" s="1200"/>
      <c r="E48" s="1201"/>
      <c r="F48" s="15">
        <v>2.81</v>
      </c>
      <c r="G48" s="16">
        <v>0.57999999999999996</v>
      </c>
      <c r="H48" s="16">
        <v>0.85</v>
      </c>
      <c r="I48" s="16">
        <v>0.26</v>
      </c>
      <c r="J48" s="17">
        <v>1.03</v>
      </c>
    </row>
    <row r="49" spans="2:10" ht="57.75" customHeight="1" thickBot="1" x14ac:dyDescent="0.2">
      <c r="B49" s="18"/>
      <c r="C49" s="1202" t="s">
        <v>5</v>
      </c>
      <c r="D49" s="1202"/>
      <c r="E49" s="1203"/>
      <c r="F49" s="19" t="s">
        <v>559</v>
      </c>
      <c r="G49" s="20" t="s">
        <v>560</v>
      </c>
      <c r="H49" s="20">
        <v>0.27</v>
      </c>
      <c r="I49" s="20" t="s">
        <v>561</v>
      </c>
      <c r="J49" s="21">
        <v>0.77</v>
      </c>
    </row>
    <row r="50" spans="2:10" ht="13.5" customHeight="1" x14ac:dyDescent="0.15"/>
  </sheetData>
  <sheetProtection algorithmName="SHA-512" hashValue="ljNh3nrwftZxAWKhUo+hr7e4Wb0R5RJ6UT2thopHxwpvs49Q7IFhQ6E8KuOlPvJmzw+21foZ3NcZKaGPUVTmxg==" saltValue="MY3tLMby8drWoMtenTYa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562</v>
      </c>
      <c r="D34" s="1210"/>
      <c r="E34" s="1211"/>
      <c r="F34" s="32">
        <v>11.31</v>
      </c>
      <c r="G34" s="33">
        <v>10.77</v>
      </c>
      <c r="H34" s="33">
        <v>9.9499999999999993</v>
      </c>
      <c r="I34" s="33">
        <v>8.84</v>
      </c>
      <c r="J34" s="34">
        <v>6.73</v>
      </c>
      <c r="K34" s="22"/>
      <c r="L34" s="22"/>
      <c r="M34" s="22"/>
      <c r="N34" s="22"/>
      <c r="O34" s="22"/>
      <c r="P34" s="22"/>
    </row>
    <row r="35" spans="1:16" ht="39" customHeight="1" x14ac:dyDescent="0.15">
      <c r="A35" s="22"/>
      <c r="B35" s="35"/>
      <c r="C35" s="1204" t="s">
        <v>563</v>
      </c>
      <c r="D35" s="1205"/>
      <c r="E35" s="1206"/>
      <c r="F35" s="36">
        <v>0.61</v>
      </c>
      <c r="G35" s="37">
        <v>1.38</v>
      </c>
      <c r="H35" s="37">
        <v>1.06</v>
      </c>
      <c r="I35" s="37">
        <v>0.86</v>
      </c>
      <c r="J35" s="38">
        <v>2.12</v>
      </c>
      <c r="K35" s="22"/>
      <c r="L35" s="22"/>
      <c r="M35" s="22"/>
      <c r="N35" s="22"/>
      <c r="O35" s="22"/>
      <c r="P35" s="22"/>
    </row>
    <row r="36" spans="1:16" ht="39" customHeight="1" x14ac:dyDescent="0.15">
      <c r="A36" s="22"/>
      <c r="B36" s="35"/>
      <c r="C36" s="1204" t="s">
        <v>564</v>
      </c>
      <c r="D36" s="1205"/>
      <c r="E36" s="1206"/>
      <c r="F36" s="36">
        <v>2.8</v>
      </c>
      <c r="G36" s="37">
        <v>0.57999999999999996</v>
      </c>
      <c r="H36" s="37">
        <v>0.85</v>
      </c>
      <c r="I36" s="37">
        <v>0.26</v>
      </c>
      <c r="J36" s="38">
        <v>1.02</v>
      </c>
      <c r="K36" s="22"/>
      <c r="L36" s="22"/>
      <c r="M36" s="22"/>
      <c r="N36" s="22"/>
      <c r="O36" s="22"/>
      <c r="P36" s="22"/>
    </row>
    <row r="37" spans="1:16" ht="39" customHeight="1" x14ac:dyDescent="0.15">
      <c r="A37" s="22"/>
      <c r="B37" s="35"/>
      <c r="C37" s="1204" t="s">
        <v>565</v>
      </c>
      <c r="D37" s="1205"/>
      <c r="E37" s="1206"/>
      <c r="F37" s="36">
        <v>0.7</v>
      </c>
      <c r="G37" s="37">
        <v>0.54</v>
      </c>
      <c r="H37" s="37">
        <v>1.42</v>
      </c>
      <c r="I37" s="37">
        <v>1.01</v>
      </c>
      <c r="J37" s="38">
        <v>0.68</v>
      </c>
      <c r="K37" s="22"/>
      <c r="L37" s="22"/>
      <c r="M37" s="22"/>
      <c r="N37" s="22"/>
      <c r="O37" s="22"/>
      <c r="P37" s="22"/>
    </row>
    <row r="38" spans="1:16" ht="39" customHeight="1" x14ac:dyDescent="0.15">
      <c r="A38" s="22"/>
      <c r="B38" s="35"/>
      <c r="C38" s="1204" t="s">
        <v>566</v>
      </c>
      <c r="D38" s="1205"/>
      <c r="E38" s="1206"/>
      <c r="F38" s="36" t="s">
        <v>567</v>
      </c>
      <c r="G38" s="37">
        <v>0.03</v>
      </c>
      <c r="H38" s="37" t="s">
        <v>568</v>
      </c>
      <c r="I38" s="37">
        <v>0.04</v>
      </c>
      <c r="J38" s="38">
        <v>0.53</v>
      </c>
      <c r="K38" s="22"/>
      <c r="L38" s="22"/>
      <c r="M38" s="22"/>
      <c r="N38" s="22"/>
      <c r="O38" s="22"/>
      <c r="P38" s="22"/>
    </row>
    <row r="39" spans="1:16" ht="39" customHeight="1" x14ac:dyDescent="0.15">
      <c r="A39" s="22"/>
      <c r="B39" s="35"/>
      <c r="C39" s="1204" t="s">
        <v>569</v>
      </c>
      <c r="D39" s="1205"/>
      <c r="E39" s="1206"/>
      <c r="F39" s="36">
        <v>0.01</v>
      </c>
      <c r="G39" s="37">
        <v>0.02</v>
      </c>
      <c r="H39" s="37">
        <v>0.04</v>
      </c>
      <c r="I39" s="37">
        <v>0.02</v>
      </c>
      <c r="J39" s="38">
        <v>0.02</v>
      </c>
      <c r="K39" s="22"/>
      <c r="L39" s="22"/>
      <c r="M39" s="22"/>
      <c r="N39" s="22"/>
      <c r="O39" s="22"/>
      <c r="P39" s="22"/>
    </row>
    <row r="40" spans="1:16" ht="39" customHeight="1" x14ac:dyDescent="0.15">
      <c r="A40" s="22"/>
      <c r="B40" s="35"/>
      <c r="C40" s="1204" t="s">
        <v>570</v>
      </c>
      <c r="D40" s="1205"/>
      <c r="E40" s="1206"/>
      <c r="F40" s="36">
        <v>0</v>
      </c>
      <c r="G40" s="37">
        <v>0</v>
      </c>
      <c r="H40" s="37">
        <v>0</v>
      </c>
      <c r="I40" s="37">
        <v>0</v>
      </c>
      <c r="J40" s="38">
        <v>0</v>
      </c>
      <c r="K40" s="22"/>
      <c r="L40" s="22"/>
      <c r="M40" s="22"/>
      <c r="N40" s="22"/>
      <c r="O40" s="22"/>
      <c r="P40" s="22"/>
    </row>
    <row r="41" spans="1:16" ht="39" customHeight="1" x14ac:dyDescent="0.15">
      <c r="A41" s="22"/>
      <c r="B41" s="35"/>
      <c r="C41" s="1204" t="s">
        <v>571</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572</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573</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oPcxmYZunlCi+kHhK/puP4QQAO36z32YDglae1/Bmjs2tEgTlz0Zy6c7gmhvkK6W7cNTxjAWmBrwsBAtErcAQ==" saltValue="venaruzIqkkm2CihaDDb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1166</v>
      </c>
      <c r="L45" s="60">
        <v>1070</v>
      </c>
      <c r="M45" s="60">
        <v>1055</v>
      </c>
      <c r="N45" s="60">
        <v>1084</v>
      </c>
      <c r="O45" s="61">
        <v>1065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x14ac:dyDescent="0.15">
      <c r="A48" s="48"/>
      <c r="B48" s="1232"/>
      <c r="C48" s="1233"/>
      <c r="D48" s="62"/>
      <c r="E48" s="1214" t="s">
        <v>15</v>
      </c>
      <c r="F48" s="1214"/>
      <c r="G48" s="1214"/>
      <c r="H48" s="1214"/>
      <c r="I48" s="1214"/>
      <c r="J48" s="1215"/>
      <c r="K48" s="63">
        <v>235</v>
      </c>
      <c r="L48" s="64">
        <v>240</v>
      </c>
      <c r="M48" s="64">
        <v>243</v>
      </c>
      <c r="N48" s="64">
        <v>253</v>
      </c>
      <c r="O48" s="65">
        <v>257</v>
      </c>
      <c r="P48" s="48"/>
      <c r="Q48" s="48"/>
      <c r="R48" s="48"/>
      <c r="S48" s="48"/>
      <c r="T48" s="48"/>
      <c r="U48" s="48"/>
    </row>
    <row r="49" spans="1:21" ht="30.75" customHeight="1" x14ac:dyDescent="0.15">
      <c r="A49" s="48"/>
      <c r="B49" s="1232"/>
      <c r="C49" s="1233"/>
      <c r="D49" s="62"/>
      <c r="E49" s="1214" t="s">
        <v>16</v>
      </c>
      <c r="F49" s="1214"/>
      <c r="G49" s="1214"/>
      <c r="H49" s="1214"/>
      <c r="I49" s="1214"/>
      <c r="J49" s="1215"/>
      <c r="K49" s="63">
        <v>2</v>
      </c>
      <c r="L49" s="64">
        <v>3</v>
      </c>
      <c r="M49" s="64">
        <v>9</v>
      </c>
      <c r="N49" s="64">
        <v>8</v>
      </c>
      <c r="O49" s="65">
        <v>8</v>
      </c>
      <c r="P49" s="48"/>
      <c r="Q49" s="48"/>
      <c r="R49" s="48"/>
      <c r="S49" s="48"/>
      <c r="T49" s="48"/>
      <c r="U49" s="48"/>
    </row>
    <row r="50" spans="1:21" ht="30.75" customHeight="1" x14ac:dyDescent="0.15">
      <c r="A50" s="48"/>
      <c r="B50" s="1232"/>
      <c r="C50" s="1233"/>
      <c r="D50" s="62"/>
      <c r="E50" s="1214" t="s">
        <v>17</v>
      </c>
      <c r="F50" s="1214"/>
      <c r="G50" s="1214"/>
      <c r="H50" s="1214"/>
      <c r="I50" s="1214"/>
      <c r="J50" s="1215"/>
      <c r="K50" s="63">
        <v>1</v>
      </c>
      <c r="L50" s="64">
        <v>1</v>
      </c>
      <c r="M50" s="64">
        <v>1</v>
      </c>
      <c r="N50" s="64">
        <v>1</v>
      </c>
      <c r="O50" s="65" t="s">
        <v>513</v>
      </c>
      <c r="P50" s="48"/>
      <c r="Q50" s="48"/>
      <c r="R50" s="48"/>
      <c r="S50" s="48"/>
      <c r="T50" s="48"/>
      <c r="U50" s="48"/>
    </row>
    <row r="51" spans="1:21" ht="30.75" customHeight="1" x14ac:dyDescent="0.15">
      <c r="A51" s="48"/>
      <c r="B51" s="1234"/>
      <c r="C51" s="1235"/>
      <c r="D51" s="66"/>
      <c r="E51" s="1214" t="s">
        <v>18</v>
      </c>
      <c r="F51" s="1214"/>
      <c r="G51" s="1214"/>
      <c r="H51" s="1214"/>
      <c r="I51" s="1214"/>
      <c r="J51" s="1215"/>
      <c r="K51" s="63">
        <v>1</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961</v>
      </c>
      <c r="L52" s="64">
        <v>828</v>
      </c>
      <c r="M52" s="64">
        <v>795</v>
      </c>
      <c r="N52" s="64">
        <v>813</v>
      </c>
      <c r="O52" s="65">
        <v>816</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444</v>
      </c>
      <c r="L53" s="69">
        <v>486</v>
      </c>
      <c r="M53" s="69">
        <v>513</v>
      </c>
      <c r="N53" s="69">
        <v>533</v>
      </c>
      <c r="O53" s="70">
        <v>514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590</v>
      </c>
      <c r="L57" s="84" t="s">
        <v>590</v>
      </c>
      <c r="M57" s="84" t="s">
        <v>590</v>
      </c>
      <c r="N57" s="84" t="s">
        <v>590</v>
      </c>
      <c r="O57" s="85" t="s">
        <v>590</v>
      </c>
    </row>
    <row r="58" spans="1:21" ht="31.5" customHeight="1" thickBot="1" x14ac:dyDescent="0.2">
      <c r="B58" s="1222"/>
      <c r="C58" s="1223"/>
      <c r="D58" s="1227" t="s">
        <v>27</v>
      </c>
      <c r="E58" s="1228"/>
      <c r="F58" s="1228"/>
      <c r="G58" s="1228"/>
      <c r="H58" s="1228"/>
      <c r="I58" s="1228"/>
      <c r="J58" s="1229"/>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hskNmjk1IPSgxdyHLi3f+47ppcrgs/SFT5bOLYa+IYqS07wPgdl7/IKoMrSrgMn3OoxvK0yHxLrOEgEkiEow==" saltValue="UuMDxEnvOtybZi+lP34K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0" t="s">
        <v>30</v>
      </c>
      <c r="C41" s="1251"/>
      <c r="D41" s="102"/>
      <c r="E41" s="1252" t="s">
        <v>31</v>
      </c>
      <c r="F41" s="1252"/>
      <c r="G41" s="1252"/>
      <c r="H41" s="1253"/>
      <c r="I41" s="103">
        <v>10126</v>
      </c>
      <c r="J41" s="104">
        <v>10403</v>
      </c>
      <c r="K41" s="104">
        <v>10608</v>
      </c>
      <c r="L41" s="104">
        <v>10416</v>
      </c>
      <c r="M41" s="105">
        <v>9939</v>
      </c>
    </row>
    <row r="42" spans="2:13" ht="27.75" customHeight="1" x14ac:dyDescent="0.15">
      <c r="B42" s="1240"/>
      <c r="C42" s="1241"/>
      <c r="D42" s="106"/>
      <c r="E42" s="1244" t="s">
        <v>32</v>
      </c>
      <c r="F42" s="1244"/>
      <c r="G42" s="1244"/>
      <c r="H42" s="1245"/>
      <c r="I42" s="107">
        <v>3</v>
      </c>
      <c r="J42" s="108">
        <v>2</v>
      </c>
      <c r="K42" s="108">
        <v>1</v>
      </c>
      <c r="L42" s="108" t="s">
        <v>513</v>
      </c>
      <c r="M42" s="109" t="s">
        <v>513</v>
      </c>
    </row>
    <row r="43" spans="2:13" ht="27.75" customHeight="1" x14ac:dyDescent="0.15">
      <c r="B43" s="1240"/>
      <c r="C43" s="1241"/>
      <c r="D43" s="106"/>
      <c r="E43" s="1244" t="s">
        <v>33</v>
      </c>
      <c r="F43" s="1244"/>
      <c r="G43" s="1244"/>
      <c r="H43" s="1245"/>
      <c r="I43" s="107">
        <v>4645</v>
      </c>
      <c r="J43" s="108">
        <v>4495</v>
      </c>
      <c r="K43" s="108">
        <v>4196</v>
      </c>
      <c r="L43" s="108">
        <v>4100</v>
      </c>
      <c r="M43" s="109">
        <v>4091</v>
      </c>
    </row>
    <row r="44" spans="2:13" ht="27.75" customHeight="1" x14ac:dyDescent="0.15">
      <c r="B44" s="1240"/>
      <c r="C44" s="1241"/>
      <c r="D44" s="106"/>
      <c r="E44" s="1244" t="s">
        <v>34</v>
      </c>
      <c r="F44" s="1244"/>
      <c r="G44" s="1244"/>
      <c r="H44" s="1245"/>
      <c r="I44" s="107">
        <v>92</v>
      </c>
      <c r="J44" s="108">
        <v>89</v>
      </c>
      <c r="K44" s="108">
        <v>82</v>
      </c>
      <c r="L44" s="108">
        <v>74</v>
      </c>
      <c r="M44" s="109">
        <v>67</v>
      </c>
    </row>
    <row r="45" spans="2:13" ht="27.75" customHeight="1" x14ac:dyDescent="0.15">
      <c r="B45" s="1240"/>
      <c r="C45" s="1241"/>
      <c r="D45" s="106"/>
      <c r="E45" s="1244" t="s">
        <v>35</v>
      </c>
      <c r="F45" s="1244"/>
      <c r="G45" s="1244"/>
      <c r="H45" s="1245"/>
      <c r="I45" s="107">
        <v>1554</v>
      </c>
      <c r="J45" s="108">
        <v>1576</v>
      </c>
      <c r="K45" s="108">
        <v>1552</v>
      </c>
      <c r="L45" s="108">
        <v>1536</v>
      </c>
      <c r="M45" s="109">
        <v>1499</v>
      </c>
    </row>
    <row r="46" spans="2:13" ht="27.75" customHeight="1" x14ac:dyDescent="0.15">
      <c r="B46" s="1240"/>
      <c r="C46" s="1241"/>
      <c r="D46" s="110"/>
      <c r="E46" s="1244" t="s">
        <v>36</v>
      </c>
      <c r="F46" s="1244"/>
      <c r="G46" s="1244"/>
      <c r="H46" s="1245"/>
      <c r="I46" s="107" t="s">
        <v>513</v>
      </c>
      <c r="J46" s="108" t="s">
        <v>513</v>
      </c>
      <c r="K46" s="108" t="s">
        <v>513</v>
      </c>
      <c r="L46" s="108" t="s">
        <v>513</v>
      </c>
      <c r="M46" s="109" t="s">
        <v>513</v>
      </c>
    </row>
    <row r="47" spans="2:13" ht="27.75" customHeight="1" x14ac:dyDescent="0.15">
      <c r="B47" s="1240"/>
      <c r="C47" s="1241"/>
      <c r="D47" s="111"/>
      <c r="E47" s="1254" t="s">
        <v>37</v>
      </c>
      <c r="F47" s="1255"/>
      <c r="G47" s="1255"/>
      <c r="H47" s="1256"/>
      <c r="I47" s="107" t="s">
        <v>513</v>
      </c>
      <c r="J47" s="108" t="s">
        <v>513</v>
      </c>
      <c r="K47" s="108" t="s">
        <v>513</v>
      </c>
      <c r="L47" s="108" t="s">
        <v>513</v>
      </c>
      <c r="M47" s="109" t="s">
        <v>513</v>
      </c>
    </row>
    <row r="48" spans="2:13" ht="27.75" customHeight="1" x14ac:dyDescent="0.15">
      <c r="B48" s="1240"/>
      <c r="C48" s="1241"/>
      <c r="D48" s="106"/>
      <c r="E48" s="1244" t="s">
        <v>38</v>
      </c>
      <c r="F48" s="1244"/>
      <c r="G48" s="1244"/>
      <c r="H48" s="1245"/>
      <c r="I48" s="107" t="s">
        <v>513</v>
      </c>
      <c r="J48" s="108" t="s">
        <v>513</v>
      </c>
      <c r="K48" s="108" t="s">
        <v>513</v>
      </c>
      <c r="L48" s="108" t="s">
        <v>513</v>
      </c>
      <c r="M48" s="109" t="s">
        <v>513</v>
      </c>
    </row>
    <row r="49" spans="2:13" ht="27.75" customHeight="1" x14ac:dyDescent="0.15">
      <c r="B49" s="1242"/>
      <c r="C49" s="1243"/>
      <c r="D49" s="106"/>
      <c r="E49" s="1244" t="s">
        <v>39</v>
      </c>
      <c r="F49" s="1244"/>
      <c r="G49" s="1244"/>
      <c r="H49" s="1245"/>
      <c r="I49" s="107" t="s">
        <v>513</v>
      </c>
      <c r="J49" s="108" t="s">
        <v>513</v>
      </c>
      <c r="K49" s="108" t="s">
        <v>513</v>
      </c>
      <c r="L49" s="108" t="s">
        <v>513</v>
      </c>
      <c r="M49" s="109" t="s">
        <v>513</v>
      </c>
    </row>
    <row r="50" spans="2:13" ht="27.75" customHeight="1" x14ac:dyDescent="0.15">
      <c r="B50" s="1238" t="s">
        <v>40</v>
      </c>
      <c r="C50" s="1239"/>
      <c r="D50" s="112"/>
      <c r="E50" s="1244" t="s">
        <v>41</v>
      </c>
      <c r="F50" s="1244"/>
      <c r="G50" s="1244"/>
      <c r="H50" s="1245"/>
      <c r="I50" s="107">
        <v>1219</v>
      </c>
      <c r="J50" s="108">
        <v>1214</v>
      </c>
      <c r="K50" s="108">
        <v>1181</v>
      </c>
      <c r="L50" s="108">
        <v>934</v>
      </c>
      <c r="M50" s="109">
        <v>955</v>
      </c>
    </row>
    <row r="51" spans="2:13" ht="27.75" customHeight="1" x14ac:dyDescent="0.15">
      <c r="B51" s="1240"/>
      <c r="C51" s="1241"/>
      <c r="D51" s="106"/>
      <c r="E51" s="1244" t="s">
        <v>42</v>
      </c>
      <c r="F51" s="1244"/>
      <c r="G51" s="1244"/>
      <c r="H51" s="1245"/>
      <c r="I51" s="107">
        <v>1815</v>
      </c>
      <c r="J51" s="108">
        <v>1668</v>
      </c>
      <c r="K51" s="108">
        <v>1489</v>
      </c>
      <c r="L51" s="108">
        <v>1394</v>
      </c>
      <c r="M51" s="109">
        <v>1325</v>
      </c>
    </row>
    <row r="52" spans="2:13" ht="27.75" customHeight="1" x14ac:dyDescent="0.15">
      <c r="B52" s="1242"/>
      <c r="C52" s="1243"/>
      <c r="D52" s="106"/>
      <c r="E52" s="1244" t="s">
        <v>43</v>
      </c>
      <c r="F52" s="1244"/>
      <c r="G52" s="1244"/>
      <c r="H52" s="1245"/>
      <c r="I52" s="107">
        <v>7587</v>
      </c>
      <c r="J52" s="108">
        <v>7834</v>
      </c>
      <c r="K52" s="108">
        <v>8139</v>
      </c>
      <c r="L52" s="108">
        <v>8197</v>
      </c>
      <c r="M52" s="109">
        <v>8090</v>
      </c>
    </row>
    <row r="53" spans="2:13" ht="27.75" customHeight="1" thickBot="1" x14ac:dyDescent="0.2">
      <c r="B53" s="1246" t="s">
        <v>44</v>
      </c>
      <c r="C53" s="1247"/>
      <c r="D53" s="113"/>
      <c r="E53" s="1248" t="s">
        <v>45</v>
      </c>
      <c r="F53" s="1248"/>
      <c r="G53" s="1248"/>
      <c r="H53" s="1249"/>
      <c r="I53" s="114">
        <v>5798</v>
      </c>
      <c r="J53" s="115">
        <v>5850</v>
      </c>
      <c r="K53" s="115">
        <v>5630</v>
      </c>
      <c r="L53" s="115">
        <v>5600</v>
      </c>
      <c r="M53" s="116">
        <v>5227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JvrFt5UvjJ1m80yf+vrHfyfAVT2t6Xs0au8fuPLE+TN8EcV7g8ApmUyaHb5hw8PD45bGK62LWd2sV1xluqzog==" saltValue="J8xuThxQ1m7DTFlS4sll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48</v>
      </c>
      <c r="D55" s="1265"/>
      <c r="E55" s="1266"/>
      <c r="F55" s="128">
        <v>142</v>
      </c>
      <c r="G55" s="128">
        <v>134</v>
      </c>
      <c r="H55" s="129">
        <v>134</v>
      </c>
    </row>
    <row r="56" spans="2:8" ht="52.5" customHeight="1" x14ac:dyDescent="0.15">
      <c r="B56" s="130"/>
      <c r="C56" s="1267" t="s">
        <v>49</v>
      </c>
      <c r="D56" s="1267"/>
      <c r="E56" s="1268"/>
      <c r="F56" s="131">
        <v>15</v>
      </c>
      <c r="G56" s="131">
        <v>15</v>
      </c>
      <c r="H56" s="132">
        <v>15</v>
      </c>
    </row>
    <row r="57" spans="2:8" ht="53.25" customHeight="1" x14ac:dyDescent="0.15">
      <c r="B57" s="130"/>
      <c r="C57" s="1269" t="s">
        <v>50</v>
      </c>
      <c r="D57" s="1269"/>
      <c r="E57" s="1270"/>
      <c r="F57" s="133">
        <v>953</v>
      </c>
      <c r="G57" s="133">
        <v>699</v>
      </c>
      <c r="H57" s="134">
        <v>695</v>
      </c>
    </row>
    <row r="58" spans="2:8" ht="45.75" customHeight="1" x14ac:dyDescent="0.15">
      <c r="B58" s="135"/>
      <c r="C58" s="1257" t="s">
        <v>585</v>
      </c>
      <c r="D58" s="1258"/>
      <c r="E58" s="1259"/>
      <c r="F58" s="136">
        <v>466</v>
      </c>
      <c r="G58" s="136">
        <v>441</v>
      </c>
      <c r="H58" s="137">
        <v>434</v>
      </c>
    </row>
    <row r="59" spans="2:8" ht="45.75" customHeight="1" x14ac:dyDescent="0.15">
      <c r="B59" s="135"/>
      <c r="C59" s="1257" t="s">
        <v>586</v>
      </c>
      <c r="D59" s="1258"/>
      <c r="E59" s="1259"/>
      <c r="F59" s="136">
        <v>79</v>
      </c>
      <c r="G59" s="136">
        <v>79</v>
      </c>
      <c r="H59" s="137">
        <v>77</v>
      </c>
    </row>
    <row r="60" spans="2:8" ht="45.75" customHeight="1" x14ac:dyDescent="0.15">
      <c r="B60" s="135"/>
      <c r="C60" s="1257" t="s">
        <v>587</v>
      </c>
      <c r="D60" s="1258"/>
      <c r="E60" s="1259"/>
      <c r="F60" s="136">
        <v>91</v>
      </c>
      <c r="G60" s="136">
        <v>58</v>
      </c>
      <c r="H60" s="137">
        <v>54</v>
      </c>
    </row>
    <row r="61" spans="2:8" ht="45.75" customHeight="1" x14ac:dyDescent="0.15">
      <c r="B61" s="135"/>
      <c r="C61" s="1257" t="s">
        <v>588</v>
      </c>
      <c r="D61" s="1258"/>
      <c r="E61" s="1259"/>
      <c r="F61" s="136">
        <v>27</v>
      </c>
      <c r="G61" s="136">
        <v>41</v>
      </c>
      <c r="H61" s="137">
        <v>52</v>
      </c>
    </row>
    <row r="62" spans="2:8" ht="45.75" customHeight="1" thickBot="1" x14ac:dyDescent="0.2">
      <c r="B62" s="138"/>
      <c r="C62" s="1260" t="s">
        <v>589</v>
      </c>
      <c r="D62" s="1261"/>
      <c r="E62" s="1262"/>
      <c r="F62" s="139">
        <v>17</v>
      </c>
      <c r="G62" s="139">
        <v>18</v>
      </c>
      <c r="H62" s="140">
        <v>19</v>
      </c>
    </row>
    <row r="63" spans="2:8" ht="52.5" customHeight="1" thickBot="1" x14ac:dyDescent="0.2">
      <c r="B63" s="141"/>
      <c r="C63" s="1263" t="s">
        <v>51</v>
      </c>
      <c r="D63" s="1263"/>
      <c r="E63" s="1264"/>
      <c r="F63" s="142">
        <v>1110</v>
      </c>
      <c r="G63" s="142">
        <v>848</v>
      </c>
      <c r="H63" s="143">
        <v>844</v>
      </c>
    </row>
    <row r="64" spans="2:8" ht="15" customHeight="1" x14ac:dyDescent="0.15"/>
  </sheetData>
  <sheetProtection algorithmName="SHA-512" hashValue="QiXMrT/R04M5L/BuNgnIwwr1AqvCRiZLZHpGoVVmo3FKMzoitBESaR8S8SRYwSSzgAburkvndDIMrPXgFYy5Rw==" saltValue="4LtjsbpxFBGL53d1LuBz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92820</v>
      </c>
      <c r="E3" s="162"/>
      <c r="F3" s="163">
        <v>75972</v>
      </c>
      <c r="G3" s="164"/>
      <c r="H3" s="165"/>
    </row>
    <row r="4" spans="1:8" x14ac:dyDescent="0.15">
      <c r="A4" s="166"/>
      <c r="B4" s="167"/>
      <c r="C4" s="168"/>
      <c r="D4" s="169">
        <v>62687</v>
      </c>
      <c r="E4" s="170"/>
      <c r="F4" s="171">
        <v>40712</v>
      </c>
      <c r="G4" s="172"/>
      <c r="H4" s="173"/>
    </row>
    <row r="5" spans="1:8" x14ac:dyDescent="0.15">
      <c r="A5" s="154" t="s">
        <v>546</v>
      </c>
      <c r="B5" s="159"/>
      <c r="C5" s="160"/>
      <c r="D5" s="161">
        <v>45324</v>
      </c>
      <c r="E5" s="162"/>
      <c r="F5" s="163">
        <v>79466</v>
      </c>
      <c r="G5" s="164"/>
      <c r="H5" s="165"/>
    </row>
    <row r="6" spans="1:8" x14ac:dyDescent="0.15">
      <c r="A6" s="166"/>
      <c r="B6" s="167"/>
      <c r="C6" s="168"/>
      <c r="D6" s="169">
        <v>22464</v>
      </c>
      <c r="E6" s="170"/>
      <c r="F6" s="171">
        <v>44645</v>
      </c>
      <c r="G6" s="172"/>
      <c r="H6" s="173"/>
    </row>
    <row r="7" spans="1:8" x14ac:dyDescent="0.15">
      <c r="A7" s="154" t="s">
        <v>547</v>
      </c>
      <c r="B7" s="159"/>
      <c r="C7" s="160"/>
      <c r="D7" s="161">
        <v>96259</v>
      </c>
      <c r="E7" s="162"/>
      <c r="F7" s="163">
        <v>90072</v>
      </c>
      <c r="G7" s="164"/>
      <c r="H7" s="165"/>
    </row>
    <row r="8" spans="1:8" x14ac:dyDescent="0.15">
      <c r="A8" s="166"/>
      <c r="B8" s="167"/>
      <c r="C8" s="168"/>
      <c r="D8" s="169">
        <v>34639</v>
      </c>
      <c r="E8" s="170"/>
      <c r="F8" s="171">
        <v>46083</v>
      </c>
      <c r="G8" s="172"/>
      <c r="H8" s="173"/>
    </row>
    <row r="9" spans="1:8" x14ac:dyDescent="0.15">
      <c r="A9" s="154" t="s">
        <v>548</v>
      </c>
      <c r="B9" s="159"/>
      <c r="C9" s="160"/>
      <c r="D9" s="161">
        <v>93674</v>
      </c>
      <c r="E9" s="162"/>
      <c r="F9" s="163">
        <v>88328</v>
      </c>
      <c r="G9" s="164"/>
      <c r="H9" s="165"/>
    </row>
    <row r="10" spans="1:8" x14ac:dyDescent="0.15">
      <c r="A10" s="166"/>
      <c r="B10" s="167"/>
      <c r="C10" s="168"/>
      <c r="D10" s="169">
        <v>61024</v>
      </c>
      <c r="E10" s="170"/>
      <c r="F10" s="171">
        <v>49013</v>
      </c>
      <c r="G10" s="172"/>
      <c r="H10" s="173"/>
    </row>
    <row r="11" spans="1:8" x14ac:dyDescent="0.15">
      <c r="A11" s="154" t="s">
        <v>549</v>
      </c>
      <c r="B11" s="159"/>
      <c r="C11" s="160"/>
      <c r="D11" s="161">
        <v>57326</v>
      </c>
      <c r="E11" s="162"/>
      <c r="F11" s="163">
        <v>103390</v>
      </c>
      <c r="G11" s="164"/>
      <c r="H11" s="165"/>
    </row>
    <row r="12" spans="1:8" x14ac:dyDescent="0.15">
      <c r="A12" s="166"/>
      <c r="B12" s="167"/>
      <c r="C12" s="174"/>
      <c r="D12" s="169">
        <v>30011</v>
      </c>
      <c r="E12" s="170"/>
      <c r="F12" s="171">
        <v>51269</v>
      </c>
      <c r="G12" s="172"/>
      <c r="H12" s="173"/>
    </row>
    <row r="13" spans="1:8" x14ac:dyDescent="0.15">
      <c r="A13" s="154"/>
      <c r="B13" s="159"/>
      <c r="C13" s="175"/>
      <c r="D13" s="176">
        <v>77081</v>
      </c>
      <c r="E13" s="177"/>
      <c r="F13" s="178">
        <v>87446</v>
      </c>
      <c r="G13" s="179"/>
      <c r="H13" s="165"/>
    </row>
    <row r="14" spans="1:8" x14ac:dyDescent="0.15">
      <c r="A14" s="166"/>
      <c r="B14" s="167"/>
      <c r="C14" s="168"/>
      <c r="D14" s="169">
        <v>42165</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2.81</v>
      </c>
      <c r="C19" s="180">
        <f>ROUND(VALUE(SUBSTITUTE(実質収支比率等に係る経年分析!G$48,"▲","-")),2)</f>
        <v>0.57999999999999996</v>
      </c>
      <c r="D19" s="180">
        <f>ROUND(VALUE(SUBSTITUTE(実質収支比率等に係る経年分析!H$48,"▲","-")),2)</f>
        <v>0.85</v>
      </c>
      <c r="E19" s="180">
        <f>ROUND(VALUE(SUBSTITUTE(実質収支比率等に係る経年分析!I$48,"▲","-")),2)</f>
        <v>0.26</v>
      </c>
      <c r="F19" s="180">
        <f>ROUND(VALUE(SUBSTITUTE(実質収支比率等に係る経年分析!J$48,"▲","-")),2)</f>
        <v>1.03</v>
      </c>
    </row>
    <row r="20" spans="1:11" x14ac:dyDescent="0.15">
      <c r="A20" s="180" t="s">
        <v>55</v>
      </c>
      <c r="B20" s="180">
        <f>ROUND(VALUE(SUBSTITUTE(実質収支比率等に係る経年分析!F$47,"▲","-")),2)</f>
        <v>4.3</v>
      </c>
      <c r="C20" s="180">
        <f>ROUND(VALUE(SUBSTITUTE(実質収支比率等に係る経年分析!G$47,"▲","-")),2)</f>
        <v>3.55</v>
      </c>
      <c r="D20" s="180">
        <f>ROUND(VALUE(SUBSTITUTE(実質収支比率等に係る経年分析!H$47,"▲","-")),2)</f>
        <v>3.59</v>
      </c>
      <c r="E20" s="180">
        <f>ROUND(VALUE(SUBSTITUTE(実質収支比率等に係る経年分析!I$47,"▲","-")),2)</f>
        <v>3.35</v>
      </c>
      <c r="F20" s="180">
        <f>ROUND(VALUE(SUBSTITUTE(実質収支比率等に係る経年分析!J$47,"▲","-")),2)</f>
        <v>3.3</v>
      </c>
    </row>
    <row r="21" spans="1:11" x14ac:dyDescent="0.15">
      <c r="A21" s="180" t="s">
        <v>56</v>
      </c>
      <c r="B21" s="180">
        <f>IF(ISNUMBER(VALUE(SUBSTITUTE(実質収支比率等に係る経年分析!F$49,"▲","-"))),ROUND(VALUE(SUBSTITUTE(実質収支比率等に係る経年分析!F$49,"▲","-")),2),NA())</f>
        <v>-1.48</v>
      </c>
      <c r="C21" s="180">
        <f>IF(ISNUMBER(VALUE(SUBSTITUTE(実質収支比率等に係る経年分析!G$49,"▲","-"))),ROUND(VALUE(SUBSTITUTE(実質収支比率等に係る経年分析!G$49,"▲","-")),2),NA())</f>
        <v>-3.38</v>
      </c>
      <c r="D21" s="180">
        <f>IF(ISNUMBER(VALUE(SUBSTITUTE(実質収支比率等に係る経年分析!H$49,"▲","-"))),ROUND(VALUE(SUBSTITUTE(実質収支比率等に係る経年分析!H$49,"▲","-")),2),NA())</f>
        <v>0.27</v>
      </c>
      <c r="E21" s="180">
        <f>IF(ISNUMBER(VALUE(SUBSTITUTE(実質収支比率等に係る経年分析!I$49,"▲","-"))),ROUND(VALUE(SUBSTITUTE(実質収支比率等に係る経年分析!I$49,"▲","-")),2),NA())</f>
        <v>-0.78</v>
      </c>
      <c r="F21" s="180">
        <f>IF(ISNUMBER(VALUE(SUBSTITUTE(実質収支比率等に係る経年分析!J$49,"▲","-"))),ROUND(VALUE(SUBSTITUTE(実質収支比率等に係る経年分析!J$49,"▲","-")),2),NA())</f>
        <v>0.77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公共用地先行取得事業特別会計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0.08</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f>IF(ROUND(VALUE(SUBSTITUTE(連結実質赤字比率に係る赤字・黒字の構成分析!H$38,"▲", "-")), 2) &lt; 0, ABS(ROUND(VALUE(SUBSTITUTE(連結実質赤字比率に係る赤字・黒字の構成分析!H$38,"▲", "-")), 2)), NA())</f>
        <v>0.45</v>
      </c>
      <c r="G32" s="181" t="e">
        <f>IF(ROUND(VALUE(SUBSTITUTE(連結実質赤字比率に係る赤字・黒字の構成分析!H$38,"▲", "-")), 2) &gt;= 0, ABS(ROUND(VALUE(SUBSTITUTE(連結実質赤字比率に係る赤字・黒字の構成分析!H$38,"▲", "-")), 2)), NA())</f>
        <v>#N/A</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0.57999999999999996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1.02</v>
      </c>
    </row>
    <row r="35" spans="1:16" x14ac:dyDescent="0.15">
      <c r="A35" s="181" t="str">
        <f>IF(連結実質赤字比率に係る赤字・黒字の構成分析!C$35="",NA(),連結実質赤字比率に係る赤字・黒字の構成分析!C$35)</f>
        <v>臨海部土地造成事業特別会計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9.9499999999999993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961</v>
      </c>
      <c r="E42" s="182"/>
      <c r="F42" s="182"/>
      <c r="G42" s="182">
        <f>'実質公債費比率（分子）の構造'!L$52</f>
        <v>828</v>
      </c>
      <c r="H42" s="182"/>
      <c r="I42" s="182"/>
      <c r="J42" s="182">
        <f>'実質公債費比率（分子）の構造'!M$52</f>
        <v>795</v>
      </c>
      <c r="K42" s="182"/>
      <c r="L42" s="182"/>
      <c r="M42" s="182">
        <f>'実質公債費比率（分子）の構造'!N$52</f>
        <v>813</v>
      </c>
      <c r="N42" s="182"/>
      <c r="O42" s="182"/>
      <c r="P42" s="182">
        <f>'実質公債費比率（分子）の構造'!O$52</f>
        <v>816</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t="str">
        <f>'実質公債費比率（分子）の構造'!O$50</f>
        <v>-</v>
      </c>
      <c r="O44" s="182"/>
      <c r="P44" s="182"/>
    </row>
    <row r="45" spans="1:16" x14ac:dyDescent="0.15">
      <c r="A45" s="182" t="s">
        <v>66</v>
      </c>
      <c r="B45" s="182">
        <f>'実質公債費比率（分子）の構造'!K$49</f>
        <v>2</v>
      </c>
      <c r="C45" s="182"/>
      <c r="D45" s="182"/>
      <c r="E45" s="182">
        <f>'実質公債費比率（分子）の構造'!L$49</f>
        <v>3</v>
      </c>
      <c r="F45" s="182"/>
      <c r="G45" s="182"/>
      <c r="H45" s="182">
        <f>'実質公債費比率（分子）の構造'!M$49</f>
        <v>9</v>
      </c>
      <c r="I45" s="182"/>
      <c r="J45" s="182"/>
      <c r="K45" s="182">
        <f>'実質公債費比率（分子）の構造'!N$49</f>
        <v>8</v>
      </c>
      <c r="L45" s="182"/>
      <c r="M45" s="182"/>
      <c r="N45" s="182">
        <f>'実質公債費比率（分子）の構造'!O$49</f>
        <v>8</v>
      </c>
      <c r="O45" s="182"/>
      <c r="P45" s="182"/>
    </row>
    <row r="46" spans="1:16" x14ac:dyDescent="0.15">
      <c r="A46" s="182" t="s">
        <v>67</v>
      </c>
      <c r="B46" s="182">
        <f>'実質公債費比率（分子）の構造'!K$48</f>
        <v>235</v>
      </c>
      <c r="C46" s="182"/>
      <c r="D46" s="182"/>
      <c r="E46" s="182">
        <f>'実質公債費比率（分子）の構造'!L$48</f>
        <v>240</v>
      </c>
      <c r="F46" s="182"/>
      <c r="G46" s="182"/>
      <c r="H46" s="182">
        <f>'実質公債費比率（分子）の構造'!M$48</f>
        <v>243</v>
      </c>
      <c r="I46" s="182"/>
      <c r="J46" s="182"/>
      <c r="K46" s="182">
        <f>'実質公債費比率（分子）の構造'!N$48</f>
        <v>253</v>
      </c>
      <c r="L46" s="182"/>
      <c r="M46" s="182"/>
      <c r="N46" s="182">
        <f>'実質公債費比率（分子）の構造'!O$48</f>
        <v>257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1166</v>
      </c>
      <c r="C49" s="182"/>
      <c r="D49" s="182"/>
      <c r="E49" s="182">
        <f>'実質公債費比率（分子）の構造'!L$45</f>
        <v>1070</v>
      </c>
      <c r="F49" s="182"/>
      <c r="G49" s="182"/>
      <c r="H49" s="182">
        <f>'実質公債費比率（分子）の構造'!M$45</f>
        <v>1055</v>
      </c>
      <c r="I49" s="182"/>
      <c r="J49" s="182"/>
      <c r="K49" s="182">
        <f>'実質公債費比率（分子）の構造'!N$45</f>
        <v>1084</v>
      </c>
      <c r="L49" s="182"/>
      <c r="M49" s="182"/>
      <c r="N49" s="182">
        <f>'実質公債費比率（分子）の構造'!O$45</f>
        <v>1065</v>
      </c>
      <c r="O49" s="182"/>
      <c r="P49" s="182"/>
    </row>
    <row r="50" spans="1:16" x14ac:dyDescent="0.15">
      <c r="A50" s="182" t="s">
        <v>71</v>
      </c>
      <c r="B50" s="182" t="e">
        <f>NA()</f>
        <v>#N/A</v>
      </c>
      <c r="C50" s="182">
        <f>IF(ISNUMBER('実質公債費比率（分子）の構造'!K$53),'実質公債費比率（分子）の構造'!K$53,NA())</f>
        <v>444</v>
      </c>
      <c r="D50" s="182" t="e">
        <f>NA()</f>
        <v>#N/A</v>
      </c>
      <c r="E50" s="182" t="e">
        <f>NA()</f>
        <v>#N/A</v>
      </c>
      <c r="F50" s="182">
        <f>IF(ISNUMBER('実質公債費比率（分子）の構造'!L$53),'実質公債費比率（分子）の構造'!L$53,NA())</f>
        <v>486</v>
      </c>
      <c r="G50" s="182" t="e">
        <f>NA()</f>
        <v>#N/A</v>
      </c>
      <c r="H50" s="182" t="e">
        <f>NA()</f>
        <v>#N/A</v>
      </c>
      <c r="I50" s="182">
        <f>IF(ISNUMBER('実質公債費比率（分子）の構造'!M$53),'実質公債費比率（分子）の構造'!M$53,NA())</f>
        <v>513</v>
      </c>
      <c r="J50" s="182" t="e">
        <f>NA()</f>
        <v>#N/A</v>
      </c>
      <c r="K50" s="182" t="e">
        <f>NA()</f>
        <v>#N/A</v>
      </c>
      <c r="L50" s="182">
        <f>IF(ISNUMBER('実質公債費比率（分子）の構造'!N$53),'実質公債費比率（分子）の構造'!N$53,NA())</f>
        <v>533</v>
      </c>
      <c r="M50" s="182" t="e">
        <f>NA()</f>
        <v>#N/A</v>
      </c>
      <c r="N50" s="182" t="e">
        <f>NA()</f>
        <v>#N/A</v>
      </c>
      <c r="O50" s="182">
        <f>IF(ISNUMBER('実質公債費比率（分子）の構造'!O$53),'実質公債費比率（分子）の構造'!O$53,NA())</f>
        <v>514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7587</v>
      </c>
      <c r="E56" s="181"/>
      <c r="F56" s="181"/>
      <c r="G56" s="181">
        <f>'将来負担比率（分子）の構造'!J$52</f>
        <v>7834</v>
      </c>
      <c r="H56" s="181"/>
      <c r="I56" s="181"/>
      <c r="J56" s="181">
        <f>'将来負担比率（分子）の構造'!K$52</f>
        <v>8139</v>
      </c>
      <c r="K56" s="181"/>
      <c r="L56" s="181"/>
      <c r="M56" s="181">
        <f>'将来負担比率（分子）の構造'!L$52</f>
        <v>8197</v>
      </c>
      <c r="N56" s="181"/>
      <c r="O56" s="181"/>
      <c r="P56" s="181">
        <f>'将来負担比率（分子）の構造'!M$52</f>
        <v>8090</v>
      </c>
    </row>
    <row r="57" spans="1:16" x14ac:dyDescent="0.15">
      <c r="A57" s="181" t="s">
        <v>42</v>
      </c>
      <c r="B57" s="181"/>
      <c r="C57" s="181"/>
      <c r="D57" s="181">
        <f>'将来負担比率（分子）の構造'!I$51</f>
        <v>1815</v>
      </c>
      <c r="E57" s="181"/>
      <c r="F57" s="181"/>
      <c r="G57" s="181">
        <f>'将来負担比率（分子）の構造'!J$51</f>
        <v>1668</v>
      </c>
      <c r="H57" s="181"/>
      <c r="I57" s="181"/>
      <c r="J57" s="181">
        <f>'将来負担比率（分子）の構造'!K$51</f>
        <v>1489</v>
      </c>
      <c r="K57" s="181"/>
      <c r="L57" s="181"/>
      <c r="M57" s="181">
        <f>'将来負担比率（分子）の構造'!L$51</f>
        <v>1394</v>
      </c>
      <c r="N57" s="181"/>
      <c r="O57" s="181"/>
      <c r="P57" s="181">
        <f>'将来負担比率（分子）の構造'!M$51</f>
        <v>1325</v>
      </c>
    </row>
    <row r="58" spans="1:16" x14ac:dyDescent="0.15">
      <c r="A58" s="181" t="s">
        <v>41</v>
      </c>
      <c r="B58" s="181"/>
      <c r="C58" s="181"/>
      <c r="D58" s="181">
        <f>'将来負担比率（分子）の構造'!I$50</f>
        <v>1219</v>
      </c>
      <c r="E58" s="181"/>
      <c r="F58" s="181"/>
      <c r="G58" s="181">
        <f>'将来負担比率（分子）の構造'!J$50</f>
        <v>1214</v>
      </c>
      <c r="H58" s="181"/>
      <c r="I58" s="181"/>
      <c r="J58" s="181">
        <f>'将来負担比率（分子）の構造'!K$50</f>
        <v>1181</v>
      </c>
      <c r="K58" s="181"/>
      <c r="L58" s="181"/>
      <c r="M58" s="181">
        <f>'将来負担比率（分子）の構造'!L$50</f>
        <v>934</v>
      </c>
      <c r="N58" s="181"/>
      <c r="O58" s="181"/>
      <c r="P58" s="181">
        <f>'将来負担比率（分子）の構造'!M$50</f>
        <v>955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1554</v>
      </c>
      <c r="C62" s="181"/>
      <c r="D62" s="181"/>
      <c r="E62" s="181">
        <f>'将来負担比率（分子）の構造'!J$45</f>
        <v>1576</v>
      </c>
      <c r="F62" s="181"/>
      <c r="G62" s="181"/>
      <c r="H62" s="181">
        <f>'将来負担比率（分子）の構造'!K$45</f>
        <v>1552</v>
      </c>
      <c r="I62" s="181"/>
      <c r="J62" s="181"/>
      <c r="K62" s="181">
        <f>'将来負担比率（分子）の構造'!L$45</f>
        <v>1536</v>
      </c>
      <c r="L62" s="181"/>
      <c r="M62" s="181"/>
      <c r="N62" s="181">
        <f>'将来負担比率（分子）の構造'!M$45</f>
        <v>1499</v>
      </c>
      <c r="O62" s="181"/>
      <c r="P62" s="181"/>
    </row>
    <row r="63" spans="1:16" x14ac:dyDescent="0.15">
      <c r="A63" s="181" t="s">
        <v>34</v>
      </c>
      <c r="B63" s="181">
        <f>'将来負担比率（分子）の構造'!I$44</f>
        <v>92</v>
      </c>
      <c r="C63" s="181"/>
      <c r="D63" s="181"/>
      <c r="E63" s="181">
        <f>'将来負担比率（分子）の構造'!J$44</f>
        <v>89</v>
      </c>
      <c r="F63" s="181"/>
      <c r="G63" s="181"/>
      <c r="H63" s="181">
        <f>'将来負担比率（分子）の構造'!K$44</f>
        <v>82</v>
      </c>
      <c r="I63" s="181"/>
      <c r="J63" s="181"/>
      <c r="K63" s="181">
        <f>'将来負担比率（分子）の構造'!L$44</f>
        <v>74</v>
      </c>
      <c r="L63" s="181"/>
      <c r="M63" s="181"/>
      <c r="N63" s="181">
        <f>'将来負担比率（分子）の構造'!M$44</f>
        <v>67</v>
      </c>
      <c r="O63" s="181"/>
      <c r="P63" s="181"/>
    </row>
    <row r="64" spans="1:16" x14ac:dyDescent="0.15">
      <c r="A64" s="181" t="s">
        <v>33</v>
      </c>
      <c r="B64" s="181">
        <f>'将来負担比率（分子）の構造'!I$43</f>
        <v>4645</v>
      </c>
      <c r="C64" s="181"/>
      <c r="D64" s="181"/>
      <c r="E64" s="181">
        <f>'将来負担比率（分子）の構造'!J$43</f>
        <v>4495</v>
      </c>
      <c r="F64" s="181"/>
      <c r="G64" s="181"/>
      <c r="H64" s="181">
        <f>'将来負担比率（分子）の構造'!K$43</f>
        <v>4196</v>
      </c>
      <c r="I64" s="181"/>
      <c r="J64" s="181"/>
      <c r="K64" s="181">
        <f>'将来負担比率（分子）の構造'!L$43</f>
        <v>4100</v>
      </c>
      <c r="L64" s="181"/>
      <c r="M64" s="181"/>
      <c r="N64" s="181">
        <f>'将来負担比率（分子）の構造'!M$43</f>
        <v>4091</v>
      </c>
      <c r="O64" s="181"/>
      <c r="P64" s="181"/>
    </row>
    <row r="65" spans="1:16" x14ac:dyDescent="0.15">
      <c r="A65" s="181" t="s">
        <v>32</v>
      </c>
      <c r="B65" s="181">
        <f>'将来負担比率（分子）の構造'!I$42</f>
        <v>3</v>
      </c>
      <c r="C65" s="181"/>
      <c r="D65" s="181"/>
      <c r="E65" s="181">
        <f>'将来負担比率（分子）の構造'!J$42</f>
        <v>2</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10126</v>
      </c>
      <c r="C66" s="181"/>
      <c r="D66" s="181"/>
      <c r="E66" s="181">
        <f>'将来負担比率（分子）の構造'!J$41</f>
        <v>10403</v>
      </c>
      <c r="F66" s="181"/>
      <c r="G66" s="181"/>
      <c r="H66" s="181">
        <f>'将来負担比率（分子）の構造'!K$41</f>
        <v>10608</v>
      </c>
      <c r="I66" s="181"/>
      <c r="J66" s="181"/>
      <c r="K66" s="181">
        <f>'将来負担比率（分子）の構造'!L$41</f>
        <v>10416</v>
      </c>
      <c r="L66" s="181"/>
      <c r="M66" s="181"/>
      <c r="N66" s="181">
        <f>'将来負担比率（分子）の構造'!M$41</f>
        <v>9939</v>
      </c>
      <c r="O66" s="181"/>
      <c r="P66" s="181"/>
    </row>
    <row r="67" spans="1:16" x14ac:dyDescent="0.15">
      <c r="A67" s="181" t="s">
        <v>75</v>
      </c>
      <c r="B67" s="181" t="e">
        <f>NA()</f>
        <v>#N/A</v>
      </c>
      <c r="C67" s="181">
        <f>IF(ISNUMBER('将来負担比率（分子）の構造'!I$53), IF('将来負担比率（分子）の構造'!I$53 &lt; 0, 0, '将来負担比率（分子）の構造'!I$53), NA())</f>
        <v>5798</v>
      </c>
      <c r="D67" s="181" t="e">
        <f>NA()</f>
        <v>#N/A</v>
      </c>
      <c r="E67" s="181" t="e">
        <f>NA()</f>
        <v>#N/A</v>
      </c>
      <c r="F67" s="181">
        <f>IF(ISNUMBER('将来負担比率（分子）の構造'!J$53), IF('将来負担比率（分子）の構造'!J$53 &lt; 0, 0, '将来負担比率（分子）の構造'!J$53), NA())</f>
        <v>5850</v>
      </c>
      <c r="G67" s="181" t="e">
        <f>NA()</f>
        <v>#N/A</v>
      </c>
      <c r="H67" s="181" t="e">
        <f>NA()</f>
        <v>#N/A</v>
      </c>
      <c r="I67" s="181">
        <f>IF(ISNUMBER('将来負担比率（分子）の構造'!K$53), IF('将来負担比率（分子）の構造'!K$53 &lt; 0, 0, '将来負担比率（分子）の構造'!K$53), NA())</f>
        <v>5630</v>
      </c>
      <c r="J67" s="181" t="e">
        <f>NA()</f>
        <v>#N/A</v>
      </c>
      <c r="K67" s="181" t="e">
        <f>NA()</f>
        <v>#N/A</v>
      </c>
      <c r="L67" s="181">
        <f>IF(ISNUMBER('将来負担比率（分子）の構造'!L$53), IF('将来負担比率（分子）の構造'!L$53 &lt; 0, 0, '将来負担比率（分子）の構造'!L$53), NA())</f>
        <v>5600</v>
      </c>
      <c r="M67" s="181" t="e">
        <f>NA()</f>
        <v>#N/A</v>
      </c>
      <c r="N67" s="181" t="e">
        <f>NA()</f>
        <v>#N/A</v>
      </c>
      <c r="O67" s="181">
        <f>IF(ISNUMBER('将来負担比率（分子）の構造'!M$53), IF('将来負担比率（分子）の構造'!M$53 &lt; 0, 0, '将来負担比率（分子）の構造'!M$53), NA())</f>
        <v>5227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142</v>
      </c>
      <c r="C72" s="185">
        <f>基金残高に係る経年分析!G55</f>
        <v>134</v>
      </c>
      <c r="D72" s="185">
        <f>基金残高に係る経年分析!H55</f>
        <v>134</v>
      </c>
    </row>
    <row r="73" spans="1:16" x14ac:dyDescent="0.15">
      <c r="A73" s="184" t="s">
        <v>78</v>
      </c>
      <c r="B73" s="185">
        <f>基金残高に係る経年分析!F56</f>
        <v>15</v>
      </c>
      <c r="C73" s="185">
        <f>基金残高に係る経年分析!G56</f>
        <v>15</v>
      </c>
      <c r="D73" s="185">
        <f>基金残高に係る経年分析!H56</f>
        <v>15</v>
      </c>
    </row>
    <row r="74" spans="1:16" x14ac:dyDescent="0.15">
      <c r="A74" s="184" t="s">
        <v>79</v>
      </c>
      <c r="B74" s="185">
        <f>基金残高に係る経年分析!F57</f>
        <v>953</v>
      </c>
      <c r="C74" s="185">
        <f>基金残高に係る経年分析!G57</f>
        <v>699</v>
      </c>
      <c r="D74" s="185">
        <f>基金残高に係る経年分析!H57</f>
        <v>695</v>
      </c>
    </row>
  </sheetData>
  <sheetProtection algorithmName="SHA-512" hashValue="DHS/oJeejpbvUBiGlPUQni8FP/xdLsqdlCzonO8PB1s1WwJoOKZPk3aP3XkSF5yrBIEF84NI0Z53cmlVPhu9lg==" saltValue="Ukl4AoeC+oZUZV0TxdjY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斉藤　仁志</cp:lastModifiedBy>
  <cp:lastPrinted>2021-03-01T07:29:00Z</cp:lastPrinted>
  <dcterms:created xsi:type="dcterms:W3CDTF">2021-02-05T00:39:12Z</dcterms:created>
  <dcterms:modified xsi:type="dcterms:W3CDTF">2021-03-01T07:29:06Z</dcterms:modified>
  <cp:category/>
</cp:coreProperties>
</file>