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file-sv\共有フォルダ\H31年度\01.総務財政課\○財政担当\11_決算\01_決算全般\02_財政状況資料集\R2.9月　２回目公表\統合版\"/>
    </mc:Choice>
  </mc:AlternateContent>
  <xr:revisionPtr revIDLastSave="0" documentId="13_ncr:1_{E5FA9F88-DD74-48D6-8D60-047BAC6B5731}"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AM35" i="10" s="1"/>
  <c r="BE34" i="10" l="1"/>
  <c r="BW34" i="10" s="1"/>
  <c r="BW35" i="10" s="1"/>
  <c r="BW36" i="10" s="1"/>
  <c r="CO34" i="10" l="1"/>
</calcChain>
</file>

<file path=xl/sharedStrings.xml><?xml version="1.0" encoding="utf-8"?>
<sst xmlns="http://schemas.openxmlformats.org/spreadsheetml/2006/main" count="1102" uniqueCount="618">
  <si>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</si>
  <si>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</si>
  <si>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</si>
  <si>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</si>
  <si>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</si>
  <si>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</si>
  <si>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</si>
  <si>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</si>
  <si>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</si>
  <si>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</si>
  <si>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</si>
  <si>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</si>
  <si>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</si>
  <si>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</si>
  <si>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</si>
  <si>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</si>
  <si>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</si>
  <si>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</si>
  <si>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</si>
  <si>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</si>
  <si>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</si>
  <si>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</si>
  <si>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</si>
  <si>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</si>
  <si>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</si>
  <si>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</si>
  <si>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</si>
  <si>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</si>
  <si>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</si>
  <si>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</si>
  <si>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</si>
  <si>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</si>
  <si>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</si>
  <si>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</si>
  <si>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</si>
  <si>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</si>
  <si>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</si>
  <si>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</si>
  <si>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</si>
  <si>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</si>
  <si>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</si>
  <si>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</si>
  <si>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</si>
  <si>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</si>
  <si>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</si>
  <si>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</si>
  <si>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</si>
  <si>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</si>
  <si>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</si>
  <si>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</si>
  <si>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</si>
  <si>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</si>
  <si>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</si>
  <si>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</si>
  <si>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</si>
  <si>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</si>
  <si>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</si>
  <si>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</si>
  <si>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</si>
  <si>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</si>
  <si>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</si>
  <si>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</si>
  <si>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</si>
  <si>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</si>
  <si>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</si>
  <si>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</si>
  <si>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</si>
  <si>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</si>
  <si>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</si>
  <si>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</si>
  <si>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</si>
  <si>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</si>
  <si>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</si>
  <si>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</si>
  <si>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</si>
  <si>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</si>
  <si>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</si>
  <si>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</si>
  <si>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</si>
  <si>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</si>
  <si>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</si>
  <si>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</si>
  <si>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</si>
  <si>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</si>
  <si>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</si>
  <si>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</si>
  <si>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</si>
  <si>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</si>
  <si>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</si>
  <si>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</si>
  <si>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</si>
  <si>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</si>
  <si>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</si>
  <si>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</si>
  <si>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</si>
  <si>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</si>
  <si>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</si>
  <si>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岩内町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</si>
  <si>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</si>
  <si>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</si>
  <si>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</si>
  <si>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</si>
  <si>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</si>
  <si>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</si>
  <si>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</si>
  <si>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</si>
  <si>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</si>
  <si>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</si>
  <si>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</si>
  <si>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</si>
  <si>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</si>
  <si>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</si>
  <si>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</si>
  <si>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</si>
  <si>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</si>
  <si>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</si>
  <si>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</si>
  <si>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</si>
  <si>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</si>
  <si>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</si>
  <si>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</si>
  <si>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</si>
  <si>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</si>
  <si>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</si>
  <si>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</si>
  <si>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</si>
  <si>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</si>
  <si>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</si>
  <si>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</si>
  <si>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</si>
  <si>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</si>
  <si>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</si>
  <si>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</si>
  <si>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</si>
  <si>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</si>
  <si>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</si>
  <si>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</si>
  <si>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</si>
  <si>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</si>
  <si>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</si>
  <si>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</si>
  <si>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</si>
  <si>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</si>
  <si>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</si>
  <si>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</si>
  <si>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</si>
  <si>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</si>
  <si>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</si>
  <si>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</si>
  <si>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</si>
  <si>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</si>
  <si>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</si>
  <si>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</si>
  <si>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4"/>
  </si>
  <si>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</si>
  <si>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</si>
  <si>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</si>
  <si>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</si>
  <si>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</si>
  <si>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</si>
  <si>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</si>
  <si>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</si>
  <si>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</si>
  <si>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</si>
  <si>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</si>
  <si>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</si>
  <si>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</si>
  <si>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</si>
  <si>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</si>
  <si>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</si>
  <si>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</si>
  <si>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</si>
  <si>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</si>
  <si>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</si>
  <si>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</si>
  <si>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</si>
  <si>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</si>
  <si>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</si>
  <si>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</si>
  <si>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</si>
  <si>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</si>
  <si>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</si>
  <si>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</si>
  <si>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</si>
  <si>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</si>
  <si>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</si>
  <si>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</si>
  <si>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</si>
  <si>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</si>
  <si>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</si>
  <si>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</si>
  <si>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</si>
  <si>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</si>
  <si>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</si>
  <si>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</si>
  <si>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</si>
  <si>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</si>
  <si>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</si>
  <si>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</si>
  <si>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</si>
  <si>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</si>
  <si>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</si>
  <si>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</si>
  <si>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</si>
  <si>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</si>
  <si>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</si>
  <si>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</si>
  <si>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</si>
  <si>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</si>
  <si>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</si>
  <si>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</si>
  <si>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</si>
  <si>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</si>
  <si>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</si>
  <si>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</si>
  <si>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</si>
  <si>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</si>
  <si>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</si>
  <si>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</si>
  <si>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</si>
  <si>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北海道岩内町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</si>
  <si>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</si>
  <si>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</si>
  <si>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</si>
  <si>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</si>
  <si>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</si>
  <si>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</si>
  <si>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</si>
  <si>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</si>
  <si>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</si>
  <si>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</si>
  <si>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</si>
  <si>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</si>
  <si>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</si>
  <si>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</si>
  <si>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</si>
  <si>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</si>
  <si>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</si>
  <si>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</si>
  <si>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</si>
  <si>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</si>
  <si>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</si>
  <si>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</si>
  <si>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</si>
  <si>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</si>
  <si>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</si>
  <si>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</si>
  <si>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</si>
  <si>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</si>
  <si>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</si>
  <si>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</si>
  <si>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</si>
  <si>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</si>
  <si>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</si>
  <si>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</si>
  <si>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</si>
  <si>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</si>
  <si>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</si>
  <si>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</si>
  <si>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</si>
  <si>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</si>
  <si>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</si>
  <si>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</si>
  <si>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</si>
  <si>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</si>
  <si>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</si>
  <si>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</si>
  <si>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</si>
  <si>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</si>
  <si>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</si>
  <si>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</si>
  <si>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</si>
  <si>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</si>
  <si>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</si>
  <si>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</si>
  <si>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</si>
  <si>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</si>
  <si>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</si>
  <si>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</si>
  <si>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</si>
  <si>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</si>
  <si>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</si>
  <si>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</si>
  <si>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</si>
  <si>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</si>
  <si>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</si>
  <si>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</si>
  <si>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</si>
  <si>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</si>
  <si>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</si>
  <si>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</si>
  <si>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</si>
  <si>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</si>
  <si>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</si>
  <si>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</si>
  <si>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</si>
  <si>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</si>
  <si>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</si>
  <si>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</si>
  <si>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</si>
  <si>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</si>
  <si>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</si>
  <si>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</si>
  <si>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</si>
  <si>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</si>
  <si>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</si>
  <si>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</si>
  <si>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</si>
  <si>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</si>
  <si>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</si>
  <si>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</si>
  <si>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</si>
  <si>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</si>
  <si>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</si>
  <si>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</si>
  <si>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</si>
  <si>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</si>
  <si>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</si>
  <si>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</si>
  <si>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</si>
  <si>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</si>
  <si>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</si>
  <si>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</si>
  <si>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</si>
  <si>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</si>
  <si>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</si>
  <si>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</si>
  <si>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</si>
  <si>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</si>
  <si>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</si>
  <si>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</si>
  <si>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</si>
  <si>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</si>
  <si>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</si>
  <si>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</si>
  <si>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</si>
  <si>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</si>
  <si>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</si>
  <si>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</si>
  <si>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</si>
  <si>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</si>
  <si>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</si>
  <si>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</si>
  <si>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</si>
  <si>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</si>
  <si>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</si>
  <si>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</si>
  <si>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</si>
  <si>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</si>
  <si>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</si>
  <si>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</si>
  <si>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</si>
  <si>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</si>
  <si>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</si>
  <si>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</si>
  <si>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</si>
  <si>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</si>
  <si>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</si>
  <si>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</si>
  <si>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</si>
  <si>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</si>
  <si>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</si>
  <si>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</si>
  <si>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</si>
  <si>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</si>
  <si>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</si>
  <si>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</si>
  <si>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</si>
  <si>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</si>
  <si>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</si>
  <si>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</si>
  <si>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</si>
  <si>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北海道岩内町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</si>
  <si>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</si>
  <si>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</si>
  <si>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</si>
  <si>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</si>
  <si>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</si>
  <si>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</si>
  <si>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</si>
  <si>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</si>
  <si>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</si>
  <si>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</si>
  <si>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</si>
  <si>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</si>
  <si>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</si>
  <si>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</si>
  <si>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</si>
  <si>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</si>
  <si>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</si>
  <si>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</si>
  <si>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</si>
  <si>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</si>
  <si>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</si>
  <si>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</si>
  <si>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深層水事業特別会計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</si>
  <si>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</si>
  <si>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</si>
  <si>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</si>
  <si>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</si>
  <si>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</si>
  <si>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</si>
  <si>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</si>
  <si>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</si>
  <si>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</si>
  <si>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</si>
  <si>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</si>
  <si>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</si>
  <si>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</si>
  <si>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</si>
  <si>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</si>
  <si>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</si>
  <si>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</si>
  <si>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</si>
  <si>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</si>
  <si>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</si>
  <si>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臨海部土地造成事業特別会計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</si>
  <si>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</si>
  <si>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</si>
  <si>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</si>
  <si>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</si>
  <si>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</si>
  <si>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</si>
  <si>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</si>
  <si>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</si>
  <si>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</si>
  <si>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</si>
  <si>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</si>
  <si>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</si>
  <si>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</si>
  <si>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</si>
  <si>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</si>
  <si>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</si>
  <si>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</si>
  <si>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</si>
  <si>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</si>
  <si>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</si>
  <si>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</si>
  <si>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</si>
  <si>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</si>
  <si>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</si>
  <si>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</si>
  <si>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</si>
  <si>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</si>
  <si>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</si>
  <si>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</si>
  <si>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</si>
  <si>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</si>
  <si>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</si>
  <si>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</si>
  <si>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</si>
  <si>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</si>
  <si>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</si>
  <si>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</si>
  <si>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</si>
  <si>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</si>
  <si>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</si>
  <si>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</si>
  <si>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</si>
  <si>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</si>
  <si>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</si>
  <si>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</si>
  <si>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</si>
  <si>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</si>
  <si>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</si>
  <si>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</si>
  <si>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</si>
  <si>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</si>
  <si>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</si>
  <si>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</si>
  <si>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</si>
  <si>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</si>
  <si>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</si>
  <si>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</si>
  <si>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</si>
  <si>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</si>
  <si>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</si>
  <si>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</si>
  <si>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</si>
  <si>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</si>
  <si>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</si>
  <si>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</si>
  <si>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</si>
  <si>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</si>
  <si>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介護保険特別会計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</si>
  <si>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</si>
  <si>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</si>
  <si>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</si>
  <si>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</si>
  <si>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</si>
  <si>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</si>
  <si>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</si>
  <si>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</si>
  <si>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</si>
  <si>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</si>
  <si>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</si>
  <si>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</si>
  <si>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</si>
  <si>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</si>
  <si>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</si>
  <si>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</si>
  <si>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</si>
  <si>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</si>
  <si>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</si>
  <si>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</si>
  <si>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</si>
  <si>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</si>
  <si>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</si>
  <si>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</si>
  <si>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</si>
  <si>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</si>
  <si>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</si>
  <si>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</si>
  <si>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</si>
  <si>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</si>
  <si>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</si>
  <si>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</si>
  <si>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</si>
  <si>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</si>
  <si>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</si>
  <si>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</si>
  <si>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</si>
  <si>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</si>
  <si>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</si>
  <si>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</si>
  <si>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</si>
  <si>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</si>
  <si>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</si>
  <si>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</si>
  <si>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</si>
  <si>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</si>
  <si>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</si>
  <si>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</si>
  <si>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</si>
  <si>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</si>
  <si>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</si>
  <si>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</si>
  <si>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</si>
  <si>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</si>
  <si>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</si>
  <si>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</si>
  <si>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</si>
  <si>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</si>
  <si>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</si>
  <si>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</si>
  <si>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</si>
  <si>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</si>
  <si>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</si>
  <si>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</si>
  <si>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</si>
  <si>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</si>
  <si>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</si>
  <si>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</si>
  <si>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</si>
  <si>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</si>
  <si>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</si>
  <si>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</si>
  <si>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</si>
  <si>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</si>
  <si>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</si>
  <si>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</si>
  <si>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</si>
  <si>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</si>
  <si>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</si>
  <si>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</si>
  <si>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</si>
  <si>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</si>
  <si>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</si>
  <si>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</si>
  <si>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</si>
  <si>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</si>
  <si>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</si>
  <si>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</si>
  <si>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</si>
  <si>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</si>
  <si>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6.31</t>
  </si>
  <si>
    <t>▲ 1.48</t>
  </si>
  <si>
    <t>▲ 3.38</t>
  </si>
  <si>
    <t>▲ 0.78</t>
  </si>
  <si>
    <t>水道事業会計</t>
  </si>
  <si>
    <t>介護保険特別会計</t>
  </si>
  <si>
    <t>臨海部土地造成事業特別会計</t>
  </si>
  <si>
    <t>一般会計</t>
  </si>
  <si>
    <t>国民健康保険特別会計</t>
  </si>
  <si>
    <t>▲ 0.08</t>
  </si>
  <si>
    <t>▲ 0.45</t>
  </si>
  <si>
    <t>後期高齢者医療特別会計</t>
  </si>
  <si>
    <t>下水道事業会計</t>
  </si>
  <si>
    <t>公共用地先行取得事業特別会計</t>
  </si>
  <si>
    <t>その他会計（赤字）</t>
  </si>
  <si>
    <t>その他会計（黒字）</t>
  </si>
  <si>
    <t>H25末</t>
    <phoneticPr fontId="5"/>
  </si>
  <si>
    <t>H26末</t>
    <phoneticPr fontId="5"/>
  </si>
  <si>
    <t>H27末</t>
    <phoneticPr fontId="5"/>
  </si>
  <si>
    <t>H28末</t>
    <phoneticPr fontId="5"/>
  </si>
  <si>
    <t>H29末</t>
    <phoneticPr fontId="5"/>
  </si>
  <si>
    <t>岩内地方衛生組合</t>
    <rPh sb="0" eb="2">
      <t>イワナイ</t>
    </rPh>
    <rPh sb="2" eb="4">
      <t>チホウ</t>
    </rPh>
    <rPh sb="4" eb="6">
      <t>エイセイ</t>
    </rPh>
    <rPh sb="6" eb="8">
      <t>クミアイ</t>
    </rPh>
    <phoneticPr fontId="2"/>
  </si>
  <si>
    <t>岩内・寿都地方消防組合</t>
    <rPh sb="0" eb="2">
      <t>イワナイ</t>
    </rPh>
    <rPh sb="3" eb="5">
      <t>スッツ</t>
    </rPh>
    <rPh sb="5" eb="7">
      <t>チホウ</t>
    </rPh>
    <rPh sb="7" eb="9">
      <t>ショウボウ</t>
    </rPh>
    <rPh sb="9" eb="11">
      <t>クミアイ</t>
    </rPh>
    <phoneticPr fontId="2"/>
  </si>
  <si>
    <t>後志教育研修センター</t>
    <rPh sb="0" eb="2">
      <t>シリベシ</t>
    </rPh>
    <rPh sb="2" eb="4">
      <t>キョウイク</t>
    </rPh>
    <rPh sb="4" eb="6">
      <t>ケンシュウ</t>
    </rPh>
    <phoneticPr fontId="2"/>
  </si>
  <si>
    <t>-</t>
    <phoneticPr fontId="2"/>
  </si>
  <si>
    <t>岩内地方船舶上架公社</t>
    <rPh sb="0" eb="2">
      <t>イワナイ</t>
    </rPh>
    <rPh sb="2" eb="4">
      <t>チホウ</t>
    </rPh>
    <rPh sb="4" eb="6">
      <t>センパク</t>
    </rPh>
    <rPh sb="6" eb="7">
      <t>ジョウ</t>
    </rPh>
    <rPh sb="7" eb="8">
      <t>カ</t>
    </rPh>
    <rPh sb="8" eb="10">
      <t>コウシャ</t>
    </rPh>
    <phoneticPr fontId="2"/>
  </si>
  <si>
    <t>岩内町地域振興基金</t>
    <phoneticPr fontId="2"/>
  </si>
  <si>
    <t>岩内町地域福祉基金</t>
    <phoneticPr fontId="2"/>
  </si>
  <si>
    <t>岩内地方文化センター維持基金</t>
    <phoneticPr fontId="2"/>
  </si>
  <si>
    <t>岩内町漁業振興基金</t>
    <phoneticPr fontId="2"/>
  </si>
  <si>
    <t>岩内町ふるさと納税基金</t>
    <rPh sb="2" eb="3">
      <t>チョウ</t>
    </rPh>
    <rPh sb="7" eb="9">
      <t>ノウゼイ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</si>
  <si>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</si>
  <si>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</si>
  <si>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</si>
  <si>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</si>
  <si>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</si>
  <si>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</si>
  <si>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</si>
  <si>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</si>
  <si>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</si>
  <si>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</si>
  <si>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実質公債費比率は、平成１８年度に地方債の借換えを実施し、公債費の平準化を図っているものの、類似団体平均より高い比率で推移しており、将来負担比率についても、同様となっている。
　主な要因としては、大型事業による多額の地方債発行がある。
　　・平成２４～２６年度　庁舎建設事業　地方債発行額１１．８億円　　　・平成２６～２９年度　一般廃棄物中間処理施設・最終処分場整備事業　地方債発行額１９．６億円
　これらの地方債は、平成３０年度から順次元金償還が始まり、令和３年度以降は全借入年度の元金償還があるため、今後も実質公債費比率の上昇が見込まれる。
　引き続き新発債の発行を抑制し、公債費の適正化に取り組んでいく。</t>
    <rPh sb="209" eb="211">
      <t>ヘイセイ</t>
    </rPh>
    <rPh sb="213" eb="215">
      <t>ネンド</t>
    </rPh>
    <rPh sb="217" eb="219">
      <t>ジュンジ</t>
    </rPh>
    <rPh sb="219" eb="221">
      <t>ガンキン</t>
    </rPh>
    <rPh sb="221" eb="223">
      <t>ショウカン</t>
    </rPh>
    <rPh sb="224" eb="225">
      <t>ハジ</t>
    </rPh>
    <rPh sb="228" eb="230">
      <t>レイワ</t>
    </rPh>
    <rPh sb="231" eb="233">
      <t>ネンド</t>
    </rPh>
    <rPh sb="233" eb="235">
      <t>イコウ</t>
    </rPh>
    <rPh sb="237" eb="238">
      <t>カ</t>
    </rPh>
    <rPh sb="238" eb="239">
      <t>イ</t>
    </rPh>
    <rPh sb="242" eb="244">
      <t>ガンキン</t>
    </rPh>
    <rPh sb="244" eb="246">
      <t>ショウカン</t>
    </rPh>
    <rPh sb="252" eb="254">
      <t>コンゴ</t>
    </rPh>
    <rPh sb="255" eb="257">
      <t>ジッシツ</t>
    </rPh>
    <rPh sb="257" eb="260">
      <t>コウサイヒ</t>
    </rPh>
    <rPh sb="260" eb="262">
      <t>ヒリツ</t>
    </rPh>
    <rPh sb="263" eb="265">
      <t>ジョウショウ</t>
    </rPh>
    <rPh sb="266" eb="268">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</si>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</sst>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3A9E352-030A-4CC6-95A1-F8852866B75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D65B-4109-9553-BF0A56F09F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241935</c:v>
                </c:pt>
                <c:pt idx="1">
                  <c:v>92820</c:v>
                </c:pt>
                <c:pt idx="2">
                  <c:v>45324</c:v>
                </c:pt>
                <c:pt idx="3">
                  <c:v>96259</c:v>
                </c:pt>
                <c:pt idx="4">
                  <c:v>93674</c:v>
                </c:pt>
              </c:numCache>
            </c:numRef>
          </c:val>
          <c:smooth val="0"/>
          <c:extLst>
            <c:ext xmlns:c16="http://schemas.microsoft.com/office/drawing/2014/chart" uri="{C3380CC4-5D6E-409C-BE32-E72D297353CC}">
              <c16:uniqueId val="{00000001-D65B-4109-9553-BF0A56F09F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4.32</c:v>
                </c:pt>
                <c:pt idx="1">
                  <c:v>2.81</c:v>
                </c:pt>
                <c:pt idx="2">
                  <c:v>0.57999999999999996</c:v>
                </c:pt>
                <c:pt idx="3">
                  <c:v>0.85</c:v>
                </c:pt>
                <c:pt idx="4">
                  <c:v>0.26</c:v>
                </c:pt>
              </c:numCache>
            </c:numRef>
          </c:val>
          <c:extLst>
            <c:ext xmlns:c16="http://schemas.microsoft.com/office/drawing/2014/chart" uri="{C3380CC4-5D6E-409C-BE32-E72D297353CC}">
              <c16:uniqueId val="{00000000-DE66-4D28-8455-B84D3AB95D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4.33</c:v>
                </c:pt>
                <c:pt idx="1">
                  <c:v>4.3</c:v>
                </c:pt>
                <c:pt idx="2">
                  <c:v>3.55</c:v>
                </c:pt>
                <c:pt idx="3">
                  <c:v>3.59</c:v>
                </c:pt>
                <c:pt idx="4">
                  <c:v>3.35</c:v>
                </c:pt>
              </c:numCache>
            </c:numRef>
          </c:val>
          <c:extLst>
            <c:ext xmlns:c16="http://schemas.microsoft.com/office/drawing/2014/chart" uri="{C3380CC4-5D6E-409C-BE32-E72D297353CC}">
              <c16:uniqueId val="{00000001-DE66-4D28-8455-B84D3AB95D0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-6.31</c:v>
                </c:pt>
                <c:pt idx="1">
                  <c:v>-1.48</c:v>
                </c:pt>
                <c:pt idx="2">
                  <c:v>-3.38</c:v>
                </c:pt>
                <c:pt idx="3">
                  <c:v>0.27</c:v>
                </c:pt>
                <c:pt idx="4">
                  <c:v>-0.78</c:v>
                </c:pt>
              </c:numCache>
            </c:numRef>
          </c:val>
          <c:smooth val="0"/>
          <c:extLst>
            <c:ext xmlns:c16="http://schemas.microsoft.com/office/drawing/2014/chart" uri="{C3380CC4-5D6E-409C-BE32-E72D297353CC}">
              <c16:uniqueId val="{00000002-DE66-4D28-8455-B84D3AB95D0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3F4-4C9A-8A90-242C899D2A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F4-4C9A-8A90-242C899D2AB9}"/>
            </c:ext>
          </c:extLst>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3F4-4C9A-8A90-242C899D2AB9}"/>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3F4-4C9A-8A90-242C899D2AB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0.04</c:v>
                </c:pt>
                <c:pt idx="8">
                  <c:v>#N/A</c:v>
                </c:pt>
                <c:pt idx="9">
                  <c:v>0.02</c:v>
                </c:pt>
              </c:numCache>
            </c:numRef>
          </c:val>
          <c:extLst>
            <c:ext xmlns:c16="http://schemas.microsoft.com/office/drawing/2014/chart" uri="{C3380CC4-5D6E-409C-BE32-E72D297353CC}">
              <c16:uniqueId val="{00000004-93F4-4C9A-8A90-242C899D2AB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0.68</c:v>
                </c:pt>
                <c:pt idx="2">
                  <c:v>0.08</c:v>
                </c:pt>
                <c:pt idx="3">
                  <c:v>#N/A</c:v>
                </c:pt>
                <c:pt idx="4">
                  <c:v>#N/A</c:v>
                </c:pt>
                <c:pt idx="5">
                  <c:v>0.03</c:v>
                </c:pt>
                <c:pt idx="6">
                  <c:v>0.45</c:v>
                </c:pt>
                <c:pt idx="7">
                  <c:v>#N/A</c:v>
                </c:pt>
                <c:pt idx="8">
                  <c:v>#N/A</c:v>
                </c:pt>
                <c:pt idx="9">
                  <c:v>0.04</c:v>
                </c:pt>
              </c:numCache>
            </c:numRef>
          </c:val>
          <c:extLst>
            <c:ext xmlns:c16="http://schemas.microsoft.com/office/drawing/2014/chart" uri="{C3380CC4-5D6E-409C-BE32-E72D297353CC}">
              <c16:uniqueId val="{00000005-93F4-4C9A-8A90-242C899D2AB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4.08</c:v>
                </c:pt>
                <c:pt idx="2">
                  <c:v>#N/A</c:v>
                </c:pt>
                <c:pt idx="3">
                  <c:v>2.8</c:v>
                </c:pt>
                <c:pt idx="4">
                  <c:v>#N/A</c:v>
                </c:pt>
                <c:pt idx="5">
                  <c:v>0.57999999999999996</c:v>
                </c:pt>
                <c:pt idx="6">
                  <c:v>#N/A</c:v>
                </c:pt>
                <c:pt idx="7">
                  <c:v>0.85</c:v>
                </c:pt>
                <c:pt idx="8">
                  <c:v>#N/A</c:v>
                </c:pt>
                <c:pt idx="9">
                  <c:v>0.26</c:v>
                </c:pt>
              </c:numCache>
            </c:numRef>
          </c:val>
          <c:extLst>
            <c:ext xmlns:c16="http://schemas.microsoft.com/office/drawing/2014/chart" uri="{C3380CC4-5D6E-409C-BE32-E72D297353CC}">
              <c16:uniqueId val="{00000006-93F4-4C9A-8A90-242C899D2AB9}"/>
            </c:ext>
          </c:extLst>
        </c:ser>
        <c:ser>
          <c:idx val="7"/>
          <c:order val="7"/>
          <c:tx>
            <c:strRef>
              <c:f>データシート!$A$34</c:f>
              <c:strCache>
                <c:ptCount val="1"/>
                <c:pt idx="0">
                  <c:v>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0.95</c:v>
                </c:pt>
                <c:pt idx="2">
                  <c:v>#N/A</c:v>
                </c:pt>
                <c:pt idx="3">
                  <c:v>0.61</c:v>
                </c:pt>
                <c:pt idx="4">
                  <c:v>#N/A</c:v>
                </c:pt>
                <c:pt idx="5">
                  <c:v>1.38</c:v>
                </c:pt>
                <c:pt idx="6">
                  <c:v>#N/A</c:v>
                </c:pt>
                <c:pt idx="7">
                  <c:v>1.06</c:v>
                </c:pt>
                <c:pt idx="8">
                  <c:v>#N/A</c:v>
                </c:pt>
                <c:pt idx="9">
                  <c:v>0.86</c:v>
                </c:pt>
              </c:numCache>
            </c:numRef>
          </c:val>
          <c:extLst>
            <c:ext xmlns:c16="http://schemas.microsoft.com/office/drawing/2014/chart" uri="{C3380CC4-5D6E-409C-BE32-E72D297353CC}">
              <c16:uniqueId val="{00000007-93F4-4C9A-8A90-242C899D2AB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0.94</c:v>
                </c:pt>
                <c:pt idx="2">
                  <c:v>#N/A</c:v>
                </c:pt>
                <c:pt idx="3">
                  <c:v>0.7</c:v>
                </c:pt>
                <c:pt idx="4">
                  <c:v>#N/A</c:v>
                </c:pt>
                <c:pt idx="5">
                  <c:v>0.54</c:v>
                </c:pt>
                <c:pt idx="6">
                  <c:v>#N/A</c:v>
                </c:pt>
                <c:pt idx="7">
                  <c:v>1.42</c:v>
                </c:pt>
                <c:pt idx="8">
                  <c:v>#N/A</c:v>
                </c:pt>
                <c:pt idx="9">
                  <c:v>1.01</c:v>
                </c:pt>
              </c:numCache>
            </c:numRef>
          </c:val>
          <c:extLst>
            <c:ext xmlns:c16="http://schemas.microsoft.com/office/drawing/2014/chart" uri="{C3380CC4-5D6E-409C-BE32-E72D297353CC}">
              <c16:uniqueId val="{00000008-93F4-4C9A-8A90-242C899D2A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c:v>
                </c:pt>
                <c:pt idx="2">
                  <c:v>#N/A</c:v>
                </c:pt>
                <c:pt idx="3">
                  <c:v>11.31</c:v>
                </c:pt>
                <c:pt idx="4">
                  <c:v>#N/A</c:v>
                </c:pt>
                <c:pt idx="5">
                  <c:v>10.77</c:v>
                </c:pt>
                <c:pt idx="6">
                  <c:v>#N/A</c:v>
                </c:pt>
                <c:pt idx="7">
                  <c:v>9.9499999999999993</c:v>
                </c:pt>
                <c:pt idx="8">
                  <c:v>#N/A</c:v>
                </c:pt>
                <c:pt idx="9">
                  <c:v>8.84</c:v>
                </c:pt>
              </c:numCache>
            </c:numRef>
          </c:val>
          <c:extLst>
            <c:ext xmlns:c16="http://schemas.microsoft.com/office/drawing/2014/chart" uri="{C3380CC4-5D6E-409C-BE32-E72D297353CC}">
              <c16:uniqueId val="{00000009-93F4-4C9A-8A90-242C899D2A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1053</c:v>
                </c:pt>
                <c:pt idx="5">
                  <c:v>961</c:v>
                </c:pt>
                <c:pt idx="8">
                  <c:v>828</c:v>
                </c:pt>
                <c:pt idx="11">
                  <c:v>795</c:v>
                </c:pt>
                <c:pt idx="14">
                  <c:v>813</c:v>
                </c:pt>
              </c:numCache>
            </c:numRef>
          </c:val>
          <c:extLst>
            <c:ext xmlns:c16="http://schemas.microsoft.com/office/drawing/2014/chart" uri="{C3380CC4-5D6E-409C-BE32-E72D297353CC}">
              <c16:uniqueId val="{00000000-6E3C-47FA-B2DC-FB33727B44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6E3C-47FA-B2DC-FB33727B44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6E3C-47FA-B2DC-FB33727B44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2</c:v>
                </c:pt>
                <c:pt idx="6">
                  <c:v>3</c:v>
                </c:pt>
                <c:pt idx="9">
                  <c:v>9</c:v>
                </c:pt>
                <c:pt idx="12">
                  <c:v>8</c:v>
                </c:pt>
              </c:numCache>
            </c:numRef>
          </c:val>
          <c:extLst>
            <c:ext xmlns:c16="http://schemas.microsoft.com/office/drawing/2014/chart" uri="{C3380CC4-5D6E-409C-BE32-E72D297353CC}">
              <c16:uniqueId val="{00000003-6E3C-47FA-B2DC-FB33727B44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229</c:v>
                </c:pt>
                <c:pt idx="3">
                  <c:v>235</c:v>
                </c:pt>
                <c:pt idx="6">
                  <c:v>240</c:v>
                </c:pt>
                <c:pt idx="9">
                  <c:v>243</c:v>
                </c:pt>
                <c:pt idx="12">
                  <c:v>253</c:v>
                </c:pt>
              </c:numCache>
            </c:numRef>
          </c:val>
          <c:extLst>
            <c:ext xmlns:c16="http://schemas.microsoft.com/office/drawing/2014/chart" uri="{C3380CC4-5D6E-409C-BE32-E72D297353CC}">
              <c16:uniqueId val="{00000004-6E3C-47FA-B2DC-FB33727B44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3C-47FA-B2DC-FB33727B44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3C-47FA-B2DC-FB33727B44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1228</c:v>
                </c:pt>
                <c:pt idx="3">
                  <c:v>1166</c:v>
                </c:pt>
                <c:pt idx="6">
                  <c:v>1070</c:v>
                </c:pt>
                <c:pt idx="9">
                  <c:v>1055</c:v>
                </c:pt>
                <c:pt idx="12">
                  <c:v>1084</c:v>
                </c:pt>
              </c:numCache>
            </c:numRef>
          </c:val>
          <c:extLst>
            <c:ext xmlns:c16="http://schemas.microsoft.com/office/drawing/2014/chart" uri="{C3380CC4-5D6E-409C-BE32-E72D297353CC}">
              <c16:uniqueId val="{00000007-6E3C-47FA-B2DC-FB33727B44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406</c:v>
                </c:pt>
                <c:pt idx="2">
                  <c:v>#N/A</c:v>
                </c:pt>
                <c:pt idx="3">
                  <c:v>#N/A</c:v>
                </c:pt>
                <c:pt idx="4">
                  <c:v>444</c:v>
                </c:pt>
                <c:pt idx="5">
                  <c:v>#N/A</c:v>
                </c:pt>
                <c:pt idx="6">
                  <c:v>#N/A</c:v>
                </c:pt>
                <c:pt idx="7">
                  <c:v>486</c:v>
                </c:pt>
                <c:pt idx="8">
                  <c:v>#N/A</c:v>
                </c:pt>
                <c:pt idx="9">
                  <c:v>#N/A</c:v>
                </c:pt>
                <c:pt idx="10">
                  <c:v>513</c:v>
                </c:pt>
                <c:pt idx="11">
                  <c:v>#N/A</c:v>
                </c:pt>
                <c:pt idx="12">
                  <c:v>#N/A</c:v>
                </c:pt>
                <c:pt idx="13">
                  <c:v>533</c:v>
                </c:pt>
                <c:pt idx="14">
                  <c:v>#N/A</c:v>
                </c:pt>
              </c:numCache>
            </c:numRef>
          </c:val>
          <c:smooth val="0"/>
          <c:extLst>
            <c:ext xmlns:c16="http://schemas.microsoft.com/office/drawing/2014/chart" uri="{C3380CC4-5D6E-409C-BE32-E72D297353CC}">
              <c16:uniqueId val="{00000008-6E3C-47FA-B2DC-FB33727B44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6859</c:v>
                </c:pt>
                <c:pt idx="5">
                  <c:v>7587</c:v>
                </c:pt>
                <c:pt idx="8">
                  <c:v>7834</c:v>
                </c:pt>
                <c:pt idx="11">
                  <c:v>8139</c:v>
                </c:pt>
                <c:pt idx="14">
                  <c:v>8197</c:v>
                </c:pt>
              </c:numCache>
            </c:numRef>
          </c:val>
          <c:extLst>
            <c:ext xmlns:c16="http://schemas.microsoft.com/office/drawing/2014/chart" uri="{C3380CC4-5D6E-409C-BE32-E72D297353CC}">
              <c16:uniqueId val="{00000000-3F61-4883-ABC1-7F360C7BA2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1940</c:v>
                </c:pt>
                <c:pt idx="5">
                  <c:v>1815</c:v>
                </c:pt>
                <c:pt idx="8">
                  <c:v>1668</c:v>
                </c:pt>
                <c:pt idx="11">
                  <c:v>1489</c:v>
                </c:pt>
                <c:pt idx="14">
                  <c:v>1394</c:v>
                </c:pt>
              </c:numCache>
            </c:numRef>
          </c:val>
          <c:extLst>
            <c:ext xmlns:c16="http://schemas.microsoft.com/office/drawing/2014/chart" uri="{C3380CC4-5D6E-409C-BE32-E72D297353CC}">
              <c16:uniqueId val="{00000001-3F61-4883-ABC1-7F360C7BA2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1237</c:v>
                </c:pt>
                <c:pt idx="5">
                  <c:v>1219</c:v>
                </c:pt>
                <c:pt idx="8">
                  <c:v>1214</c:v>
                </c:pt>
                <c:pt idx="11">
                  <c:v>1181</c:v>
                </c:pt>
                <c:pt idx="14">
                  <c:v>934</c:v>
                </c:pt>
              </c:numCache>
            </c:numRef>
          </c:val>
          <c:extLst>
            <c:ext xmlns:c16="http://schemas.microsoft.com/office/drawing/2014/chart" uri="{C3380CC4-5D6E-409C-BE32-E72D297353CC}">
              <c16:uniqueId val="{00000002-3F61-4883-ABC1-7F360C7BA2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61-4883-ABC1-7F360C7BA2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61-4883-ABC1-7F360C7BA2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61-4883-ABC1-7F360C7BA2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1641</c:v>
                </c:pt>
                <c:pt idx="3">
                  <c:v>1554</c:v>
                </c:pt>
                <c:pt idx="6">
                  <c:v>1576</c:v>
                </c:pt>
                <c:pt idx="9">
                  <c:v>1552</c:v>
                </c:pt>
                <c:pt idx="12">
                  <c:v>1536</c:v>
                </c:pt>
              </c:numCache>
            </c:numRef>
          </c:val>
          <c:extLst>
            <c:ext xmlns:c16="http://schemas.microsoft.com/office/drawing/2014/chart" uri="{C3380CC4-5D6E-409C-BE32-E72D297353CC}">
              <c16:uniqueId val="{00000006-3F61-4883-ABC1-7F360C7BA2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92</c:v>
                </c:pt>
                <c:pt idx="3">
                  <c:v>92</c:v>
                </c:pt>
                <c:pt idx="6">
                  <c:v>89</c:v>
                </c:pt>
                <c:pt idx="9">
                  <c:v>82</c:v>
                </c:pt>
                <c:pt idx="12">
                  <c:v>74</c:v>
                </c:pt>
              </c:numCache>
            </c:numRef>
          </c:val>
          <c:extLst>
            <c:ext xmlns:c16="http://schemas.microsoft.com/office/drawing/2014/chart" uri="{C3380CC4-5D6E-409C-BE32-E72D297353CC}">
              <c16:uniqueId val="{00000007-3F61-4883-ABC1-7F360C7BA2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4776</c:v>
                </c:pt>
                <c:pt idx="3">
                  <c:v>4645</c:v>
                </c:pt>
                <c:pt idx="6">
                  <c:v>4495</c:v>
                </c:pt>
                <c:pt idx="9">
                  <c:v>4196</c:v>
                </c:pt>
                <c:pt idx="12">
                  <c:v>4100</c:v>
                </c:pt>
              </c:numCache>
            </c:numRef>
          </c:val>
          <c:extLst>
            <c:ext xmlns:c16="http://schemas.microsoft.com/office/drawing/2014/chart" uri="{C3380CC4-5D6E-409C-BE32-E72D297353CC}">
              <c16:uniqueId val="{00000008-3F61-4883-ABC1-7F360C7BA2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9-3F61-4883-ABC1-7F360C7BA2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10550</c:v>
                </c:pt>
                <c:pt idx="3">
                  <c:v>10126</c:v>
                </c:pt>
                <c:pt idx="6">
                  <c:v>10403</c:v>
                </c:pt>
                <c:pt idx="9">
                  <c:v>10608</c:v>
                </c:pt>
                <c:pt idx="12">
                  <c:v>10416</c:v>
                </c:pt>
              </c:numCache>
            </c:numRef>
          </c:val>
          <c:extLst>
            <c:ext xmlns:c16="http://schemas.microsoft.com/office/drawing/2014/chart" uri="{C3380CC4-5D6E-409C-BE32-E72D297353CC}">
              <c16:uniqueId val="{0000000A-3F61-4883-ABC1-7F360C7BA2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7028</c:v>
                </c:pt>
                <c:pt idx="2">
                  <c:v>#N/A</c:v>
                </c:pt>
                <c:pt idx="3">
                  <c:v>#N/A</c:v>
                </c:pt>
                <c:pt idx="4">
                  <c:v>5798</c:v>
                </c:pt>
                <c:pt idx="5">
                  <c:v>#N/A</c:v>
                </c:pt>
                <c:pt idx="6">
                  <c:v>#N/A</c:v>
                </c:pt>
                <c:pt idx="7">
                  <c:v>5850</c:v>
                </c:pt>
                <c:pt idx="8">
                  <c:v>#N/A</c:v>
                </c:pt>
                <c:pt idx="9">
                  <c:v>#N/A</c:v>
                </c:pt>
                <c:pt idx="10">
                  <c:v>5630</c:v>
                </c:pt>
                <c:pt idx="11">
                  <c:v>#N/A</c:v>
                </c:pt>
                <c:pt idx="12">
                  <c:v>#N/A</c:v>
                </c:pt>
                <c:pt idx="13">
                  <c:v>5600</c:v>
                </c:pt>
                <c:pt idx="14">
                  <c:v>#N/A</c:v>
                </c:pt>
              </c:numCache>
            </c:numRef>
          </c:val>
          <c:smooth val="0"/>
          <c:extLst>
            <c:ext xmlns:c16="http://schemas.microsoft.com/office/drawing/2014/chart" uri="{C3380CC4-5D6E-409C-BE32-E72D297353CC}">
              <c16:uniqueId val="{0000000B-3F61-4883-ABC1-7F360C7BA2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142</c:v>
                </c:pt>
                <c:pt idx="1">
                  <c:v>142</c:v>
                </c:pt>
                <c:pt idx="2">
                  <c:v>134</c:v>
                </c:pt>
              </c:numCache>
            </c:numRef>
          </c:val>
          <c:extLst>
            <c:ext xmlns:c16="http://schemas.microsoft.com/office/drawing/2014/chart" uri="{C3380CC4-5D6E-409C-BE32-E72D297353CC}">
              <c16:uniqueId val="{00000000-339E-4A21-8D0D-DF201B0194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c:v>
                </c:pt>
                <c:pt idx="1">
                  <c:v>15</c:v>
                </c:pt>
                <c:pt idx="2">
                  <c:v>15</c:v>
                </c:pt>
              </c:numCache>
            </c:numRef>
          </c:val>
          <c:extLst>
            <c:ext xmlns:c16="http://schemas.microsoft.com/office/drawing/2014/chart" uri="{C3380CC4-5D6E-409C-BE32-E72D297353CC}">
              <c16:uniqueId val="{00000001-339E-4A21-8D0D-DF201B0194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999</c:v>
                </c:pt>
                <c:pt idx="1">
                  <c:v>953</c:v>
                </c:pt>
                <c:pt idx="2">
                  <c:v>699</c:v>
                </c:pt>
              </c:numCache>
            </c:numRef>
          </c:val>
          <c:extLst>
            <c:ext xmlns:c16="http://schemas.microsoft.com/office/drawing/2014/chart" uri="{C3380CC4-5D6E-409C-BE32-E72D297353CC}">
              <c16:uniqueId val="{00000002-339E-4A21-8D0D-DF201B0194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{BE8950F7-77DE-480C-A3DA-35F14B639A3E}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551-442B-A635-8AF2E0D1C6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{DB4AF73E-B173-433A-A297-11AB1A9C6155}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51-442B-A635-8AF2E0D1C6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{91157C90-9606-4072-827C-16169C372B23}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51-442B-A635-8AF2E0D1C6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{87435CA0-AD34-42EA-B9FC-39B7A1F2A8BF}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51-442B-A635-8AF2E0D1C6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{719EA363-7514-4ED6-8779-6958AE51C300}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51-442B-A635-8AF2E0D1C638}"/>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{05D2FEC6-B44D-4700-A85B-4CCBB146D9F2}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551-442B-A635-8AF2E0D1C6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{B88DEE2C-BE04-472C-A526-8AD208965F2F}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551-442B-A635-8AF2E0D1C6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{1922CA86-63CD-409C-AA1B-74A932D55553}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551-442B-A635-8AF2E0D1C6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{D16ABAF0-F667-4276-903A-A412103AE641}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551-442B-A635-8AF2E0D1C6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numCache>
            </c:numRef>
          </c:xVal>
          <c:yVal>
            <c:numRef>
              <c:f>公会計指標分析・財政指標組合せ分析表!$BP$51:$DC$51</c:f>
              <c:numCache>
                <c:formatCode>#,##0.0;"▲ "#,##0.0</c:formatCode>
                <c:ptCount val="40"/>
                <c:pt idx="8">
                  <c:v>167.9</c:v>
                </c:pt>
              </c:numCache>
            </c:numRef>
          </c:yVal>
          <c:smooth val="0"/>
          <c:extLst>
            <c:ext xmlns:c16="http://schemas.microsoft.com/office/drawing/2014/chart" uri="{C3380CC4-5D6E-409C-BE32-E72D297353CC}">
              <c16:uniqueId val="{00000009-3551-442B-A635-8AF2E0D1C6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{ABE002FB-AF16-4368-ACED-3A3A211DC4E1}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551-442B-A635-8AF2E0D1C6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{5C4682CF-B72D-4DD4-A321-6C8A8C9E6CF7}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51-442B-A635-8AF2E0D1C6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{6313BAEA-88DE-44BC-B7D5-CE5EA8B44B67}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51-442B-A635-8AF2E0D1C6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{D812C6B9-6F29-4A80-B485-EAAA0A92D81A}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51-442B-A635-8AF2E0D1C6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{F52F1FDF-BC64-422E-BDB6-F3DCC08E9CCE}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51-442B-A635-8AF2E0D1C638}"/>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{93F15A15-E72D-4D49-813E-BB0FE8900FC9}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551-442B-A635-8AF2E0D1C63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{3CBA5C1E-C004-49E7-B660-580D9BD4B308}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551-442B-A635-8AF2E0D1C63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{3062C4B0-9ECD-4B6C-99C3-16E4741D9FF1}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551-442B-A635-8AF2E0D1C63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{079D07E1-1F57-4629-8D8F-0A3BAC83E30B}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551-442B-A635-8AF2E0D1C6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numCache>
            </c:numRef>
          </c:xVal>
          <c:yVal>
            <c:numRef>
              <c:f>公会計指標分析・財政指標組合せ分析表!$BP$55:$DC$55</c:f>
              <c:numCache>
                <c:formatCode>#,##0.0;"▲ "#,##0.0</c:formatCode>
                <c:ptCount val="40"/>
                <c:pt idx="8">
                  <c:v>13.1</c:v>
                </c:pt>
              </c:numCache>
            </c:numRef>
          </c:yVal>
          <c:smooth val="0"/>
          <c:extLst>
            <c:ext xmlns:c16="http://schemas.microsoft.com/office/drawing/2014/chart" uri="{C3380CC4-5D6E-409C-BE32-E72D297353CC}">
              <c16:uniqueId val="{00000013-3551-442B-A635-8AF2E0D1C638}"/>
            </c:ext>
          </c:extLst>
        </c:ser>
        <c:dLbls>
          <c:showLegendKey val="0"/>
          <c:showVal val="1"/>
          <c:showCatName val="0"/>
          <c:showSerName val="0"/>
          <c:showPercent val="0"/>
          <c:showBubbleSize val="0"/>
        </c:dLbls>
        <c:axId val="46179840"/>
        <c:axId val="46181760"/>
      </c:scatterChart>
      <c:valAx>
        <c:axId val="46179840"/>
        <c:scaling>
          <c:orientation val="minMax"/>
          <c:max val="55.6"/>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{6DD67AAA-B32D-40CE-997D-944C5753A49B}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4CA-4608-B121-5F2FD00DF7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{7F6E4DF7-D3F8-469D-BF43-B0E67AF6FE5E}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A-4608-B121-5F2FD00DF7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{6BA12879-A0A1-491A-8AA7-A369A8B88BBD}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A-4608-B121-5F2FD00DF7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{DB56AB8B-9DD9-4585-B2E4-BE938949BC45}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A-4608-B121-5F2FD00DF7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{AA57D6B3-9F64-4FEF-901F-785EA796AEE6}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A-4608-B121-5F2FD00DF72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{D4F7BD61-157A-4669-9A74-339B3F7DFF2B}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4CA-4608-B121-5F2FD00DF72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{4A2326EB-2A03-4F0D-9AD1-BC08CBBE3203}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4CA-4608-B121-5F2FD00DF72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{379511BC-AD7B-4632-AAC5-FB8DC5969B98}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4CA-4608-B121-5F2FD00DF72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{327BA97F-D1E5-483A-951E-F7D101E6B77B}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4CA-4608-B121-5F2FD00DF7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12.5</c:v>
                </c:pt>
                <c:pt idx="16">
                  <c:v>13.1</c:v>
                </c:pt>
                <c:pt idx="24">
                  <c:v>14.2</c:v>
                </c:pt>
                <c:pt idx="32">
                  <c:v>15.2</c:v>
                </c:pt>
              </c:numCache>
            </c:numRef>
          </c:xVal>
          <c:yVal>
            <c:numRef>
              <c:f>公会計指標分析・財政指標組合せ分析表!$BP$73:$DC$73</c:f>
              <c:numCache>
                <c:formatCode>#,##0.0;"▲ "#,##0.0</c:formatCode>
                <c:ptCount val="40"/>
                <c:pt idx="0">
                  <c:v>210.4</c:v>
                </c:pt>
                <c:pt idx="8">
                  <c:v>167.9</c:v>
                </c:pt>
                <c:pt idx="16">
                  <c:v>173.9</c:v>
                </c:pt>
                <c:pt idx="24">
                  <c:v>168.7</c:v>
                </c:pt>
                <c:pt idx="32">
                  <c:v>166.4</c:v>
                </c:pt>
              </c:numCache>
            </c:numRef>
          </c:yVal>
          <c:smooth val="0"/>
          <c:extLst>
            <c:ext xmlns:c16="http://schemas.microsoft.com/office/drawing/2014/chart" uri="{C3380CC4-5D6E-409C-BE32-E72D297353CC}">
              <c16:uniqueId val="{00000009-74CA-4608-B121-5F2FD00DF7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09065397586822E-2"/>
                  <c:y val="-4.7530767370798276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{F3142AA5-A7F4-480D-89F2-355D54FC2102}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4CA-4608-B121-5F2FD00DF7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{0D38CE1A-203C-48BC-BEA3-11C3AC6B1169}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A-4608-B121-5F2FD00DF7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{53EAC9A9-0DF9-4600-93EB-420D14E31D14}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A-4608-B121-5F2FD00DF7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{D02C488F-91E5-4266-841B-48B0F749F51F}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A-4608-B121-5F2FD00DF7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{D0953501-FCA0-48B1-BC03-BB1315679286}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A-4608-B121-5F2FD00DF72A}"/>
                </c:ext>
              </c:extLst>
            </c:dLbl>
            <c:dLbl>
              <c:idx val="8"/>
              <c:layout>
                <c:manualLayout>
                  <c:x val="-3.530532926235308E-2"/>
                  <c:y val="-7.73025268047896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{B7EB72B5-4973-4838-8249-8071889F2E0C}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4CA-4608-B121-5F2FD00DF72A}"/>
                </c:ext>
              </c:extLst>
            </c:dLbl>
            <c:dLbl>
              <c:idx val="16"/>
              <c:layout>
                <c:manualLayout>
                  <c:x val="-4.5160355153971293E-2"/>
                  <c:y val="-8.13373728600519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{F31FC118-CAF1-49E0-8623-8DEA3CD936F5}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4CA-4608-B121-5F2FD00DF72A}"/>
                </c:ext>
              </c:extLst>
            </c:dLbl>
            <c:dLbl>
              <c:idx val="24"/>
              <c:layout>
                <c:manualLayout>
                  <c:x val="-1.8235628084249993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{41431828-1EA4-466D-B6F7-4F7F7E5A8592}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4CA-4608-B121-5F2FD00DF72A}"/>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{640E6714-A920-40DD-9437-AC4544236595}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4CA-4608-B121-5F2FD00DF7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74CA-4608-B121-5F2FD00DF72A}"/>
            </c:ext>
          </c:extLst>
        </c:ser>
        <c:dLbls>
          <c:showLegendKey val="0"/>
          <c:showVal val="1"/>
          <c:showCatName val="0"/>
          <c:showSerName val="0"/>
          <c:showPercent val="0"/>
          <c:showBubbleSize val="0"/>
        </c:dLbls>
        <c:axId val="84219776"/>
        <c:axId val="84234240"/>
      </c:scatterChart>
      <c:valAx>
        <c:axId val="84219776"/>
        <c:scaling>
          <c:orientation val="minMax"/>
          <c:max val="15.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平成１８年度に地方債の借換えを実施したことに伴い、元利償還金については、当分の間、ほぼ同水準で推移する見込みにある。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庁舎建設に伴う地方債の元金償還が平成２９年度に始まったほか、岩内地方衛生組合の一般廃棄物中間処理施設建設事業に対する負担金に伴う地方債の元金償還が平成３０年度以降に順次始まることから、令和３年度には元利償還金の額が最大になると見込んで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今後も公共施設の整備・改修等の大型事業に伴う地方債の新規発行が見込まれることから、今後の地方債発行を計画的に進めることにより、比率の適正化を図る。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満期一括償還地方債の借入なし。</a:t>
          </a:r>
          <a:endParaRPr kumimoji="1" lang="en-US" altLang="ja-JP" sz="13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まで、新規発行の地方債を計画的に抑制していたことから、一般会計等に係る地方債の現在高は、減少傾向にあったが、庁舎建設や岩内地方衛生組合の一般廃棄物中間処理施設建設事業に対する負担金に伴う地方債の発行により、一時的に現在高が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今後においては、公共施設の整備・改修等の大型事業に伴う地方債の発行が見込まれることから、今後の地方債発行を計画的に進めることにより、比率の適正化を図る。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北海道岩内町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指定寄付により、「ふるさと納税基金」に１７百万円、「社会福祉事業基金」に１百万円を積み立てた一方、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岩内地方文化センターの改修等の財源として「公共用施設維持修繕・維持補修基金」を１８１百万円、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温泉や都市公園の管理費等の財源として「地域振興基金」を３３百万円、「まちづくり推進基金」を１４百万円、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漁業施設の改修費等の財源として「漁業振興基金」を２５百万円取り崩したこと等により、基金全体としては２６２百万円の減となった。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おいても、人口減に伴う町税や普通交付税の減等により収支均衡を図ることが厳しくなることから、各特定目的基金の使途に合った事業の財源として取り崩しを行う予定であり、中長期的には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・漁業振興基金：町の漁業振興</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・地域振興基金：町の地域振興（公共施設・生活環境等整備事業、産業振興事業、水道事業、保健・医療・福祉事業）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指定寄付により、「ふるさと納税基金」に１７百万円、「社会福祉事業基金」に１百万円を積み立てた一方、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岩内地方文化センターの改修等の財源として「公共用施設維持修繕・維持補修基金」を１８１百万円、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温泉や都市公園の管理費等の財源として「地域振興基金」を３３百万円、「まちづくり推進基金」を１４百万円、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漁業施設の改修費等の財源として「漁業振興基金」を２５百万円取り崩したこと等により、２５４百万円の減となった。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ふるさと納税基金：平成２８年度に制度導入した後、寄附件数も増加し、毎年度安定的に積み立てを行っている。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今後は、寄附者の意向に沿った事業の財源として取り崩しを行っていく。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平成２８年度に４０百万円、平成３０年度に８百万円の取り崩しを行ったことにより、減となっている。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各会計年度において歳入歳出の決算上剰余金を生じた場合は、その一部又は全部を積み立てる。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大きな増減はない。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積み立てや取り崩しの計画はない。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762E4D0-A781-4F23-950F-28EFF3E37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5C33368-E90B-4C26-A30E-BC8507DDC3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B461E8C-909E-4808-BCB4-8AB4F6DE6F5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1653B51-9DF9-4810-A214-65E24FEE4A5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3A0F162-BB6E-4809-83C5-195C62A403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D399BF9-6D5D-4B90-8795-67A8B088988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78B57E1-F24C-4C99-9F4E-22AAA0AC271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5019AAC-ABC8-4AE0-93B8-B1415B3E751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C081BBC-EBDD-4900-970C-9E4BE8B3F8B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1085650-6DCE-4CE8-ADD6-A12D1768DB7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CAE1649-38C0-4631-9C6F-E145FFB594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1BDEB1B-0ED1-478F-A47F-BAF140A4DF9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0B095ED-5B96-4335-B8E1-EB58D093E8D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55E2957-6CD7-495A-9058-5B9620C3C46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5F0F245-C2F4-499F-B3B0-8A5A765B135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83D967C-9AE9-49FF-8494-CB9D1615EB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498B72C-2AB8-453A-8392-355E0C84869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94D8886-9774-4715-9329-6CE3878F0BC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6BB15FD-1A47-4BD3-8241-861E51CD9E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2CC3EAB-8849-4292-9D7A-A57712AA37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9FE8245-77A5-4FB7-A7FE-4355D9A6D3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1EDBCC2-CEF9-4D45-A924-065F7DFC3C1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0937F17-A6C0-4828-BD35-C4ECACA35A1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6A88C63-5C4A-4471-AE40-B578D7702E0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668FC39-FEBC-4CD1-AED8-9F5122F16E0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F2F342C-0765-46D6-85EA-0A06A529334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F4C872F-9645-4E6A-A142-155E971CF0F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6A7A5F4-A3FF-4B09-B50F-71A2042B417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AEB9F7E-606B-4852-A3D0-FF660AACB2D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75699123-8ADC-4220-ADBC-619391289EE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31379EBC-6C45-477A-AB07-EC6FC6FE8A3F}"/>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2C24B4F-39B0-4B88-AD23-1BEDD2FD19F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8E3C0DE-734F-44E7-B9D6-91C541AA9BB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43418D5F-B17D-415F-BF74-2B96B23DC25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A88031E-78DA-4268-A67A-F0C590632B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7B8BFE6B-19FE-42B7-9DB8-068E16DBD7F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4E4FFA10-59CF-4341-9285-F9CC3B85A61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5D8D701-1B91-4745-AF5F-800B5D19399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B1E6E29-8E05-41D5-8E5E-5F01F441F03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29F7F01-A2F0-4033-8BC6-1D1B71006B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3109133E-333A-4410-B253-39057685857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51681DF7-021F-4BDB-8318-79AB64EAE97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840F61C-C175-4662-93E3-B24ACF5E887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BD6BBA90-D4EE-43C1-B234-66B7BA5695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44F2989-3D14-4698-BBAE-0324B53988C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D46C9FD-1C06-4F99-96AB-73EE03E0295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5F15DAE-F7BE-4C8A-9D9E-8414C3AF0B4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FF0EAFE-D927-4B13-8D37-DB6241452D2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61C626E-0D36-44BF-BB7C-53FF7DA1FF1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2383DD8C-756A-4812-9F26-84FCB487551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ED37A1AD-2717-4384-92C0-0E2086E7531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8281E5C5-92DD-407D-85D5-187042157F6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628736CD-C63D-42CB-B5A5-943573D810F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C3E56B19-84E3-4879-AE26-BBA18DEC4F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982D3B68-E53C-49FD-805A-862A97B93EA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23501172-318D-4FAB-AB6C-0B491828B29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362AAA14-38C8-4136-B421-232B1DDD4B2C}"/>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5ECFD928-F724-4DEA-9E56-6E5874F089E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A08C8EAB-FA9C-4532-B0BE-E3DC8FF3EC5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8C714A78-A5E8-4152-8FB8-F89DD4684DF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685E5432-1115-4FAA-B771-118F31E21F1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1F5F3A07-5C02-4CAC-8871-4E9A3F74FBB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6D0FA36C-9447-47A2-8FE3-7F12E5D22225}"/>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40DB8496-47CF-4D90-9E02-9650E36602A4}"/>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2742431D-ECBA-4EDE-8F06-DDED1DD3BCA1}"/>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1DEC03E3-DCA0-4521-8068-53DE5701EBAB}"/>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2196759C-01D0-40A5-896F-D2A187A2DB0A}"/>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0316FECF-1B2B-46EE-8592-D2744446350E}"/>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DB83ED1A-2F8F-4CB7-8E95-470EA3695BB9}"/>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26E88FCF-5B2C-424E-A5C1-B8FA32A25B4F}"/>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EDCDFE89-43E7-4598-A336-90D5478B039E}"/>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6D1262D9-35FB-4ABD-895A-9AC890AA1EE4}"/>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7F17D22-0D34-46FF-9812-6020FE526F8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DBA09AE2-483F-4711-A1B5-60304B0339C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FC41EF6-C9F4-4867-93E6-0BBDE4AE6BD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3FA597C-D3CF-45A5-A14D-67724265206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54FA15A-511D-444F-B21B-1CB9B072DDF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60748</xdr:rowOff>
    </xdr:from>
    <xdr:to>
      <xdr:col>11</xdr:col>
      <xdr:colOff>187325</xdr:colOff>
      <xdr:row>31</xdr:row>
      <xdr:rowOff>162348</xdr:rowOff>
    </xdr:to>
    <xdr:sp macro="" textlink="">
      <xdr:nvSpPr>
        <xdr:cNvPr id="79" name="楕円 78">
          <a:extLst>
            <a:ext uri="{FF2B5EF4-FFF2-40B4-BE49-F238E27FC236}">
              <a16:creationId xmlns:a16="http://schemas.microsoft.com/office/drawing/2014/main" id="{6ED17CEE-2712-4092-AF15-158781BBB5B9}"/>
            </a:ext>
          </a:extLst>
        </xdr:cNvPr>
        <xdr:cNvSpPr/>
      </xdr:nvSpPr>
      <xdr:spPr>
        <a:xfrm>
          <a:off x="2476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45737</xdr:rowOff>
    </xdr:from>
    <xdr:ext cx="405111" cy="259045"/>
    <xdr:sp macro="" textlink="">
      <xdr:nvSpPr>
        <xdr:cNvPr id="80" name="n_1aveValue有形固定資産減価償却率">
          <a:extLst>
            <a:ext uri="{FF2B5EF4-FFF2-40B4-BE49-F238E27FC236}">
              <a16:creationId xmlns:a16="http://schemas.microsoft.com/office/drawing/2014/main" id="{223CD994-0C5E-482D-A8F8-91636CFA41EF}"/>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81" name="n_2aveValue有形固定資産減価償却率">
          <a:extLst>
            <a:ext uri="{FF2B5EF4-FFF2-40B4-BE49-F238E27FC236}">
              <a16:creationId xmlns:a16="http://schemas.microsoft.com/office/drawing/2014/main" id="{B10CACEB-CD49-4B02-8054-DB59B3E70F64}"/>
            </a:ext>
          </a:extLst>
        </xdr:cNvPr>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2" name="n_3aveValue有形固定資産減価償却率">
          <a:extLst>
            <a:ext uri="{FF2B5EF4-FFF2-40B4-BE49-F238E27FC236}">
              <a16:creationId xmlns:a16="http://schemas.microsoft.com/office/drawing/2014/main" id="{15EEF540-6274-4926-B5B9-3EA189D437FF}"/>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3" name="n_3mainValue有形固定資産減価償却率">
          <a:extLst>
            <a:ext uri="{FF2B5EF4-FFF2-40B4-BE49-F238E27FC236}">
              <a16:creationId xmlns:a16="http://schemas.microsoft.com/office/drawing/2014/main" id="{3ADE0052-5424-47AF-9F87-9DB954402B8C}"/>
            </a:ext>
          </a:extLst>
        </xdr:cNvPr>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id="{B15970CB-EFF7-4217-BAB0-61486C13114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a:extLst>
            <a:ext uri="{FF2B5EF4-FFF2-40B4-BE49-F238E27FC236}">
              <a16:creationId xmlns:a16="http://schemas.microsoft.com/office/drawing/2014/main" id="{120A576B-D399-4B6A-BE6F-B85ADD9C13E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6" name="正方形/長方形 85">
          <a:extLst>
            <a:ext uri="{FF2B5EF4-FFF2-40B4-BE49-F238E27FC236}">
              <a16:creationId xmlns:a16="http://schemas.microsoft.com/office/drawing/2014/main" id="{9C98250F-B180-42BA-A2A2-09011A147773}"/>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id="{ADD401A4-EE6B-46AC-9FBB-AAA7177287C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id="{72C7C565-206A-4852-93C6-4DC2EDE25E5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a:extLst>
            <a:ext uri="{FF2B5EF4-FFF2-40B4-BE49-F238E27FC236}">
              <a16:creationId xmlns:a16="http://schemas.microsoft.com/office/drawing/2014/main" id="{A0870100-F9A0-4809-995C-D2025546D3C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a:extLst>
            <a:ext uri="{FF2B5EF4-FFF2-40B4-BE49-F238E27FC236}">
              <a16:creationId xmlns:a16="http://schemas.microsoft.com/office/drawing/2014/main" id="{902A7660-90A3-4650-99C0-31CFADEF847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a:extLst>
            <a:ext uri="{FF2B5EF4-FFF2-40B4-BE49-F238E27FC236}">
              <a16:creationId xmlns:a16="http://schemas.microsoft.com/office/drawing/2014/main" id="{55CE174D-EA17-4272-867A-244DA178500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a:extLst>
            <a:ext uri="{FF2B5EF4-FFF2-40B4-BE49-F238E27FC236}">
              <a16:creationId xmlns:a16="http://schemas.microsoft.com/office/drawing/2014/main" id="{9884A771-18E9-4175-922A-4F39746417A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a:extLst>
            <a:ext uri="{FF2B5EF4-FFF2-40B4-BE49-F238E27FC236}">
              <a16:creationId xmlns:a16="http://schemas.microsoft.com/office/drawing/2014/main" id="{E80BE66D-8CD1-49A0-A83D-3C3E06CDCE7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a:extLst>
            <a:ext uri="{FF2B5EF4-FFF2-40B4-BE49-F238E27FC236}">
              <a16:creationId xmlns:a16="http://schemas.microsoft.com/office/drawing/2014/main" id="{F81F6081-3456-494C-9830-2550227B156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a:extLst>
            <a:ext uri="{FF2B5EF4-FFF2-40B4-BE49-F238E27FC236}">
              <a16:creationId xmlns:a16="http://schemas.microsoft.com/office/drawing/2014/main" id="{9840A7D8-9AE2-424D-86A0-BB93B695F3F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a:extLst>
            <a:ext uri="{FF2B5EF4-FFF2-40B4-BE49-F238E27FC236}">
              <a16:creationId xmlns:a16="http://schemas.microsoft.com/office/drawing/2014/main" id="{42CE8AAE-7296-42E7-AF8E-F57158CC39E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額の地方債発行額を要した庁舎建設事業（平成２４～２６年度）や一般廃棄物中間処理施設等整備事業（平成２６～２９年度）に係る地方債現在高が将来負担額の高い要因としてあり、類似団体平均より高い数値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発債の発行額を抑制していることにより、将来負担額は減少傾向にある一方で、充当可能財源（基金や都市計画税収）も減少傾向にあるため、比率の大幅な減少は見込めないが、引き続き新発債の発行抑制や基金の積立・取崩抑制に取り組んで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a:extLst>
            <a:ext uri="{FF2B5EF4-FFF2-40B4-BE49-F238E27FC236}">
              <a16:creationId xmlns:a16="http://schemas.microsoft.com/office/drawing/2014/main" id="{95A26993-ACAE-462C-A7EA-6E6D3F5B6E7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a:extLst>
            <a:ext uri="{FF2B5EF4-FFF2-40B4-BE49-F238E27FC236}">
              <a16:creationId xmlns:a16="http://schemas.microsoft.com/office/drawing/2014/main" id="{A5FF598E-B09F-474B-ADCE-3ECA36214CF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a:extLst>
            <a:ext uri="{FF2B5EF4-FFF2-40B4-BE49-F238E27FC236}">
              <a16:creationId xmlns:a16="http://schemas.microsoft.com/office/drawing/2014/main" id="{AEA1A29C-6FA7-464C-9D6E-C9B7417D410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a:extLst>
            <a:ext uri="{FF2B5EF4-FFF2-40B4-BE49-F238E27FC236}">
              <a16:creationId xmlns:a16="http://schemas.microsoft.com/office/drawing/2014/main" id="{B9F55DA0-BA99-4DAA-8918-2B6D7882AFC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a:extLst>
            <a:ext uri="{FF2B5EF4-FFF2-40B4-BE49-F238E27FC236}">
              <a16:creationId xmlns:a16="http://schemas.microsoft.com/office/drawing/2014/main" id="{A029B967-4C53-4CD8-AE76-24C2405C929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2" name="テキスト ボックス 101">
          <a:extLst>
            <a:ext uri="{FF2B5EF4-FFF2-40B4-BE49-F238E27FC236}">
              <a16:creationId xmlns:a16="http://schemas.microsoft.com/office/drawing/2014/main" id="{E7C0BE3E-4A92-447B-9312-1EC056A8EE3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a:extLst>
            <a:ext uri="{FF2B5EF4-FFF2-40B4-BE49-F238E27FC236}">
              <a16:creationId xmlns:a16="http://schemas.microsoft.com/office/drawing/2014/main" id="{97A2562C-FDE7-4BC9-B8FE-935CBD1141C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4" name="テキスト ボックス 103">
          <a:extLst>
            <a:ext uri="{FF2B5EF4-FFF2-40B4-BE49-F238E27FC236}">
              <a16:creationId xmlns:a16="http://schemas.microsoft.com/office/drawing/2014/main" id="{14BA1163-AC74-41B4-9675-FF77D0ED519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a:extLst>
            <a:ext uri="{FF2B5EF4-FFF2-40B4-BE49-F238E27FC236}">
              <a16:creationId xmlns:a16="http://schemas.microsoft.com/office/drawing/2014/main" id="{15A1415C-F36C-4DD3-903F-DDEA7E5C575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6" name="テキスト ボックス 105">
          <a:extLst>
            <a:ext uri="{FF2B5EF4-FFF2-40B4-BE49-F238E27FC236}">
              <a16:creationId xmlns:a16="http://schemas.microsoft.com/office/drawing/2014/main" id="{5453A389-016A-457B-B0C0-D10876520E3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a:extLst>
            <a:ext uri="{FF2B5EF4-FFF2-40B4-BE49-F238E27FC236}">
              <a16:creationId xmlns:a16="http://schemas.microsoft.com/office/drawing/2014/main" id="{8C47C660-0F50-44C6-A272-43D3EF7C74E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8" name="テキスト ボックス 107">
          <a:extLst>
            <a:ext uri="{FF2B5EF4-FFF2-40B4-BE49-F238E27FC236}">
              <a16:creationId xmlns:a16="http://schemas.microsoft.com/office/drawing/2014/main" id="{7F777941-19A9-4733-8974-77DE1E781088}"/>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a:extLst>
            <a:ext uri="{FF2B5EF4-FFF2-40B4-BE49-F238E27FC236}">
              <a16:creationId xmlns:a16="http://schemas.microsoft.com/office/drawing/2014/main" id="{70088BEA-910B-4C63-9B39-6E8A39569F9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0" name="テキスト ボックス 109">
          <a:extLst>
            <a:ext uri="{FF2B5EF4-FFF2-40B4-BE49-F238E27FC236}">
              <a16:creationId xmlns:a16="http://schemas.microsoft.com/office/drawing/2014/main" id="{0EDB0651-496B-489C-B2EE-EE383F53B1A6}"/>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比率グラフ枠">
          <a:extLst>
            <a:ext uri="{FF2B5EF4-FFF2-40B4-BE49-F238E27FC236}">
              <a16:creationId xmlns:a16="http://schemas.microsoft.com/office/drawing/2014/main" id="{D55B8D3F-29EF-4109-8EC8-3D8E5DA38A7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2" name="直線コネクタ 111">
          <a:extLst>
            <a:ext uri="{FF2B5EF4-FFF2-40B4-BE49-F238E27FC236}">
              <a16:creationId xmlns:a16="http://schemas.microsoft.com/office/drawing/2014/main" id="{8C98895D-E1B1-4ABB-A591-CBA720210758}"/>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比率最小値テキスト">
          <a:extLst>
            <a:ext uri="{FF2B5EF4-FFF2-40B4-BE49-F238E27FC236}">
              <a16:creationId xmlns:a16="http://schemas.microsoft.com/office/drawing/2014/main" id="{6F60B700-40BA-44F6-B9B0-30B4808C214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a:extLst>
            <a:ext uri="{FF2B5EF4-FFF2-40B4-BE49-F238E27FC236}">
              <a16:creationId xmlns:a16="http://schemas.microsoft.com/office/drawing/2014/main" id="{F3694730-5263-44B0-9678-EE894747AE0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15" name="債務償還比率最大値テキスト">
          <a:extLst>
            <a:ext uri="{FF2B5EF4-FFF2-40B4-BE49-F238E27FC236}">
              <a16:creationId xmlns:a16="http://schemas.microsoft.com/office/drawing/2014/main" id="{3FCCE82A-9EE0-4883-954C-6B90A9BE54A5}"/>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16" name="直線コネクタ 115">
          <a:extLst>
            <a:ext uri="{FF2B5EF4-FFF2-40B4-BE49-F238E27FC236}">
              <a16:creationId xmlns:a16="http://schemas.microsoft.com/office/drawing/2014/main" id="{86E57367-C035-4C2C-961D-42AF2B6A2F49}"/>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17" name="債務償還比率平均値テキスト">
          <a:extLst>
            <a:ext uri="{FF2B5EF4-FFF2-40B4-BE49-F238E27FC236}">
              <a16:creationId xmlns:a16="http://schemas.microsoft.com/office/drawing/2014/main" id="{C9FBEEA4-56EA-498D-A703-A45E3B54E362}"/>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18" name="フローチャート: 判断 117">
          <a:extLst>
            <a:ext uri="{FF2B5EF4-FFF2-40B4-BE49-F238E27FC236}">
              <a16:creationId xmlns:a16="http://schemas.microsoft.com/office/drawing/2014/main" id="{20566A14-97B9-4FA2-A107-67FDA465A7D1}"/>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19" name="フローチャート: 判断 118">
          <a:extLst>
            <a:ext uri="{FF2B5EF4-FFF2-40B4-BE49-F238E27FC236}">
              <a16:creationId xmlns:a16="http://schemas.microsoft.com/office/drawing/2014/main" id="{E5A141D5-86BD-4457-944E-51008C2FD238}"/>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B2784F03-7064-4585-91A2-13D5DB52225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C72F2B18-9C1A-4080-92DF-A398FFBCC42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4D74493C-6FE3-4644-95DC-9F9B19B7151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55D4AC2-F265-4845-AD42-F12CC8B0557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C3AB8C47-5201-492B-BE40-BE52F332CEB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54349</xdr:rowOff>
    </xdr:from>
    <xdr:to>
      <xdr:col>76</xdr:col>
      <xdr:colOff>73025</xdr:colOff>
      <xdr:row>27</xdr:row>
      <xdr:rowOff>155949</xdr:rowOff>
    </xdr:to>
    <xdr:sp macro="" textlink="">
      <xdr:nvSpPr>
        <xdr:cNvPr id="125" name="楕円 124">
          <a:extLst>
            <a:ext uri="{FF2B5EF4-FFF2-40B4-BE49-F238E27FC236}">
              <a16:creationId xmlns:a16="http://schemas.microsoft.com/office/drawing/2014/main" id="{32F1C132-D26F-4F9B-A7D7-C629530FF7F2}"/>
            </a:ext>
          </a:extLst>
        </xdr:cNvPr>
        <xdr:cNvSpPr/>
      </xdr:nvSpPr>
      <xdr:spPr>
        <a:xfrm>
          <a:off x="14744700" y="54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7376</xdr:rowOff>
    </xdr:from>
    <xdr:ext cx="560923" cy="259045"/>
    <xdr:sp macro="" textlink="">
      <xdr:nvSpPr>
        <xdr:cNvPr id="126" name="債務償還比率該当値テキスト">
          <a:extLst>
            <a:ext uri="{FF2B5EF4-FFF2-40B4-BE49-F238E27FC236}">
              <a16:creationId xmlns:a16="http://schemas.microsoft.com/office/drawing/2014/main" id="{68838DB6-B6CD-47A0-81BF-C902B55641CC}"/>
            </a:ext>
          </a:extLst>
        </xdr:cNvPr>
        <xdr:cNvSpPr txBox="1"/>
      </xdr:nvSpPr>
      <xdr:spPr>
        <a:xfrm>
          <a:off x="14846300" y="5408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105925</xdr:rowOff>
    </xdr:from>
    <xdr:to>
      <xdr:col>72</xdr:col>
      <xdr:colOff>123825</xdr:colOff>
      <xdr:row>28</xdr:row>
      <xdr:rowOff>36075</xdr:rowOff>
    </xdr:to>
    <xdr:sp macro="" textlink="">
      <xdr:nvSpPr>
        <xdr:cNvPr id="127" name="楕円 126">
          <a:extLst>
            <a:ext uri="{FF2B5EF4-FFF2-40B4-BE49-F238E27FC236}">
              <a16:creationId xmlns:a16="http://schemas.microsoft.com/office/drawing/2014/main" id="{F51BC3E4-240C-4248-B431-12A8251F2C5E}"/>
            </a:ext>
          </a:extLst>
        </xdr:cNvPr>
        <xdr:cNvSpPr/>
      </xdr:nvSpPr>
      <xdr:spPr>
        <a:xfrm>
          <a:off x="14033500" y="5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105149</xdr:rowOff>
    </xdr:from>
    <xdr:to>
      <xdr:col>76</xdr:col>
      <xdr:colOff>22225</xdr:colOff>
      <xdr:row>27</xdr:row>
      <xdr:rowOff>156725</xdr:rowOff>
    </xdr:to>
    <xdr:cxnSp macro="">
      <xdr:nvCxnSpPr>
        <xdr:cNvPr id="128" name="直線コネクタ 127">
          <a:extLst>
            <a:ext uri="{FF2B5EF4-FFF2-40B4-BE49-F238E27FC236}">
              <a16:creationId xmlns:a16="http://schemas.microsoft.com/office/drawing/2014/main" id="{5BEF0EEE-BAF0-4FC6-B38F-B53073350697}"/>
            </a:ext>
          </a:extLst>
        </xdr:cNvPr>
        <xdr:cNvCxnSpPr/>
      </xdr:nvCxnSpPr>
      <xdr:spPr>
        <a:xfrm flipV="1">
          <a:off x="14084300" y="5505824"/>
          <a:ext cx="711200" cy="5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29" name="n_1aveValue債務償還比率">
          <a:extLst>
            <a:ext uri="{FF2B5EF4-FFF2-40B4-BE49-F238E27FC236}">
              <a16:creationId xmlns:a16="http://schemas.microsoft.com/office/drawing/2014/main" id="{62FB7B05-8E7C-4A0A-9435-2CDF7D8AE73B}"/>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52602</xdr:rowOff>
    </xdr:from>
    <xdr:ext cx="469744" cy="259045"/>
    <xdr:sp macro="" textlink="">
      <xdr:nvSpPr>
        <xdr:cNvPr id="130" name="n_1mainValue債務償還比率">
          <a:extLst>
            <a:ext uri="{FF2B5EF4-FFF2-40B4-BE49-F238E27FC236}">
              <a16:creationId xmlns:a16="http://schemas.microsoft.com/office/drawing/2014/main" id="{666F5B0B-3441-44E4-9FFE-17B0A6526202}"/>
            </a:ext>
          </a:extLst>
        </xdr:cNvPr>
        <xdr:cNvSpPr txBox="1"/>
      </xdr:nvSpPr>
      <xdr:spPr>
        <a:xfrm>
          <a:off x="13836727" y="52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a:extLst>
            <a:ext uri="{FF2B5EF4-FFF2-40B4-BE49-F238E27FC236}">
              <a16:creationId xmlns:a16="http://schemas.microsoft.com/office/drawing/2014/main" id="{9D3B2129-8343-4C88-9D59-F465C0239C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a:extLst>
            <a:ext uri="{FF2B5EF4-FFF2-40B4-BE49-F238E27FC236}">
              <a16:creationId xmlns:a16="http://schemas.microsoft.com/office/drawing/2014/main" id="{51EC9583-E940-4F8C-BE30-0DC2B4C6E0E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a:extLst>
            <a:ext uri="{FF2B5EF4-FFF2-40B4-BE49-F238E27FC236}">
              <a16:creationId xmlns:a16="http://schemas.microsoft.com/office/drawing/2014/main" id="{F3200E65-1186-442F-93E6-2D743BFFE0F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a:extLst>
            <a:ext uri="{FF2B5EF4-FFF2-40B4-BE49-F238E27FC236}">
              <a16:creationId xmlns:a16="http://schemas.microsoft.com/office/drawing/2014/main" id="{06508540-9C2F-41E6-8420-B18CB0B94CE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a:extLst>
            <a:ext uri="{FF2B5EF4-FFF2-40B4-BE49-F238E27FC236}">
              <a16:creationId xmlns:a16="http://schemas.microsoft.com/office/drawing/2014/main" id="{63545E4E-1B61-479F-98D9-B237F076B8F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a:extLst>
            <a:ext uri="{FF2B5EF4-FFF2-40B4-BE49-F238E27FC236}">
              <a16:creationId xmlns:a16="http://schemas.microsoft.com/office/drawing/2014/main" id="{22758DF5-ECD0-4FE7-9C6F-95830669522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AA2FB2-839A-4F76-B0DA-9CAC209EF5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E0D6CC-522D-42E4-883C-8CD4A8F6B64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0C4378-B293-430E-8BE9-45BD7CEF669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A9AAB1-B927-41D4-9F02-64CF180B44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FE63AA-3299-4BC8-B277-72FB218230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B62651-DF2F-42C8-B056-97679B4A03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6A6665-C799-4D23-9768-3D9B7C7662E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5D1339-D105-4684-9EA7-8EB688A844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49EB32-1CE4-47FD-8159-8CBEFF30327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1E73093-EE01-441E-9BEB-57CB02012E3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7B7EC4-75F0-4032-809E-5180D970BF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19DF46-A540-4FAE-B9B7-35522A0C97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320C9B-A7BC-428F-BA4C-867AE176DF7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8C8A8AB-8E88-4305-A293-DC4A9A7FF52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5BB299E-8887-4256-9C06-E559791317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0FA66C9-270D-43DB-BC24-8FB49372A48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F5025F2-64EA-4FD0-A468-FA51DDD495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DA873C1-5A21-473D-ABA7-EC11ADF22EF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E53C437-32F7-4FB7-942E-CA5CA65965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484800E-22DD-4E39-9824-EE30989489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D76271-3A8F-4D2F-B6C5-52BC5EAFF4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E2C2193-DCAE-454D-8CFB-E0CDC78E50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9E225A-AE5F-442E-8327-72CF2F58BF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77B64E-EA48-4C14-8402-B0082C8E929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0381A6-75F8-4913-999B-3772A26395B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A2E453-7DB5-440A-A269-237B04BC7A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D55A6EB-2394-4F70-8683-2CE939E5F8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FAE048-A46F-4FFE-8AEE-6A3858675FC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4522D0-5695-4544-9432-9467B725747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100F0BC-7359-4325-ABA2-4AB8D2FD47C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CD9A62C-2F61-46D0-BC1E-D52773C039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9294103-5ADA-4358-82A2-A7CC85DBDD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DFD7700-F081-46CC-95B9-E290BFCF51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CF95997-3506-4C00-82E6-F6C01346BA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6E2564D-6009-47D0-995B-88DECC1BE0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E188901-7904-4238-A641-0CB57233B9E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F986BB-B92B-4A5A-927E-376D5C2492C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147E822-CB47-403E-A08A-D85C44FE85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E899BA1-3C0B-444F-AFB5-BCB3538A604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E70A106-56F2-461B-AD53-9CBD712A69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EA220C2-467F-4951-B005-8362907A60A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8B05C5A-4187-42D6-8825-DC42C52A166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215A1EB-F959-4954-8E4A-39AE6B82025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B156A08-5F73-4D09-874C-9540447084E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D58EE373-5138-41C4-A4A3-8BCCFD80617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9D430BE3-8068-45CB-8A26-2FE5FA16801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A0989EB-25D4-4730-B036-596B08BF9A1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BB68223-2B84-41A1-B79A-B680057F97C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6FFCC07C-E5CE-44D9-A9D9-469C505FAEC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7BC2B278-946E-4876-9227-0188F991230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DDD266F-06C4-45C1-897E-B7ECF8B5915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0E0FCC5-EC34-40DA-9D7B-980CAACA11E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13C9F72-018D-49AD-B3F1-95C00CD24C7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82C0C39-A105-4613-AEC8-FD0A31EA8C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83513ADF-4027-4787-A863-7B9F48094EFC}"/>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777622D9-629A-4B81-B696-DDC2248E526E}"/>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7F9306EC-696D-4A20-934C-7471056B6D1C}"/>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B5C6AB98-6154-44FD-B11B-935E54BD2849}"/>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E0E46FB3-DA37-4FB8-AC6B-EA901850D33B}"/>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FE1B07DC-20AC-40A7-982E-35BD99477317}"/>
            </a:ext>
          </a:extLst>
        </xdr:cNvPr>
        <xdr:cNvSpPr txBox="1"/>
      </xdr:nvSpPr>
      <xdr:spPr>
        <a:xfrm>
          <a:off x="4673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198909FE-E164-42E3-93D9-57692135906F}"/>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B25D7969-5008-4997-B981-BF32788345E3}"/>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21D18506-D46C-4F44-A590-C2B821CAEE9B}"/>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B12C05B3-5753-4B75-B122-A4D01EF58E4C}"/>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E62F8FF-50AD-4F39-A2B8-2AA8625F071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1B2F927-6741-457A-A345-27C759DC6D4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E451E7-4137-4FFE-973F-D194532F2D6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7A6CE47-11EA-404A-BE62-4895256C6F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E08A20-B1F4-4368-B474-5B7C6BBD84E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141605</xdr:rowOff>
    </xdr:from>
    <xdr:to>
      <xdr:col>10</xdr:col>
      <xdr:colOff>165100</xdr:colOff>
      <xdr:row>41</xdr:row>
      <xdr:rowOff>71755</xdr:rowOff>
    </xdr:to>
    <xdr:sp macro="" textlink="">
      <xdr:nvSpPr>
        <xdr:cNvPr id="71" name="楕円 70">
          <a:extLst>
            <a:ext uri="{FF2B5EF4-FFF2-40B4-BE49-F238E27FC236}">
              <a16:creationId xmlns:a16="http://schemas.microsoft.com/office/drawing/2014/main" id="{B56A0DD7-0673-4111-A858-96706373C0F1}"/>
            </a:ext>
          </a:extLst>
        </xdr:cNvPr>
        <xdr:cNvSpPr/>
      </xdr:nvSpPr>
      <xdr:spPr>
        <a:xfrm>
          <a:off x="1968500" y="69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4462</xdr:rowOff>
    </xdr:from>
    <xdr:ext cx="405111" cy="259045"/>
    <xdr:sp macro="" textlink="">
      <xdr:nvSpPr>
        <xdr:cNvPr id="72" name="n_1aveValue【道路】&#10;有形固定資産減価償却率">
          <a:extLst>
            <a:ext uri="{FF2B5EF4-FFF2-40B4-BE49-F238E27FC236}">
              <a16:creationId xmlns:a16="http://schemas.microsoft.com/office/drawing/2014/main" id="{A6F8C98B-FE8D-4DE1-903E-E6754307D30C}"/>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3" name="n_2aveValue【道路】&#10;有形固定資産減価償却率">
          <a:extLst>
            <a:ext uri="{FF2B5EF4-FFF2-40B4-BE49-F238E27FC236}">
              <a16:creationId xmlns:a16="http://schemas.microsoft.com/office/drawing/2014/main" id="{91E6B8A7-1281-454B-BE4A-BCBCB29B7040}"/>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4" name="n_3aveValue【道路】&#10;有形固定資産減価償却率">
          <a:extLst>
            <a:ext uri="{FF2B5EF4-FFF2-40B4-BE49-F238E27FC236}">
              <a16:creationId xmlns:a16="http://schemas.microsoft.com/office/drawing/2014/main" id="{34D3BFAD-92F0-4090-BD6F-61A1B978700E}"/>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62882</xdr:rowOff>
    </xdr:from>
    <xdr:ext cx="405111" cy="259045"/>
    <xdr:sp macro="" textlink="">
      <xdr:nvSpPr>
        <xdr:cNvPr id="75" name="n_3mainValue【道路】&#10;有形固定資産減価償却率">
          <a:extLst>
            <a:ext uri="{FF2B5EF4-FFF2-40B4-BE49-F238E27FC236}">
              <a16:creationId xmlns:a16="http://schemas.microsoft.com/office/drawing/2014/main" id="{1CD71011-D1DB-4882-B588-ABD7012A64A2}"/>
            </a:ext>
          </a:extLst>
        </xdr:cNvPr>
        <xdr:cNvSpPr txBox="1"/>
      </xdr:nvSpPr>
      <xdr:spPr>
        <a:xfrm>
          <a:off x="1816744" y="709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5BAACF18-889F-43BA-A385-01E37DDDD7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F5E5C0D2-9601-493C-AC32-A05AA2B078A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6B612BF9-16BB-4379-889F-4348706BB8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D5D42D5E-1400-457C-B3A7-CE03D8E70CD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30415316-7A6D-47FE-8B41-341065705F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61657FA4-9544-4926-923B-6DEE1BA0468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8C2FD19B-A136-4C42-AD6E-AA2D49C97E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2E830F5C-6CE6-40C8-AB75-324B8B27CC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0F883848-FC5E-43C6-A46E-EFE3FC0A340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391F8149-CFDF-4300-93BC-62E33CBA212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a:extLst>
            <a:ext uri="{FF2B5EF4-FFF2-40B4-BE49-F238E27FC236}">
              <a16:creationId xmlns:a16="http://schemas.microsoft.com/office/drawing/2014/main" id="{49AB5364-FB01-4AC0-A6EF-C803B617E83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a:extLst>
            <a:ext uri="{FF2B5EF4-FFF2-40B4-BE49-F238E27FC236}">
              <a16:creationId xmlns:a16="http://schemas.microsoft.com/office/drawing/2014/main" id="{2ABA585E-092D-445D-9B75-D2839F42E4B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a:extLst>
            <a:ext uri="{FF2B5EF4-FFF2-40B4-BE49-F238E27FC236}">
              <a16:creationId xmlns:a16="http://schemas.microsoft.com/office/drawing/2014/main" id="{DAF9232D-CE4F-420B-B67A-8B440F61017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9" name="テキスト ボックス 88">
          <a:extLst>
            <a:ext uri="{FF2B5EF4-FFF2-40B4-BE49-F238E27FC236}">
              <a16:creationId xmlns:a16="http://schemas.microsoft.com/office/drawing/2014/main" id="{91412750-44A1-41E2-8479-4759DC380BD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a:extLst>
            <a:ext uri="{FF2B5EF4-FFF2-40B4-BE49-F238E27FC236}">
              <a16:creationId xmlns:a16="http://schemas.microsoft.com/office/drawing/2014/main" id="{A7E04698-581E-418A-B882-F3B1509A799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1" name="テキスト ボックス 90">
          <a:extLst>
            <a:ext uri="{FF2B5EF4-FFF2-40B4-BE49-F238E27FC236}">
              <a16:creationId xmlns:a16="http://schemas.microsoft.com/office/drawing/2014/main" id="{B21DA202-2341-47EC-BCF0-F9329E73E36E}"/>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a:extLst>
            <a:ext uri="{FF2B5EF4-FFF2-40B4-BE49-F238E27FC236}">
              <a16:creationId xmlns:a16="http://schemas.microsoft.com/office/drawing/2014/main" id="{20390382-8ADD-4B98-B55B-BD5962B55C9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3" name="テキスト ボックス 92">
          <a:extLst>
            <a:ext uri="{FF2B5EF4-FFF2-40B4-BE49-F238E27FC236}">
              <a16:creationId xmlns:a16="http://schemas.microsoft.com/office/drawing/2014/main" id="{C6CC770F-C5E1-4A1E-A849-0A68EBC5A9D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B02A2177-AB89-41C5-A49A-9FF3BBB0F22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a:extLst>
            <a:ext uri="{FF2B5EF4-FFF2-40B4-BE49-F238E27FC236}">
              <a16:creationId xmlns:a16="http://schemas.microsoft.com/office/drawing/2014/main" id="{8E456001-0481-4AAA-9ED3-2A5AC5572B0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a:extLst>
            <a:ext uri="{FF2B5EF4-FFF2-40B4-BE49-F238E27FC236}">
              <a16:creationId xmlns:a16="http://schemas.microsoft.com/office/drawing/2014/main" id="{16E57D7C-D2CB-42D0-9A4F-E32281333FC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97" name="直線コネクタ 96">
          <a:extLst>
            <a:ext uri="{FF2B5EF4-FFF2-40B4-BE49-F238E27FC236}">
              <a16:creationId xmlns:a16="http://schemas.microsoft.com/office/drawing/2014/main" id="{DAD063F1-F182-468B-BAD3-8744A9445F21}"/>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98" name="【道路】&#10;一人当たり延長最小値テキスト">
          <a:extLst>
            <a:ext uri="{FF2B5EF4-FFF2-40B4-BE49-F238E27FC236}">
              <a16:creationId xmlns:a16="http://schemas.microsoft.com/office/drawing/2014/main" id="{88CB1451-257A-4125-A9D5-CAC904E990FB}"/>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99" name="直線コネクタ 98">
          <a:extLst>
            <a:ext uri="{FF2B5EF4-FFF2-40B4-BE49-F238E27FC236}">
              <a16:creationId xmlns:a16="http://schemas.microsoft.com/office/drawing/2014/main" id="{3230E06A-BFC2-4761-8FC9-6B26B79E501D}"/>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0" name="【道路】&#10;一人当たり延長最大値テキスト">
          <a:extLst>
            <a:ext uri="{FF2B5EF4-FFF2-40B4-BE49-F238E27FC236}">
              <a16:creationId xmlns:a16="http://schemas.microsoft.com/office/drawing/2014/main" id="{13479CB3-594F-4674-9BEF-D52FB14112EF}"/>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1" name="直線コネクタ 100">
          <a:extLst>
            <a:ext uri="{FF2B5EF4-FFF2-40B4-BE49-F238E27FC236}">
              <a16:creationId xmlns:a16="http://schemas.microsoft.com/office/drawing/2014/main" id="{116D0C0B-C90D-43D6-8873-C8340BCB3EBA}"/>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2" name="【道路】&#10;一人当たり延長平均値テキスト">
          <a:extLst>
            <a:ext uri="{FF2B5EF4-FFF2-40B4-BE49-F238E27FC236}">
              <a16:creationId xmlns:a16="http://schemas.microsoft.com/office/drawing/2014/main" id="{3D1E0113-40D6-4526-ACA2-597F5B2ACDC3}"/>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3" name="フローチャート: 判断 102">
          <a:extLst>
            <a:ext uri="{FF2B5EF4-FFF2-40B4-BE49-F238E27FC236}">
              <a16:creationId xmlns:a16="http://schemas.microsoft.com/office/drawing/2014/main" id="{E12CCA73-DEC0-42CB-94D4-DC0FD957F91E}"/>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04" name="フローチャート: 判断 103">
          <a:extLst>
            <a:ext uri="{FF2B5EF4-FFF2-40B4-BE49-F238E27FC236}">
              <a16:creationId xmlns:a16="http://schemas.microsoft.com/office/drawing/2014/main" id="{381E4AC1-7073-48A1-825E-69FE5C92F2AF}"/>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05" name="フローチャート: 判断 104">
          <a:extLst>
            <a:ext uri="{FF2B5EF4-FFF2-40B4-BE49-F238E27FC236}">
              <a16:creationId xmlns:a16="http://schemas.microsoft.com/office/drawing/2014/main" id="{F31B2288-5777-4591-8EEA-909ACEEF51A5}"/>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06" name="フローチャート: 判断 105">
          <a:extLst>
            <a:ext uri="{FF2B5EF4-FFF2-40B4-BE49-F238E27FC236}">
              <a16:creationId xmlns:a16="http://schemas.microsoft.com/office/drawing/2014/main" id="{F63DD66B-7F18-460A-8FC4-89E7FFD2A476}"/>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25A7B6B2-6AED-495A-8676-6DFEF848D73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86D4854D-689A-4ECC-94B7-4221485F595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1FAEDC72-D83E-4401-9C06-CACF5E87C78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87DEF4B-62EF-407B-B811-7CF9CDDBBB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97EC5495-B045-470A-9B0B-F6A24FC6304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66982</xdr:rowOff>
    </xdr:from>
    <xdr:to>
      <xdr:col>41</xdr:col>
      <xdr:colOff>101600</xdr:colOff>
      <xdr:row>40</xdr:row>
      <xdr:rowOff>168582</xdr:rowOff>
    </xdr:to>
    <xdr:sp macro="" textlink="">
      <xdr:nvSpPr>
        <xdr:cNvPr id="112" name="楕円 111">
          <a:extLst>
            <a:ext uri="{FF2B5EF4-FFF2-40B4-BE49-F238E27FC236}">
              <a16:creationId xmlns:a16="http://schemas.microsoft.com/office/drawing/2014/main" id="{1BBD79B4-9079-448D-8D29-923DDC13BBB6}"/>
            </a:ext>
          </a:extLst>
        </xdr:cNvPr>
        <xdr:cNvSpPr/>
      </xdr:nvSpPr>
      <xdr:spPr>
        <a:xfrm>
          <a:off x="7810500" y="69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92846</xdr:rowOff>
    </xdr:from>
    <xdr:ext cx="534377" cy="259045"/>
    <xdr:sp macro="" textlink="">
      <xdr:nvSpPr>
        <xdr:cNvPr id="113" name="n_1aveValue【道路】&#10;一人当たり延長">
          <a:extLst>
            <a:ext uri="{FF2B5EF4-FFF2-40B4-BE49-F238E27FC236}">
              <a16:creationId xmlns:a16="http://schemas.microsoft.com/office/drawing/2014/main" id="{BC325085-3613-48D2-8F89-D53AA1774B6D}"/>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14" name="n_2aveValue【道路】&#10;一人当たり延長">
          <a:extLst>
            <a:ext uri="{FF2B5EF4-FFF2-40B4-BE49-F238E27FC236}">
              <a16:creationId xmlns:a16="http://schemas.microsoft.com/office/drawing/2014/main" id="{DF38F9FC-E85F-4DC2-AE31-F154BC72A938}"/>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15" name="n_3aveValue【道路】&#10;一人当たり延長">
          <a:extLst>
            <a:ext uri="{FF2B5EF4-FFF2-40B4-BE49-F238E27FC236}">
              <a16:creationId xmlns:a16="http://schemas.microsoft.com/office/drawing/2014/main" id="{92097C4C-7E67-4295-B7C4-B5BC477CD819}"/>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159709</xdr:rowOff>
    </xdr:from>
    <xdr:ext cx="469744" cy="259045"/>
    <xdr:sp macro="" textlink="">
      <xdr:nvSpPr>
        <xdr:cNvPr id="116" name="n_3mainValue【道路】&#10;一人当たり延長">
          <a:extLst>
            <a:ext uri="{FF2B5EF4-FFF2-40B4-BE49-F238E27FC236}">
              <a16:creationId xmlns:a16="http://schemas.microsoft.com/office/drawing/2014/main" id="{A4353E7A-6C42-46D6-9D32-9093CCF809DF}"/>
            </a:ext>
          </a:extLst>
        </xdr:cNvPr>
        <xdr:cNvSpPr txBox="1"/>
      </xdr:nvSpPr>
      <xdr:spPr>
        <a:xfrm>
          <a:off x="7626427" y="701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id="{A112FBC9-2A95-489C-B060-9C0352DE44E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id="{1E045C02-CDA3-47B8-B786-041DC01663B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id="{229A7983-02F8-4D3C-9FED-6A9F01DEF3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id="{2AD8F90B-59BF-4C28-B5F8-465A3DF77A0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id="{BF1B3B12-0968-4BFB-94BE-746FF206ED5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id="{0FFF2591-C0AD-4FEB-8A06-4C275CB010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id="{A7A77884-D5E9-4292-A78F-C7BFC9C876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id="{12FD5610-75CD-47B6-8723-0E0ED04897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id="{D99A0B27-B633-46A9-8D24-4A57F70C4E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id="{8892AA7C-4E3E-4C1C-8595-9414FFACDC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id="{3D295FC2-9EEC-470D-B236-726405F148A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id="{883C5CF5-A7A1-4D70-83B9-7092C4BFB4E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id="{2879700F-D57C-430C-9A95-DC9DC017A6E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id="{4B588A21-0F48-487F-9E01-55EDCB37418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id="{0F5F4F32-D1D3-440D-A7A8-7809723C3F0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id="{AB077979-6E43-4BB2-A3A0-280E434D83F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id="{FB2F0827-9679-4B55-A4FC-580536AB3DA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id="{A7DBCD9F-2739-44CE-A973-836204F5F5F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id="{2DC4DBA7-D74B-4F3B-8052-55D2F70A418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id="{EA5EEBA9-B2CB-40E1-BEE1-E90629E57B8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a:extLst>
            <a:ext uri="{FF2B5EF4-FFF2-40B4-BE49-F238E27FC236}">
              <a16:creationId xmlns:a16="http://schemas.microsoft.com/office/drawing/2014/main" id="{DEB9E224-56DF-46D6-991F-1FF274F6C73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id="{0E646DF5-6C6E-47D5-8462-20E19D8052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id="{C816A3AD-82BF-4C79-A60F-FDAE66F3EFB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id="{BDD921E3-A593-4C6F-9B2A-548656B4956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41" name="直線コネクタ 140">
          <a:extLst>
            <a:ext uri="{FF2B5EF4-FFF2-40B4-BE49-F238E27FC236}">
              <a16:creationId xmlns:a16="http://schemas.microsoft.com/office/drawing/2014/main" id="{FF97B293-E971-46D4-B34B-D5222F12EEE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id="{BBA86D57-1822-4655-8252-1C3EF88DEE8A}"/>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43" name="直線コネクタ 142">
          <a:extLst>
            <a:ext uri="{FF2B5EF4-FFF2-40B4-BE49-F238E27FC236}">
              <a16:creationId xmlns:a16="http://schemas.microsoft.com/office/drawing/2014/main" id="{949FF7BA-8D88-4756-9A5B-DDBD331AEC58}"/>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id="{EF93A043-E078-49A9-828A-89FE2262B58E}"/>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45" name="直線コネクタ 144">
          <a:extLst>
            <a:ext uri="{FF2B5EF4-FFF2-40B4-BE49-F238E27FC236}">
              <a16:creationId xmlns:a16="http://schemas.microsoft.com/office/drawing/2014/main" id="{D69CF8CF-5E2B-437E-921C-C6A8999D8FF2}"/>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id="{74C8F656-9B74-4B2F-9DC3-7E57BAC13202}"/>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47" name="フローチャート: 判断 146">
          <a:extLst>
            <a:ext uri="{FF2B5EF4-FFF2-40B4-BE49-F238E27FC236}">
              <a16:creationId xmlns:a16="http://schemas.microsoft.com/office/drawing/2014/main" id="{72AD438E-522B-4DCC-A476-5D423517C3D2}"/>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8" name="フローチャート: 判断 147">
          <a:extLst>
            <a:ext uri="{FF2B5EF4-FFF2-40B4-BE49-F238E27FC236}">
              <a16:creationId xmlns:a16="http://schemas.microsoft.com/office/drawing/2014/main" id="{3EEC48A4-AD7A-4DF7-B469-276D7227341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49" name="フローチャート: 判断 148">
          <a:extLst>
            <a:ext uri="{FF2B5EF4-FFF2-40B4-BE49-F238E27FC236}">
              <a16:creationId xmlns:a16="http://schemas.microsoft.com/office/drawing/2014/main" id="{AE3EE26F-E520-4005-A62B-D347E7FA85D3}"/>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50" name="フローチャート: 判断 149">
          <a:extLst>
            <a:ext uri="{FF2B5EF4-FFF2-40B4-BE49-F238E27FC236}">
              <a16:creationId xmlns:a16="http://schemas.microsoft.com/office/drawing/2014/main" id="{3EDF56D6-2CEE-451F-9430-BEFD0E4CA6B7}"/>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A8D75C37-002E-4FD8-B946-2C588417CA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4DFAD694-1782-4058-9315-19E8AED502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611ECD49-1E58-4C5A-9D11-2D9BA74B7DF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EF4DD4CC-2A1B-47A4-A32C-FCEE65B6A9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D72C4E7B-581A-4AF1-86D0-E8781C57CE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2540</xdr:rowOff>
    </xdr:from>
    <xdr:to>
      <xdr:col>10</xdr:col>
      <xdr:colOff>165100</xdr:colOff>
      <xdr:row>62</xdr:row>
      <xdr:rowOff>104140</xdr:rowOff>
    </xdr:to>
    <xdr:sp macro="" textlink="">
      <xdr:nvSpPr>
        <xdr:cNvPr id="156" name="楕円 155">
          <a:extLst>
            <a:ext uri="{FF2B5EF4-FFF2-40B4-BE49-F238E27FC236}">
              <a16:creationId xmlns:a16="http://schemas.microsoft.com/office/drawing/2014/main" id="{5619C60E-CF40-4769-B7BB-895C75802B04}"/>
            </a:ext>
          </a:extLst>
        </xdr:cNvPr>
        <xdr:cNvSpPr/>
      </xdr:nvSpPr>
      <xdr:spPr>
        <a:xfrm>
          <a:off x="196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149242</xdr:rowOff>
    </xdr:from>
    <xdr:ext cx="405111" cy="259045"/>
    <xdr:sp macro="" textlink="">
      <xdr:nvSpPr>
        <xdr:cNvPr id="157" name="n_1aveValue【橋りょう・トンネル】&#10;有形固定資産減価償却率">
          <a:extLst>
            <a:ext uri="{FF2B5EF4-FFF2-40B4-BE49-F238E27FC236}">
              <a16:creationId xmlns:a16="http://schemas.microsoft.com/office/drawing/2014/main" id="{6BFEDBC6-5700-4DBB-83BD-77F8A8E56447}"/>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58" name="n_2aveValue【橋りょう・トンネル】&#10;有形固定資産減価償却率">
          <a:extLst>
            <a:ext uri="{FF2B5EF4-FFF2-40B4-BE49-F238E27FC236}">
              <a16:creationId xmlns:a16="http://schemas.microsoft.com/office/drawing/2014/main" id="{82FF7CBF-4A9D-4361-8871-FB65C201A241}"/>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59" name="n_3aveValue【橋りょう・トンネル】&#10;有形固定資産減価償却率">
          <a:extLst>
            <a:ext uri="{FF2B5EF4-FFF2-40B4-BE49-F238E27FC236}">
              <a16:creationId xmlns:a16="http://schemas.microsoft.com/office/drawing/2014/main" id="{ACA0C55D-103C-4952-A120-FFBDCE458400}"/>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95267</xdr:rowOff>
    </xdr:from>
    <xdr:ext cx="405111" cy="259045"/>
    <xdr:sp macro="" textlink="">
      <xdr:nvSpPr>
        <xdr:cNvPr id="160" name="n_3mainValue【橋りょう・トンネル】&#10;有形固定資産減価償却率">
          <a:extLst>
            <a:ext uri="{FF2B5EF4-FFF2-40B4-BE49-F238E27FC236}">
              <a16:creationId xmlns:a16="http://schemas.microsoft.com/office/drawing/2014/main" id="{B3557931-F302-42CC-B146-05A2F6E44B9B}"/>
            </a:ext>
          </a:extLst>
        </xdr:cNvPr>
        <xdr:cNvSpPr txBox="1"/>
      </xdr:nvSpPr>
      <xdr:spPr>
        <a:xfrm>
          <a:off x="1816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a:extLst>
            <a:ext uri="{FF2B5EF4-FFF2-40B4-BE49-F238E27FC236}">
              <a16:creationId xmlns:a16="http://schemas.microsoft.com/office/drawing/2014/main" id="{196D3BFB-F399-4598-9A1E-4B73299A924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a:extLst>
            <a:ext uri="{FF2B5EF4-FFF2-40B4-BE49-F238E27FC236}">
              <a16:creationId xmlns:a16="http://schemas.microsoft.com/office/drawing/2014/main" id="{C4C88AFE-92DC-464F-8E3C-91DC982C46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a:extLst>
            <a:ext uri="{FF2B5EF4-FFF2-40B4-BE49-F238E27FC236}">
              <a16:creationId xmlns:a16="http://schemas.microsoft.com/office/drawing/2014/main" id="{9C3E6CBE-0BE0-48DB-9638-BBE06942F0B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a:extLst>
            <a:ext uri="{FF2B5EF4-FFF2-40B4-BE49-F238E27FC236}">
              <a16:creationId xmlns:a16="http://schemas.microsoft.com/office/drawing/2014/main" id="{FA3B7D97-873E-4D99-B2E1-046723C76B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a:extLst>
            <a:ext uri="{FF2B5EF4-FFF2-40B4-BE49-F238E27FC236}">
              <a16:creationId xmlns:a16="http://schemas.microsoft.com/office/drawing/2014/main" id="{F8AC7A41-68B9-4BF1-B534-13D3018370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a:extLst>
            <a:ext uri="{FF2B5EF4-FFF2-40B4-BE49-F238E27FC236}">
              <a16:creationId xmlns:a16="http://schemas.microsoft.com/office/drawing/2014/main" id="{BE8BC42F-9FB7-45C2-8328-DBB3B34832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a:extLst>
            <a:ext uri="{FF2B5EF4-FFF2-40B4-BE49-F238E27FC236}">
              <a16:creationId xmlns:a16="http://schemas.microsoft.com/office/drawing/2014/main" id="{53143B46-530F-4092-90B3-DBAB49C2794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a:extLst>
            <a:ext uri="{FF2B5EF4-FFF2-40B4-BE49-F238E27FC236}">
              <a16:creationId xmlns:a16="http://schemas.microsoft.com/office/drawing/2014/main" id="{DFF30CFE-065F-4409-A987-2126B642AF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a:extLst>
            <a:ext uri="{FF2B5EF4-FFF2-40B4-BE49-F238E27FC236}">
              <a16:creationId xmlns:a16="http://schemas.microsoft.com/office/drawing/2014/main" id="{FD2315E4-C50F-419A-89FF-42AE7FBD479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a:extLst>
            <a:ext uri="{FF2B5EF4-FFF2-40B4-BE49-F238E27FC236}">
              <a16:creationId xmlns:a16="http://schemas.microsoft.com/office/drawing/2014/main" id="{31C67273-4A19-459D-968E-242F2B3002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a:extLst>
            <a:ext uri="{FF2B5EF4-FFF2-40B4-BE49-F238E27FC236}">
              <a16:creationId xmlns:a16="http://schemas.microsoft.com/office/drawing/2014/main" id="{721BC463-08BF-45E5-ADE8-CA6168B11E6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a:extLst>
            <a:ext uri="{FF2B5EF4-FFF2-40B4-BE49-F238E27FC236}">
              <a16:creationId xmlns:a16="http://schemas.microsoft.com/office/drawing/2014/main" id="{5A25075B-28D4-4A08-96DA-610E3C3C90C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a:extLst>
            <a:ext uri="{FF2B5EF4-FFF2-40B4-BE49-F238E27FC236}">
              <a16:creationId xmlns:a16="http://schemas.microsoft.com/office/drawing/2014/main" id="{7EFAC472-F86F-4BA3-8989-CBC84B4C45E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a:extLst>
            <a:ext uri="{FF2B5EF4-FFF2-40B4-BE49-F238E27FC236}">
              <a16:creationId xmlns:a16="http://schemas.microsoft.com/office/drawing/2014/main" id="{D1154AA1-51E2-47A0-8E56-14C1A3D3125E}"/>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a:extLst>
            <a:ext uri="{FF2B5EF4-FFF2-40B4-BE49-F238E27FC236}">
              <a16:creationId xmlns:a16="http://schemas.microsoft.com/office/drawing/2014/main" id="{F2FDDAAC-F821-4201-89C8-9D51724DE7A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a:extLst>
            <a:ext uri="{FF2B5EF4-FFF2-40B4-BE49-F238E27FC236}">
              <a16:creationId xmlns:a16="http://schemas.microsoft.com/office/drawing/2014/main" id="{DC4183EE-DF95-4FB7-8647-1F11F7D1750F}"/>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a:extLst>
            <a:ext uri="{FF2B5EF4-FFF2-40B4-BE49-F238E27FC236}">
              <a16:creationId xmlns:a16="http://schemas.microsoft.com/office/drawing/2014/main" id="{BE643140-6D47-4D1E-AD64-8765A196686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a:extLst>
            <a:ext uri="{FF2B5EF4-FFF2-40B4-BE49-F238E27FC236}">
              <a16:creationId xmlns:a16="http://schemas.microsoft.com/office/drawing/2014/main" id="{3FFF4829-F1B6-499E-922E-E276F5D0743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a:extLst>
            <a:ext uri="{FF2B5EF4-FFF2-40B4-BE49-F238E27FC236}">
              <a16:creationId xmlns:a16="http://schemas.microsoft.com/office/drawing/2014/main" id="{5B17684A-2E08-470A-8CC5-1984AC98C6D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a:extLst>
            <a:ext uri="{FF2B5EF4-FFF2-40B4-BE49-F238E27FC236}">
              <a16:creationId xmlns:a16="http://schemas.microsoft.com/office/drawing/2014/main" id="{4571908B-E6F5-4654-A0BC-8C5CCF89E3F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id="{041539F5-AA90-4571-95C5-CA66C5C1F2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a:extLst>
            <a:ext uri="{FF2B5EF4-FFF2-40B4-BE49-F238E27FC236}">
              <a16:creationId xmlns:a16="http://schemas.microsoft.com/office/drawing/2014/main" id="{C7FF0737-2CD9-4302-BDC4-9283758FB12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a:extLst>
            <a:ext uri="{FF2B5EF4-FFF2-40B4-BE49-F238E27FC236}">
              <a16:creationId xmlns:a16="http://schemas.microsoft.com/office/drawing/2014/main" id="{2F3319E9-35C5-4742-A6F2-8ECA33EDAF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184" name="直線コネクタ 183">
          <a:extLst>
            <a:ext uri="{FF2B5EF4-FFF2-40B4-BE49-F238E27FC236}">
              <a16:creationId xmlns:a16="http://schemas.microsoft.com/office/drawing/2014/main" id="{E0CEDCBF-0D83-4247-B882-EEAB27954865}"/>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185" name="【橋りょう・トンネル】&#10;一人当たり有形固定資産（償却資産）額最小値テキスト">
          <a:extLst>
            <a:ext uri="{FF2B5EF4-FFF2-40B4-BE49-F238E27FC236}">
              <a16:creationId xmlns:a16="http://schemas.microsoft.com/office/drawing/2014/main" id="{F6772497-FFB5-40C1-8FE5-0FA442C217A1}"/>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186" name="直線コネクタ 185">
          <a:extLst>
            <a:ext uri="{FF2B5EF4-FFF2-40B4-BE49-F238E27FC236}">
              <a16:creationId xmlns:a16="http://schemas.microsoft.com/office/drawing/2014/main" id="{794CD649-A6EC-4A36-AC53-83BE0B029ECE}"/>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187" name="【橋りょう・トンネル】&#10;一人当たり有形固定資産（償却資産）額最大値テキスト">
          <a:extLst>
            <a:ext uri="{FF2B5EF4-FFF2-40B4-BE49-F238E27FC236}">
              <a16:creationId xmlns:a16="http://schemas.microsoft.com/office/drawing/2014/main" id="{231FC9A5-B1DE-4D23-9790-08C5FFDFC363}"/>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188" name="直線コネクタ 187">
          <a:extLst>
            <a:ext uri="{FF2B5EF4-FFF2-40B4-BE49-F238E27FC236}">
              <a16:creationId xmlns:a16="http://schemas.microsoft.com/office/drawing/2014/main" id="{570997CB-5207-4F40-9E2A-4E8F83C0FFBE}"/>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189" name="【橋りょう・トンネル】&#10;一人当たり有形固定資産（償却資産）額平均値テキスト">
          <a:extLst>
            <a:ext uri="{FF2B5EF4-FFF2-40B4-BE49-F238E27FC236}">
              <a16:creationId xmlns:a16="http://schemas.microsoft.com/office/drawing/2014/main" id="{79E556D0-6A1F-4BA2-89E3-412E90737CB8}"/>
            </a:ext>
          </a:extLst>
        </xdr:cNvPr>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190" name="フローチャート: 判断 189">
          <a:extLst>
            <a:ext uri="{FF2B5EF4-FFF2-40B4-BE49-F238E27FC236}">
              <a16:creationId xmlns:a16="http://schemas.microsoft.com/office/drawing/2014/main" id="{0A586B47-1BD9-4772-82E3-8C63B2072676}"/>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191" name="フローチャート: 判断 190">
          <a:extLst>
            <a:ext uri="{FF2B5EF4-FFF2-40B4-BE49-F238E27FC236}">
              <a16:creationId xmlns:a16="http://schemas.microsoft.com/office/drawing/2014/main" id="{4FFC78BD-79A2-4758-9C71-93051BBA4B66}"/>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192" name="フローチャート: 判断 191">
          <a:extLst>
            <a:ext uri="{FF2B5EF4-FFF2-40B4-BE49-F238E27FC236}">
              <a16:creationId xmlns:a16="http://schemas.microsoft.com/office/drawing/2014/main" id="{6F1A535E-C47F-43C1-A96D-2A64090F804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193" name="フローチャート: 判断 192">
          <a:extLst>
            <a:ext uri="{FF2B5EF4-FFF2-40B4-BE49-F238E27FC236}">
              <a16:creationId xmlns:a16="http://schemas.microsoft.com/office/drawing/2014/main" id="{4A56E4CF-58AC-4F98-B6BE-63CF82069332}"/>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1FDCE4D2-0426-411C-8DE9-25049DE99E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F7C872A8-598C-4692-A66C-BE6F1C04A8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366B1848-AE4F-42C0-B4EB-83F14EA2A9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D72A9DAD-A7F8-4127-A377-8D8DCF40B0D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AAD8BC6-5DC4-42ED-B99C-D257FBCDA52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53955</xdr:rowOff>
    </xdr:from>
    <xdr:to>
      <xdr:col>41</xdr:col>
      <xdr:colOff>101600</xdr:colOff>
      <xdr:row>63</xdr:row>
      <xdr:rowOff>155555</xdr:rowOff>
    </xdr:to>
    <xdr:sp macro="" textlink="">
      <xdr:nvSpPr>
        <xdr:cNvPr id="199" name="楕円 198">
          <a:extLst>
            <a:ext uri="{FF2B5EF4-FFF2-40B4-BE49-F238E27FC236}">
              <a16:creationId xmlns:a16="http://schemas.microsoft.com/office/drawing/2014/main" id="{18B57CA3-A315-4BC1-AC0C-120434EEA50D}"/>
            </a:ext>
          </a:extLst>
        </xdr:cNvPr>
        <xdr:cNvSpPr/>
      </xdr:nvSpPr>
      <xdr:spPr>
        <a:xfrm>
          <a:off x="7810500" y="108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153728</xdr:rowOff>
    </xdr:from>
    <xdr:ext cx="599010" cy="259045"/>
    <xdr:sp macro="" textlink="">
      <xdr:nvSpPr>
        <xdr:cNvPr id="200" name="n_1aveValue【橋りょう・トンネル】&#10;一人当たり有形固定資産（償却資産）額">
          <a:extLst>
            <a:ext uri="{FF2B5EF4-FFF2-40B4-BE49-F238E27FC236}">
              <a16:creationId xmlns:a16="http://schemas.microsoft.com/office/drawing/2014/main" id="{76386E0C-1C61-44EF-BF32-308BC7158150}"/>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01" name="n_2aveValue【橋りょう・トンネル】&#10;一人当たり有形固定資産（償却資産）額">
          <a:extLst>
            <a:ext uri="{FF2B5EF4-FFF2-40B4-BE49-F238E27FC236}">
              <a16:creationId xmlns:a16="http://schemas.microsoft.com/office/drawing/2014/main" id="{13C853DB-2B9A-4B0F-9D7F-5CDC3A1A6360}"/>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02" name="n_3aveValue【橋りょう・トンネル】&#10;一人当たり有形固定資産（償却資産）額">
          <a:extLst>
            <a:ext uri="{FF2B5EF4-FFF2-40B4-BE49-F238E27FC236}">
              <a16:creationId xmlns:a16="http://schemas.microsoft.com/office/drawing/2014/main" id="{14B091B2-1411-488A-9B7A-62444CDD4083}"/>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146682</xdr:rowOff>
    </xdr:from>
    <xdr:ext cx="599010" cy="259045"/>
    <xdr:sp macro="" textlink="">
      <xdr:nvSpPr>
        <xdr:cNvPr id="203" name="n_3mainValue【橋りょう・トンネル】&#10;一人当たり有形固定資産（償却資産）額">
          <a:extLst>
            <a:ext uri="{FF2B5EF4-FFF2-40B4-BE49-F238E27FC236}">
              <a16:creationId xmlns:a16="http://schemas.microsoft.com/office/drawing/2014/main" id="{86EBD368-22A8-4984-8075-7B372BBD796E}"/>
            </a:ext>
          </a:extLst>
        </xdr:cNvPr>
        <xdr:cNvSpPr txBox="1"/>
      </xdr:nvSpPr>
      <xdr:spPr>
        <a:xfrm>
          <a:off x="7561795" y="1094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a:extLst>
            <a:ext uri="{FF2B5EF4-FFF2-40B4-BE49-F238E27FC236}">
              <a16:creationId xmlns:a16="http://schemas.microsoft.com/office/drawing/2014/main" id="{B1E1B900-CDA9-459B-B580-96DA792373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a:extLst>
            <a:ext uri="{FF2B5EF4-FFF2-40B4-BE49-F238E27FC236}">
              <a16:creationId xmlns:a16="http://schemas.microsoft.com/office/drawing/2014/main" id="{6EAC0A85-08C1-4A22-AC85-2F53ADE748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a:extLst>
            <a:ext uri="{FF2B5EF4-FFF2-40B4-BE49-F238E27FC236}">
              <a16:creationId xmlns:a16="http://schemas.microsoft.com/office/drawing/2014/main" id="{08FAEEFE-D230-4BD0-815C-2516778FD50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a:extLst>
            <a:ext uri="{FF2B5EF4-FFF2-40B4-BE49-F238E27FC236}">
              <a16:creationId xmlns:a16="http://schemas.microsoft.com/office/drawing/2014/main" id="{8B13E57E-ADFD-4D76-8E71-78AF0FF251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a:extLst>
            <a:ext uri="{FF2B5EF4-FFF2-40B4-BE49-F238E27FC236}">
              <a16:creationId xmlns:a16="http://schemas.microsoft.com/office/drawing/2014/main" id="{2D66D3DC-5562-4602-A83C-8F17D25E19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a:extLst>
            <a:ext uri="{FF2B5EF4-FFF2-40B4-BE49-F238E27FC236}">
              <a16:creationId xmlns:a16="http://schemas.microsoft.com/office/drawing/2014/main" id="{214F7EA1-567E-4330-B060-DFB501827EA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a:extLst>
            <a:ext uri="{FF2B5EF4-FFF2-40B4-BE49-F238E27FC236}">
              <a16:creationId xmlns:a16="http://schemas.microsoft.com/office/drawing/2014/main" id="{A890A5F8-0547-432B-8A4F-FEB7C641E9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a:extLst>
            <a:ext uri="{FF2B5EF4-FFF2-40B4-BE49-F238E27FC236}">
              <a16:creationId xmlns:a16="http://schemas.microsoft.com/office/drawing/2014/main" id="{9E35A9A6-8132-46A7-8F43-1CCC3F167C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a:extLst>
            <a:ext uri="{FF2B5EF4-FFF2-40B4-BE49-F238E27FC236}">
              <a16:creationId xmlns:a16="http://schemas.microsoft.com/office/drawing/2014/main" id="{BA3D1AAB-1739-42DE-A5E3-1DB56EFFB15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a:extLst>
            <a:ext uri="{FF2B5EF4-FFF2-40B4-BE49-F238E27FC236}">
              <a16:creationId xmlns:a16="http://schemas.microsoft.com/office/drawing/2014/main" id="{73B579CC-DF31-4322-B708-D96980E33C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4" name="テキスト ボックス 213">
          <a:extLst>
            <a:ext uri="{FF2B5EF4-FFF2-40B4-BE49-F238E27FC236}">
              <a16:creationId xmlns:a16="http://schemas.microsoft.com/office/drawing/2014/main" id="{8D17C712-A390-4331-AB7F-25D74FC3A87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5" name="直線コネクタ 214">
          <a:extLst>
            <a:ext uri="{FF2B5EF4-FFF2-40B4-BE49-F238E27FC236}">
              <a16:creationId xmlns:a16="http://schemas.microsoft.com/office/drawing/2014/main" id="{1C76018F-42F9-40ED-9FEE-83FC9D7934A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6" name="テキスト ボックス 215">
          <a:extLst>
            <a:ext uri="{FF2B5EF4-FFF2-40B4-BE49-F238E27FC236}">
              <a16:creationId xmlns:a16="http://schemas.microsoft.com/office/drawing/2014/main" id="{615507A9-0FB7-4FF8-AD82-205879434D4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7" name="直線コネクタ 216">
          <a:extLst>
            <a:ext uri="{FF2B5EF4-FFF2-40B4-BE49-F238E27FC236}">
              <a16:creationId xmlns:a16="http://schemas.microsoft.com/office/drawing/2014/main" id="{2D0D6804-028D-4D8A-B5B3-9A4D129EACB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8" name="テキスト ボックス 217">
          <a:extLst>
            <a:ext uri="{FF2B5EF4-FFF2-40B4-BE49-F238E27FC236}">
              <a16:creationId xmlns:a16="http://schemas.microsoft.com/office/drawing/2014/main" id="{3C332ED2-399A-4BF8-8300-C188D57A227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9" name="直線コネクタ 218">
          <a:extLst>
            <a:ext uri="{FF2B5EF4-FFF2-40B4-BE49-F238E27FC236}">
              <a16:creationId xmlns:a16="http://schemas.microsoft.com/office/drawing/2014/main" id="{17295BFB-3936-4C65-AA10-A0172F91F8D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0" name="テキスト ボックス 219">
          <a:extLst>
            <a:ext uri="{FF2B5EF4-FFF2-40B4-BE49-F238E27FC236}">
              <a16:creationId xmlns:a16="http://schemas.microsoft.com/office/drawing/2014/main" id="{D54196B2-699E-4B10-A793-F998C63CB81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1" name="直線コネクタ 220">
          <a:extLst>
            <a:ext uri="{FF2B5EF4-FFF2-40B4-BE49-F238E27FC236}">
              <a16:creationId xmlns:a16="http://schemas.microsoft.com/office/drawing/2014/main" id="{AC6E5B98-5D95-4038-ADF9-00068CC267A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2" name="テキスト ボックス 221">
          <a:extLst>
            <a:ext uri="{FF2B5EF4-FFF2-40B4-BE49-F238E27FC236}">
              <a16:creationId xmlns:a16="http://schemas.microsoft.com/office/drawing/2014/main" id="{AF9EB421-D678-4002-A8C6-D72D29CEE03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3" name="直線コネクタ 222">
          <a:extLst>
            <a:ext uri="{FF2B5EF4-FFF2-40B4-BE49-F238E27FC236}">
              <a16:creationId xmlns:a16="http://schemas.microsoft.com/office/drawing/2014/main" id="{C4C2244F-639C-487C-A84E-7E40C25D985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4" name="テキスト ボックス 223">
          <a:extLst>
            <a:ext uri="{FF2B5EF4-FFF2-40B4-BE49-F238E27FC236}">
              <a16:creationId xmlns:a16="http://schemas.microsoft.com/office/drawing/2014/main" id="{4E35BE6B-8C10-4B09-8EE2-E17A840B8D4A}"/>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a:extLst>
            <a:ext uri="{FF2B5EF4-FFF2-40B4-BE49-F238E27FC236}">
              <a16:creationId xmlns:a16="http://schemas.microsoft.com/office/drawing/2014/main" id="{589E6D16-B86E-4473-9CDD-B6EB045F43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a:extLst>
            <a:ext uri="{FF2B5EF4-FFF2-40B4-BE49-F238E27FC236}">
              <a16:creationId xmlns:a16="http://schemas.microsoft.com/office/drawing/2014/main" id="{D24DD224-29E5-45E6-9C82-558FC372148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公営住宅】&#10;有形固定資産減価償却率グラフ枠">
          <a:extLst>
            <a:ext uri="{FF2B5EF4-FFF2-40B4-BE49-F238E27FC236}">
              <a16:creationId xmlns:a16="http://schemas.microsoft.com/office/drawing/2014/main" id="{33AEC5D2-F784-44F5-8D3F-9ABEAA3338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28" name="直線コネクタ 227">
          <a:extLst>
            <a:ext uri="{FF2B5EF4-FFF2-40B4-BE49-F238E27FC236}">
              <a16:creationId xmlns:a16="http://schemas.microsoft.com/office/drawing/2014/main" id="{A75ED52F-0755-47B9-B1DA-21CEAC84BA4A}"/>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29" name="【公営住宅】&#10;有形固定資産減価償却率最小値テキスト">
          <a:extLst>
            <a:ext uri="{FF2B5EF4-FFF2-40B4-BE49-F238E27FC236}">
              <a16:creationId xmlns:a16="http://schemas.microsoft.com/office/drawing/2014/main" id="{4D8B2152-FD8E-4341-B8CA-876634F85A53}"/>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30" name="直線コネクタ 229">
          <a:extLst>
            <a:ext uri="{FF2B5EF4-FFF2-40B4-BE49-F238E27FC236}">
              <a16:creationId xmlns:a16="http://schemas.microsoft.com/office/drawing/2014/main" id="{5D97DD67-2545-4694-8A3B-88395AD153E9}"/>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1" name="【公営住宅】&#10;有形固定資産減価償却率最大値テキスト">
          <a:extLst>
            <a:ext uri="{FF2B5EF4-FFF2-40B4-BE49-F238E27FC236}">
              <a16:creationId xmlns:a16="http://schemas.microsoft.com/office/drawing/2014/main" id="{A8F45F5B-24D8-422A-9954-D0A1AF22CCE9}"/>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2" name="直線コネクタ 231">
          <a:extLst>
            <a:ext uri="{FF2B5EF4-FFF2-40B4-BE49-F238E27FC236}">
              <a16:creationId xmlns:a16="http://schemas.microsoft.com/office/drawing/2014/main" id="{B5D68005-9F3F-4B05-8117-6F730ED4441E}"/>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33" name="【公営住宅】&#10;有形固定資産減価償却率平均値テキスト">
          <a:extLst>
            <a:ext uri="{FF2B5EF4-FFF2-40B4-BE49-F238E27FC236}">
              <a16:creationId xmlns:a16="http://schemas.microsoft.com/office/drawing/2014/main" id="{0C630464-11DF-48DD-B4E7-0E161B8A9E6F}"/>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34" name="フローチャート: 判断 233">
          <a:extLst>
            <a:ext uri="{FF2B5EF4-FFF2-40B4-BE49-F238E27FC236}">
              <a16:creationId xmlns:a16="http://schemas.microsoft.com/office/drawing/2014/main" id="{252FBF1F-6DB7-450F-BA20-18113CBD0CF5}"/>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35" name="フローチャート: 判断 234">
          <a:extLst>
            <a:ext uri="{FF2B5EF4-FFF2-40B4-BE49-F238E27FC236}">
              <a16:creationId xmlns:a16="http://schemas.microsoft.com/office/drawing/2014/main" id="{80CF9C7C-E67C-4C3A-B4F8-B2AB2DF889F6}"/>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36" name="フローチャート: 判断 235">
          <a:extLst>
            <a:ext uri="{FF2B5EF4-FFF2-40B4-BE49-F238E27FC236}">
              <a16:creationId xmlns:a16="http://schemas.microsoft.com/office/drawing/2014/main" id="{93E910D3-70C3-4A1C-A8AA-31A9157CD6F6}"/>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37" name="フローチャート: 判断 236">
          <a:extLst>
            <a:ext uri="{FF2B5EF4-FFF2-40B4-BE49-F238E27FC236}">
              <a16:creationId xmlns:a16="http://schemas.microsoft.com/office/drawing/2014/main" id="{E5639690-F38C-4D4C-BCBA-C287A136B1D7}"/>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C209C27A-2D49-4806-863C-DEE59066BA9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9E168C90-A059-447F-84F0-D9BE2C8A754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485DE395-2535-47AE-A04C-964BF9C65F2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806C3AAC-940F-460D-9034-F132368C00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2CF2A7A6-AD3A-4872-AEE8-4FBB988C16B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17780</xdr:rowOff>
    </xdr:from>
    <xdr:to>
      <xdr:col>10</xdr:col>
      <xdr:colOff>165100</xdr:colOff>
      <xdr:row>82</xdr:row>
      <xdr:rowOff>119380</xdr:rowOff>
    </xdr:to>
    <xdr:sp macro="" textlink="">
      <xdr:nvSpPr>
        <xdr:cNvPr id="243" name="楕円 242">
          <a:extLst>
            <a:ext uri="{FF2B5EF4-FFF2-40B4-BE49-F238E27FC236}">
              <a16:creationId xmlns:a16="http://schemas.microsoft.com/office/drawing/2014/main" id="{E17847D0-1349-43B9-BA9A-6F7E28B0A110}"/>
            </a:ext>
          </a:extLst>
        </xdr:cNvPr>
        <xdr:cNvSpPr/>
      </xdr:nvSpPr>
      <xdr:spPr>
        <a:xfrm>
          <a:off x="196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44466</xdr:rowOff>
    </xdr:from>
    <xdr:ext cx="405111" cy="259045"/>
    <xdr:sp macro="" textlink="">
      <xdr:nvSpPr>
        <xdr:cNvPr id="244" name="n_1aveValue【公営住宅】&#10;有形固定資産減価償却率">
          <a:extLst>
            <a:ext uri="{FF2B5EF4-FFF2-40B4-BE49-F238E27FC236}">
              <a16:creationId xmlns:a16="http://schemas.microsoft.com/office/drawing/2014/main" id="{736A6AA8-E6A5-4F12-9208-1B6930F34DC4}"/>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45" name="n_2aveValue【公営住宅】&#10;有形固定資産減価償却率">
          <a:extLst>
            <a:ext uri="{FF2B5EF4-FFF2-40B4-BE49-F238E27FC236}">
              <a16:creationId xmlns:a16="http://schemas.microsoft.com/office/drawing/2014/main" id="{F571FD0A-2986-4526-8F92-A808AF21E95F}"/>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46" name="n_3aveValue【公営住宅】&#10;有形固定資産減価償却率">
          <a:extLst>
            <a:ext uri="{FF2B5EF4-FFF2-40B4-BE49-F238E27FC236}">
              <a16:creationId xmlns:a16="http://schemas.microsoft.com/office/drawing/2014/main" id="{EA5390BE-5B17-449C-A0BE-4AC6CFFB02F3}"/>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247" name="n_3mainValue【公営住宅】&#10;有形固定資産減価償却率">
          <a:extLst>
            <a:ext uri="{FF2B5EF4-FFF2-40B4-BE49-F238E27FC236}">
              <a16:creationId xmlns:a16="http://schemas.microsoft.com/office/drawing/2014/main" id="{92FF0D43-17CD-48FB-8901-9B1801A7A100}"/>
            </a:ext>
          </a:extLst>
        </xdr:cNvPr>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a:extLst>
            <a:ext uri="{FF2B5EF4-FFF2-40B4-BE49-F238E27FC236}">
              <a16:creationId xmlns:a16="http://schemas.microsoft.com/office/drawing/2014/main" id="{EAD711BD-66DF-45B7-B7FE-CBD05402E0B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a:extLst>
            <a:ext uri="{FF2B5EF4-FFF2-40B4-BE49-F238E27FC236}">
              <a16:creationId xmlns:a16="http://schemas.microsoft.com/office/drawing/2014/main" id="{8E60ED88-D62F-4038-941F-70B8B0B2D1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a:extLst>
            <a:ext uri="{FF2B5EF4-FFF2-40B4-BE49-F238E27FC236}">
              <a16:creationId xmlns:a16="http://schemas.microsoft.com/office/drawing/2014/main" id="{E396621C-0AF9-472B-9A0D-B50B7FA6093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a:extLst>
            <a:ext uri="{FF2B5EF4-FFF2-40B4-BE49-F238E27FC236}">
              <a16:creationId xmlns:a16="http://schemas.microsoft.com/office/drawing/2014/main" id="{FB0258FD-6E9A-4690-A066-26E8DFDA5D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a:extLst>
            <a:ext uri="{FF2B5EF4-FFF2-40B4-BE49-F238E27FC236}">
              <a16:creationId xmlns:a16="http://schemas.microsoft.com/office/drawing/2014/main" id="{64CC775E-2813-4654-B558-38C36B3F4F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a:extLst>
            <a:ext uri="{FF2B5EF4-FFF2-40B4-BE49-F238E27FC236}">
              <a16:creationId xmlns:a16="http://schemas.microsoft.com/office/drawing/2014/main" id="{4F818D84-08BA-4A33-AFD0-65787D281D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a:extLst>
            <a:ext uri="{FF2B5EF4-FFF2-40B4-BE49-F238E27FC236}">
              <a16:creationId xmlns:a16="http://schemas.microsoft.com/office/drawing/2014/main" id="{8B3BEBF1-C5C1-45C3-8604-A70828D562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a:extLst>
            <a:ext uri="{FF2B5EF4-FFF2-40B4-BE49-F238E27FC236}">
              <a16:creationId xmlns:a16="http://schemas.microsoft.com/office/drawing/2014/main" id="{EABCF918-0A9B-4B8D-83FF-DC27DC4689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a:extLst>
            <a:ext uri="{FF2B5EF4-FFF2-40B4-BE49-F238E27FC236}">
              <a16:creationId xmlns:a16="http://schemas.microsoft.com/office/drawing/2014/main" id="{1313274A-A377-4B72-9BAD-9E7BD7ACCA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a:extLst>
            <a:ext uri="{FF2B5EF4-FFF2-40B4-BE49-F238E27FC236}">
              <a16:creationId xmlns:a16="http://schemas.microsoft.com/office/drawing/2014/main" id="{152933CE-8DF6-4035-8B24-189AF07148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8" name="直線コネクタ 257">
          <a:extLst>
            <a:ext uri="{FF2B5EF4-FFF2-40B4-BE49-F238E27FC236}">
              <a16:creationId xmlns:a16="http://schemas.microsoft.com/office/drawing/2014/main" id="{1F469C45-F51C-44C4-8A59-BABCA96614A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FE35C2DD-1B65-4FE6-9706-E8FB0D54C49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0" name="直線コネクタ 259">
          <a:extLst>
            <a:ext uri="{FF2B5EF4-FFF2-40B4-BE49-F238E27FC236}">
              <a16:creationId xmlns:a16="http://schemas.microsoft.com/office/drawing/2014/main" id="{8C3E1934-A558-4537-A8A3-3889F59890F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1" name="テキスト ボックス 260">
          <a:extLst>
            <a:ext uri="{FF2B5EF4-FFF2-40B4-BE49-F238E27FC236}">
              <a16:creationId xmlns:a16="http://schemas.microsoft.com/office/drawing/2014/main" id="{600B6413-1DFF-44E9-A158-23882C7EE80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2" name="直線コネクタ 261">
          <a:extLst>
            <a:ext uri="{FF2B5EF4-FFF2-40B4-BE49-F238E27FC236}">
              <a16:creationId xmlns:a16="http://schemas.microsoft.com/office/drawing/2014/main" id="{6DE57BC6-CA17-40A7-8B16-B52AFDE26E6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3" name="テキスト ボックス 262">
          <a:extLst>
            <a:ext uri="{FF2B5EF4-FFF2-40B4-BE49-F238E27FC236}">
              <a16:creationId xmlns:a16="http://schemas.microsoft.com/office/drawing/2014/main" id="{F73D4886-809C-48C6-846F-AC5DFC80E2D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4" name="直線コネクタ 263">
          <a:extLst>
            <a:ext uri="{FF2B5EF4-FFF2-40B4-BE49-F238E27FC236}">
              <a16:creationId xmlns:a16="http://schemas.microsoft.com/office/drawing/2014/main" id="{98E93EFA-2C15-488E-A28C-2CDAB323D2D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5" name="テキスト ボックス 264">
          <a:extLst>
            <a:ext uri="{FF2B5EF4-FFF2-40B4-BE49-F238E27FC236}">
              <a16:creationId xmlns:a16="http://schemas.microsoft.com/office/drawing/2014/main" id="{3A4C0E94-3B3A-46E6-9E2A-5CA898E2D90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6" name="直線コネクタ 265">
          <a:extLst>
            <a:ext uri="{FF2B5EF4-FFF2-40B4-BE49-F238E27FC236}">
              <a16:creationId xmlns:a16="http://schemas.microsoft.com/office/drawing/2014/main" id="{38988083-4A71-4A50-A71B-20656620451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7A7A8EF8-04A5-47CD-A3A1-393BD0A8A8D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a:extLst>
            <a:ext uri="{FF2B5EF4-FFF2-40B4-BE49-F238E27FC236}">
              <a16:creationId xmlns:a16="http://schemas.microsoft.com/office/drawing/2014/main" id="{9B53EFF1-369C-4D9C-A0B7-D39265D4A4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9" name="テキスト ボックス 268">
          <a:extLst>
            <a:ext uri="{FF2B5EF4-FFF2-40B4-BE49-F238E27FC236}">
              <a16:creationId xmlns:a16="http://schemas.microsoft.com/office/drawing/2014/main" id="{4D54683F-B43E-477E-AE76-5584389CED3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a:extLst>
            <a:ext uri="{FF2B5EF4-FFF2-40B4-BE49-F238E27FC236}">
              <a16:creationId xmlns:a16="http://schemas.microsoft.com/office/drawing/2014/main" id="{B3544BB5-FE36-461E-BAE9-2BC0BE55791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84201</xdr:rowOff>
    </xdr:from>
    <xdr:to>
      <xdr:col>54</xdr:col>
      <xdr:colOff>189865</xdr:colOff>
      <xdr:row>86</xdr:row>
      <xdr:rowOff>112967</xdr:rowOff>
    </xdr:to>
    <xdr:cxnSp macro="">
      <xdr:nvCxnSpPr>
        <xdr:cNvPr id="271" name="直線コネクタ 270">
          <a:extLst>
            <a:ext uri="{FF2B5EF4-FFF2-40B4-BE49-F238E27FC236}">
              <a16:creationId xmlns:a16="http://schemas.microsoft.com/office/drawing/2014/main" id="{616F557F-B9E5-402E-BE0F-D3B4A9DEE3E1}"/>
            </a:ext>
          </a:extLst>
        </xdr:cNvPr>
        <xdr:cNvCxnSpPr/>
      </xdr:nvCxnSpPr>
      <xdr:spPr>
        <a:xfrm flipV="1">
          <a:off x="10476865" y="14143101"/>
          <a:ext cx="0" cy="714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116794</xdr:rowOff>
    </xdr:from>
    <xdr:ext cx="469744" cy="259045"/>
    <xdr:sp macro="" textlink="">
      <xdr:nvSpPr>
        <xdr:cNvPr id="272" name="【公営住宅】&#10;一人当たり面積最小値テキスト">
          <a:extLst>
            <a:ext uri="{FF2B5EF4-FFF2-40B4-BE49-F238E27FC236}">
              <a16:creationId xmlns:a16="http://schemas.microsoft.com/office/drawing/2014/main" id="{8728556D-66A8-4EA0-9EEA-9961E2C5655B}"/>
            </a:ext>
          </a:extLst>
        </xdr:cNvPr>
        <xdr:cNvSpPr txBox="1"/>
      </xdr:nvSpPr>
      <xdr:spPr>
        <a:xfrm>
          <a:off x="10515600" y="1486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112967</xdr:rowOff>
    </xdr:from>
    <xdr:to>
      <xdr:col>55</xdr:col>
      <xdr:colOff>88900</xdr:colOff>
      <xdr:row>86</xdr:row>
      <xdr:rowOff>112967</xdr:rowOff>
    </xdr:to>
    <xdr:cxnSp macro="">
      <xdr:nvCxnSpPr>
        <xdr:cNvPr id="273" name="直線コネクタ 272">
          <a:extLst>
            <a:ext uri="{FF2B5EF4-FFF2-40B4-BE49-F238E27FC236}">
              <a16:creationId xmlns:a16="http://schemas.microsoft.com/office/drawing/2014/main" id="{86FA365E-F394-4E8F-BBAA-953F01B6A64D}"/>
            </a:ext>
          </a:extLst>
        </xdr:cNvPr>
        <xdr:cNvCxnSpPr/>
      </xdr:nvCxnSpPr>
      <xdr:spPr>
        <a:xfrm>
          <a:off x="10388600" y="14857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30878</xdr:rowOff>
    </xdr:from>
    <xdr:ext cx="469744" cy="259045"/>
    <xdr:sp macro="" textlink="">
      <xdr:nvSpPr>
        <xdr:cNvPr id="274" name="【公営住宅】&#10;一人当たり面積最大値テキスト">
          <a:extLst>
            <a:ext uri="{FF2B5EF4-FFF2-40B4-BE49-F238E27FC236}">
              <a16:creationId xmlns:a16="http://schemas.microsoft.com/office/drawing/2014/main" id="{8F91B85D-A052-4BB2-B903-F36C6B2C8A04}"/>
            </a:ext>
          </a:extLst>
        </xdr:cNvPr>
        <xdr:cNvSpPr txBox="1"/>
      </xdr:nvSpPr>
      <xdr:spPr>
        <a:xfrm>
          <a:off x="10515600" y="139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84201</xdr:rowOff>
    </xdr:from>
    <xdr:to>
      <xdr:col>55</xdr:col>
      <xdr:colOff>88900</xdr:colOff>
      <xdr:row>82</xdr:row>
      <xdr:rowOff>84201</xdr:rowOff>
    </xdr:to>
    <xdr:cxnSp macro="">
      <xdr:nvCxnSpPr>
        <xdr:cNvPr id="275" name="直線コネクタ 274">
          <a:extLst>
            <a:ext uri="{FF2B5EF4-FFF2-40B4-BE49-F238E27FC236}">
              <a16:creationId xmlns:a16="http://schemas.microsoft.com/office/drawing/2014/main" id="{760306F4-8C04-4EF4-9D36-6DCA07D01A66}"/>
            </a:ext>
          </a:extLst>
        </xdr:cNvPr>
        <xdr:cNvCxnSpPr/>
      </xdr:nvCxnSpPr>
      <xdr:spPr>
        <a:xfrm>
          <a:off x="10388600" y="1414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166895</xdr:rowOff>
    </xdr:from>
    <xdr:ext cx="469744" cy="259045"/>
    <xdr:sp macro="" textlink="">
      <xdr:nvSpPr>
        <xdr:cNvPr id="276" name="【公営住宅】&#10;一人当たり面積平均値テキスト">
          <a:extLst>
            <a:ext uri="{FF2B5EF4-FFF2-40B4-BE49-F238E27FC236}">
              <a16:creationId xmlns:a16="http://schemas.microsoft.com/office/drawing/2014/main" id="{F1BD9952-9186-4DE6-8999-8568A28972BE}"/>
            </a:ext>
          </a:extLst>
        </xdr:cNvPr>
        <xdr:cNvSpPr txBox="1"/>
      </xdr:nvSpPr>
      <xdr:spPr>
        <a:xfrm>
          <a:off x="10515600" y="14568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xdr:rowOff>
    </xdr:from>
    <xdr:to>
      <xdr:col>55</xdr:col>
      <xdr:colOff>50800</xdr:colOff>
      <xdr:row>85</xdr:row>
      <xdr:rowOff>118618</xdr:rowOff>
    </xdr:to>
    <xdr:sp macro="" textlink="">
      <xdr:nvSpPr>
        <xdr:cNvPr id="277" name="フローチャート: 判断 276">
          <a:extLst>
            <a:ext uri="{FF2B5EF4-FFF2-40B4-BE49-F238E27FC236}">
              <a16:creationId xmlns:a16="http://schemas.microsoft.com/office/drawing/2014/main" id="{0310C9D6-6AD3-4702-8698-65A514DCC95A}"/>
            </a:ext>
          </a:extLst>
        </xdr:cNvPr>
        <xdr:cNvSpPr/>
      </xdr:nvSpPr>
      <xdr:spPr>
        <a:xfrm>
          <a:off x="10426700" y="145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169418</xdr:rowOff>
    </xdr:from>
    <xdr:to>
      <xdr:col>50</xdr:col>
      <xdr:colOff>165100</xdr:colOff>
      <xdr:row>85</xdr:row>
      <xdr:rowOff>99568</xdr:rowOff>
    </xdr:to>
    <xdr:sp macro="" textlink="">
      <xdr:nvSpPr>
        <xdr:cNvPr id="278" name="フローチャート: 判断 277">
          <a:extLst>
            <a:ext uri="{FF2B5EF4-FFF2-40B4-BE49-F238E27FC236}">
              <a16:creationId xmlns:a16="http://schemas.microsoft.com/office/drawing/2014/main" id="{378FDAC0-E57F-4448-BC8D-47EB755D8DB8}"/>
            </a:ext>
          </a:extLst>
        </xdr:cNvPr>
        <xdr:cNvSpPr/>
      </xdr:nvSpPr>
      <xdr:spPr>
        <a:xfrm>
          <a:off x="9588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151892</xdr:rowOff>
    </xdr:from>
    <xdr:to>
      <xdr:col>46</xdr:col>
      <xdr:colOff>38100</xdr:colOff>
      <xdr:row>85</xdr:row>
      <xdr:rowOff>82042</xdr:rowOff>
    </xdr:to>
    <xdr:sp macro="" textlink="">
      <xdr:nvSpPr>
        <xdr:cNvPr id="279" name="フローチャート: 判断 278">
          <a:extLst>
            <a:ext uri="{FF2B5EF4-FFF2-40B4-BE49-F238E27FC236}">
              <a16:creationId xmlns:a16="http://schemas.microsoft.com/office/drawing/2014/main" id="{22463A09-E543-43E3-8112-7A439A205464}"/>
            </a:ext>
          </a:extLst>
        </xdr:cNvPr>
        <xdr:cNvSpPr/>
      </xdr:nvSpPr>
      <xdr:spPr>
        <a:xfrm>
          <a:off x="8699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91123</xdr:rowOff>
    </xdr:from>
    <xdr:to>
      <xdr:col>41</xdr:col>
      <xdr:colOff>101600</xdr:colOff>
      <xdr:row>85</xdr:row>
      <xdr:rowOff>21273</xdr:rowOff>
    </xdr:to>
    <xdr:sp macro="" textlink="">
      <xdr:nvSpPr>
        <xdr:cNvPr id="280" name="フローチャート: 判断 279">
          <a:extLst>
            <a:ext uri="{FF2B5EF4-FFF2-40B4-BE49-F238E27FC236}">
              <a16:creationId xmlns:a16="http://schemas.microsoft.com/office/drawing/2014/main" id="{A75133A8-842E-40EE-BCCE-44F1DF93B07B}"/>
            </a:ext>
          </a:extLst>
        </xdr:cNvPr>
        <xdr:cNvSpPr/>
      </xdr:nvSpPr>
      <xdr:spPr>
        <a:xfrm>
          <a:off x="7810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0EE74B8-A8C5-4683-817F-DE7ABEC08F8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D673E2C-DC80-4393-82B1-EE83279C7B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689E83EC-B8B1-4F74-A035-67AE55ABF97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4E03554F-9E9A-4D59-8F10-B82A945FED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CCB1AF82-B263-4269-8A49-0DC24DC8D89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35306</xdr:rowOff>
    </xdr:from>
    <xdr:to>
      <xdr:col>41</xdr:col>
      <xdr:colOff>101600</xdr:colOff>
      <xdr:row>78</xdr:row>
      <xdr:rowOff>136906</xdr:rowOff>
    </xdr:to>
    <xdr:sp macro="" textlink="">
      <xdr:nvSpPr>
        <xdr:cNvPr id="286" name="楕円 285">
          <a:extLst>
            <a:ext uri="{FF2B5EF4-FFF2-40B4-BE49-F238E27FC236}">
              <a16:creationId xmlns:a16="http://schemas.microsoft.com/office/drawing/2014/main" id="{4E9DA387-2DE5-440F-AB4D-79C5F737DE08}"/>
            </a:ext>
          </a:extLst>
        </xdr:cNvPr>
        <xdr:cNvSpPr/>
      </xdr:nvSpPr>
      <xdr:spPr>
        <a:xfrm>
          <a:off x="78105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116095</xdr:rowOff>
    </xdr:from>
    <xdr:ext cx="469744" cy="259045"/>
    <xdr:sp macro="" textlink="">
      <xdr:nvSpPr>
        <xdr:cNvPr id="287" name="n_1aveValue【公営住宅】&#10;一人当たり面積">
          <a:extLst>
            <a:ext uri="{FF2B5EF4-FFF2-40B4-BE49-F238E27FC236}">
              <a16:creationId xmlns:a16="http://schemas.microsoft.com/office/drawing/2014/main" id="{D119B10F-932A-453D-9639-635461D2A8F5}"/>
            </a:ext>
          </a:extLst>
        </xdr:cNvPr>
        <xdr:cNvSpPr txBox="1"/>
      </xdr:nvSpPr>
      <xdr:spPr>
        <a:xfrm>
          <a:off x="93917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98569</xdr:rowOff>
    </xdr:from>
    <xdr:ext cx="469744" cy="259045"/>
    <xdr:sp macro="" textlink="">
      <xdr:nvSpPr>
        <xdr:cNvPr id="288" name="n_2aveValue【公営住宅】&#10;一人当たり面積">
          <a:extLst>
            <a:ext uri="{FF2B5EF4-FFF2-40B4-BE49-F238E27FC236}">
              <a16:creationId xmlns:a16="http://schemas.microsoft.com/office/drawing/2014/main" id="{1120CCC4-52E2-44FC-ACA8-78C300C08091}"/>
            </a:ext>
          </a:extLst>
        </xdr:cNvPr>
        <xdr:cNvSpPr txBox="1"/>
      </xdr:nvSpPr>
      <xdr:spPr>
        <a:xfrm>
          <a:off x="8515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12400</xdr:rowOff>
    </xdr:from>
    <xdr:ext cx="469744" cy="259045"/>
    <xdr:sp macro="" textlink="">
      <xdr:nvSpPr>
        <xdr:cNvPr id="289" name="n_3aveValue【公営住宅】&#10;一人当たり面積">
          <a:extLst>
            <a:ext uri="{FF2B5EF4-FFF2-40B4-BE49-F238E27FC236}">
              <a16:creationId xmlns:a16="http://schemas.microsoft.com/office/drawing/2014/main" id="{647582A1-A37C-49A7-AFE8-7AB6897FA3B7}"/>
            </a:ext>
          </a:extLst>
        </xdr:cNvPr>
        <xdr:cNvSpPr txBox="1"/>
      </xdr:nvSpPr>
      <xdr:spPr>
        <a:xfrm>
          <a:off x="7626427" y="1458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153433</xdr:rowOff>
    </xdr:from>
    <xdr:ext cx="469744" cy="259045"/>
    <xdr:sp macro="" textlink="">
      <xdr:nvSpPr>
        <xdr:cNvPr id="290" name="n_3mainValue【公営住宅】&#10;一人当たり面積">
          <a:extLst>
            <a:ext uri="{FF2B5EF4-FFF2-40B4-BE49-F238E27FC236}">
              <a16:creationId xmlns:a16="http://schemas.microsoft.com/office/drawing/2014/main" id="{559F86CF-32E0-4DBF-9BE4-71B0AC8506A8}"/>
            </a:ext>
          </a:extLst>
        </xdr:cNvPr>
        <xdr:cNvSpPr txBox="1"/>
      </xdr:nvSpPr>
      <xdr:spPr>
        <a:xfrm>
          <a:off x="7626427" y="1318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a:extLst>
            <a:ext uri="{FF2B5EF4-FFF2-40B4-BE49-F238E27FC236}">
              <a16:creationId xmlns:a16="http://schemas.microsoft.com/office/drawing/2014/main" id="{249E5CE2-E8A0-40A0-B591-BF5BA202A4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a:extLst>
            <a:ext uri="{FF2B5EF4-FFF2-40B4-BE49-F238E27FC236}">
              <a16:creationId xmlns:a16="http://schemas.microsoft.com/office/drawing/2014/main" id="{443CF7F9-40C0-40C9-A9A4-DC579BE085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a:extLst>
            <a:ext uri="{FF2B5EF4-FFF2-40B4-BE49-F238E27FC236}">
              <a16:creationId xmlns:a16="http://schemas.microsoft.com/office/drawing/2014/main" id="{396F6A64-5345-4B4D-BD56-AF769BE1EC7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a:extLst>
            <a:ext uri="{FF2B5EF4-FFF2-40B4-BE49-F238E27FC236}">
              <a16:creationId xmlns:a16="http://schemas.microsoft.com/office/drawing/2014/main" id="{0427D0E7-5E22-4496-84AA-B49212C71D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a:extLst>
            <a:ext uri="{FF2B5EF4-FFF2-40B4-BE49-F238E27FC236}">
              <a16:creationId xmlns:a16="http://schemas.microsoft.com/office/drawing/2014/main" id="{DC9F5A9D-8A0C-4669-9B62-3E609D169B1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a:extLst>
            <a:ext uri="{FF2B5EF4-FFF2-40B4-BE49-F238E27FC236}">
              <a16:creationId xmlns:a16="http://schemas.microsoft.com/office/drawing/2014/main" id="{8835C49E-2F40-4BEA-B082-7AC228F6A9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a:extLst>
            <a:ext uri="{FF2B5EF4-FFF2-40B4-BE49-F238E27FC236}">
              <a16:creationId xmlns:a16="http://schemas.microsoft.com/office/drawing/2014/main" id="{EAAA8AFA-F868-466C-B9B5-F811B9522EC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a:extLst>
            <a:ext uri="{FF2B5EF4-FFF2-40B4-BE49-F238E27FC236}">
              <a16:creationId xmlns:a16="http://schemas.microsoft.com/office/drawing/2014/main" id="{CDC94707-D808-4A20-A807-F37C00B83B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a:extLst>
            <a:ext uri="{FF2B5EF4-FFF2-40B4-BE49-F238E27FC236}">
              <a16:creationId xmlns:a16="http://schemas.microsoft.com/office/drawing/2014/main" id="{58F762F3-3166-45DD-B918-19FE6714DF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a:extLst>
            <a:ext uri="{FF2B5EF4-FFF2-40B4-BE49-F238E27FC236}">
              <a16:creationId xmlns:a16="http://schemas.microsoft.com/office/drawing/2014/main" id="{76CE73FF-4D59-4EF1-B2FB-116FE2BDB89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a:extLst>
            <a:ext uri="{FF2B5EF4-FFF2-40B4-BE49-F238E27FC236}">
              <a16:creationId xmlns:a16="http://schemas.microsoft.com/office/drawing/2014/main" id="{F0C20D2B-FD8D-44D8-8C79-69229A3BB9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a:extLst>
            <a:ext uri="{FF2B5EF4-FFF2-40B4-BE49-F238E27FC236}">
              <a16:creationId xmlns:a16="http://schemas.microsoft.com/office/drawing/2014/main" id="{14E783A7-1181-4068-8280-06AAF265C3A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a:extLst>
            <a:ext uri="{FF2B5EF4-FFF2-40B4-BE49-F238E27FC236}">
              <a16:creationId xmlns:a16="http://schemas.microsoft.com/office/drawing/2014/main" id="{2F1C7C84-E219-4423-BD79-6E556AFC74E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a:extLst>
            <a:ext uri="{FF2B5EF4-FFF2-40B4-BE49-F238E27FC236}">
              <a16:creationId xmlns:a16="http://schemas.microsoft.com/office/drawing/2014/main" id="{A6AC52F0-7979-443C-B53C-992CC98F4F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a:extLst>
            <a:ext uri="{FF2B5EF4-FFF2-40B4-BE49-F238E27FC236}">
              <a16:creationId xmlns:a16="http://schemas.microsoft.com/office/drawing/2014/main" id="{C2147BCB-1D96-4C43-B6A0-EFF18F1DF58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a:extLst>
            <a:ext uri="{FF2B5EF4-FFF2-40B4-BE49-F238E27FC236}">
              <a16:creationId xmlns:a16="http://schemas.microsoft.com/office/drawing/2014/main" id="{A5CE6350-1563-4177-B6E0-EA5D6CAC85B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a:extLst>
            <a:ext uri="{FF2B5EF4-FFF2-40B4-BE49-F238E27FC236}">
              <a16:creationId xmlns:a16="http://schemas.microsoft.com/office/drawing/2014/main" id="{D9D3E18F-0F65-4F73-A610-8BC48D9300E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a:extLst>
            <a:ext uri="{FF2B5EF4-FFF2-40B4-BE49-F238E27FC236}">
              <a16:creationId xmlns:a16="http://schemas.microsoft.com/office/drawing/2014/main" id="{E5BE9549-0EE9-435B-AB5C-1F89393E1D4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a:extLst>
            <a:ext uri="{FF2B5EF4-FFF2-40B4-BE49-F238E27FC236}">
              <a16:creationId xmlns:a16="http://schemas.microsoft.com/office/drawing/2014/main" id="{9DB7B6BA-E554-436E-9E46-0EEA29365D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a:extLst>
            <a:ext uri="{FF2B5EF4-FFF2-40B4-BE49-F238E27FC236}">
              <a16:creationId xmlns:a16="http://schemas.microsoft.com/office/drawing/2014/main" id="{42A32925-B714-4D02-BC67-86141E29C1E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a:extLst>
            <a:ext uri="{FF2B5EF4-FFF2-40B4-BE49-F238E27FC236}">
              <a16:creationId xmlns:a16="http://schemas.microsoft.com/office/drawing/2014/main" id="{A7E2E212-240A-4B20-B84F-AAD3B87818D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a:extLst>
            <a:ext uri="{FF2B5EF4-FFF2-40B4-BE49-F238E27FC236}">
              <a16:creationId xmlns:a16="http://schemas.microsoft.com/office/drawing/2014/main" id="{A0AAE46B-12A2-45B4-8FA2-26E5A69508C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a:extLst>
            <a:ext uri="{FF2B5EF4-FFF2-40B4-BE49-F238E27FC236}">
              <a16:creationId xmlns:a16="http://schemas.microsoft.com/office/drawing/2014/main" id="{3A9D0A87-27C0-4845-BD05-42EBD03596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a:extLst>
            <a:ext uri="{FF2B5EF4-FFF2-40B4-BE49-F238E27FC236}">
              <a16:creationId xmlns:a16="http://schemas.microsoft.com/office/drawing/2014/main" id="{1570B536-3847-48C0-BB68-9FF048EE88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5" name="テキスト ボックス 314">
          <a:extLst>
            <a:ext uri="{FF2B5EF4-FFF2-40B4-BE49-F238E27FC236}">
              <a16:creationId xmlns:a16="http://schemas.microsoft.com/office/drawing/2014/main" id="{864F645B-D611-4287-9BD6-435B90CED95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a:extLst>
            <a:ext uri="{FF2B5EF4-FFF2-40B4-BE49-F238E27FC236}">
              <a16:creationId xmlns:a16="http://schemas.microsoft.com/office/drawing/2014/main" id="{87E1666A-DD61-4E48-BD9A-3C1B9FD153F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7" name="テキスト ボックス 316">
          <a:extLst>
            <a:ext uri="{FF2B5EF4-FFF2-40B4-BE49-F238E27FC236}">
              <a16:creationId xmlns:a16="http://schemas.microsoft.com/office/drawing/2014/main" id="{245B3B91-9E44-4639-9A76-F2A7D772CAB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8" name="直線コネクタ 317">
          <a:extLst>
            <a:ext uri="{FF2B5EF4-FFF2-40B4-BE49-F238E27FC236}">
              <a16:creationId xmlns:a16="http://schemas.microsoft.com/office/drawing/2014/main" id="{996C0AAB-2731-42CF-AE16-BD1FF80AB71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9" name="テキスト ボックス 318">
          <a:extLst>
            <a:ext uri="{FF2B5EF4-FFF2-40B4-BE49-F238E27FC236}">
              <a16:creationId xmlns:a16="http://schemas.microsoft.com/office/drawing/2014/main" id="{E9F6A27B-06DA-43E6-A797-0C81D410CB6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0" name="直線コネクタ 319">
          <a:extLst>
            <a:ext uri="{FF2B5EF4-FFF2-40B4-BE49-F238E27FC236}">
              <a16:creationId xmlns:a16="http://schemas.microsoft.com/office/drawing/2014/main" id="{1FCCBEEE-13D3-487D-A335-902937040D4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1" name="テキスト ボックス 320">
          <a:extLst>
            <a:ext uri="{FF2B5EF4-FFF2-40B4-BE49-F238E27FC236}">
              <a16:creationId xmlns:a16="http://schemas.microsoft.com/office/drawing/2014/main" id="{D834527C-8FFF-4FF5-AE34-C80D15B3714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2" name="直線コネクタ 321">
          <a:extLst>
            <a:ext uri="{FF2B5EF4-FFF2-40B4-BE49-F238E27FC236}">
              <a16:creationId xmlns:a16="http://schemas.microsoft.com/office/drawing/2014/main" id="{5C17B2A7-3628-4573-AAE8-748BECB44B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3" name="テキスト ボックス 322">
          <a:extLst>
            <a:ext uri="{FF2B5EF4-FFF2-40B4-BE49-F238E27FC236}">
              <a16:creationId xmlns:a16="http://schemas.microsoft.com/office/drawing/2014/main" id="{731000D4-7937-4258-8823-BE5B41C4500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4" name="直線コネクタ 323">
          <a:extLst>
            <a:ext uri="{FF2B5EF4-FFF2-40B4-BE49-F238E27FC236}">
              <a16:creationId xmlns:a16="http://schemas.microsoft.com/office/drawing/2014/main" id="{DFAB6168-96B5-47E6-ACB2-C108695E7A8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5" name="テキスト ボックス 324">
          <a:extLst>
            <a:ext uri="{FF2B5EF4-FFF2-40B4-BE49-F238E27FC236}">
              <a16:creationId xmlns:a16="http://schemas.microsoft.com/office/drawing/2014/main" id="{975BA899-CA50-4AAE-9E8B-F903FAEFFD5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6" name="直線コネクタ 325">
          <a:extLst>
            <a:ext uri="{FF2B5EF4-FFF2-40B4-BE49-F238E27FC236}">
              <a16:creationId xmlns:a16="http://schemas.microsoft.com/office/drawing/2014/main" id="{09A547FE-43F8-4C5B-9B48-23DBF082E90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27" name="テキスト ボックス 326">
          <a:extLst>
            <a:ext uri="{FF2B5EF4-FFF2-40B4-BE49-F238E27FC236}">
              <a16:creationId xmlns:a16="http://schemas.microsoft.com/office/drawing/2014/main" id="{B7A62B79-7AEC-43F5-9118-449FCC16E96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8" name="直線コネクタ 327">
          <a:extLst>
            <a:ext uri="{FF2B5EF4-FFF2-40B4-BE49-F238E27FC236}">
              <a16:creationId xmlns:a16="http://schemas.microsoft.com/office/drawing/2014/main" id="{0D6222CA-639E-4868-8D24-1E19ED2EB75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9" name="テキスト ボックス 328">
          <a:extLst>
            <a:ext uri="{FF2B5EF4-FFF2-40B4-BE49-F238E27FC236}">
              <a16:creationId xmlns:a16="http://schemas.microsoft.com/office/drawing/2014/main" id="{CCF80F5A-B120-461B-9A13-98C36B97602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0" name="【認定こども園・幼稚園・保育所】&#10;有形固定資産減価償却率グラフ枠">
          <a:extLst>
            <a:ext uri="{FF2B5EF4-FFF2-40B4-BE49-F238E27FC236}">
              <a16:creationId xmlns:a16="http://schemas.microsoft.com/office/drawing/2014/main" id="{8FB50E35-089D-42B2-80A8-85F3AC2248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31" name="直線コネクタ 330">
          <a:extLst>
            <a:ext uri="{FF2B5EF4-FFF2-40B4-BE49-F238E27FC236}">
              <a16:creationId xmlns:a16="http://schemas.microsoft.com/office/drawing/2014/main" id="{4F7ACC2B-2AB7-4579-B97A-0778B1486527}"/>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32" name="【認定こども園・幼稚園・保育所】&#10;有形固定資産減価償却率最小値テキスト">
          <a:extLst>
            <a:ext uri="{FF2B5EF4-FFF2-40B4-BE49-F238E27FC236}">
              <a16:creationId xmlns:a16="http://schemas.microsoft.com/office/drawing/2014/main" id="{4D426E44-0892-4858-9CA7-5CDF89ED6C1D}"/>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33" name="直線コネクタ 332">
          <a:extLst>
            <a:ext uri="{FF2B5EF4-FFF2-40B4-BE49-F238E27FC236}">
              <a16:creationId xmlns:a16="http://schemas.microsoft.com/office/drawing/2014/main" id="{32809CAE-75EF-406F-846B-A2CF2480ECB6}"/>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4" name="【認定こども園・幼稚園・保育所】&#10;有形固定資産減価償却率最大値テキスト">
          <a:extLst>
            <a:ext uri="{FF2B5EF4-FFF2-40B4-BE49-F238E27FC236}">
              <a16:creationId xmlns:a16="http://schemas.microsoft.com/office/drawing/2014/main" id="{6E4DA453-2209-4C19-BF8C-D200854795E4}"/>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5" name="直線コネクタ 334">
          <a:extLst>
            <a:ext uri="{FF2B5EF4-FFF2-40B4-BE49-F238E27FC236}">
              <a16:creationId xmlns:a16="http://schemas.microsoft.com/office/drawing/2014/main" id="{B68EF967-AF67-4DBC-A2B6-1D5599DBD69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36" name="【認定こども園・幼稚園・保育所】&#10;有形固定資産減価償却率平均値テキスト">
          <a:extLst>
            <a:ext uri="{FF2B5EF4-FFF2-40B4-BE49-F238E27FC236}">
              <a16:creationId xmlns:a16="http://schemas.microsoft.com/office/drawing/2014/main" id="{477EC3D8-A924-4E30-8E0F-A5E37D12818D}"/>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37" name="フローチャート: 判断 336">
          <a:extLst>
            <a:ext uri="{FF2B5EF4-FFF2-40B4-BE49-F238E27FC236}">
              <a16:creationId xmlns:a16="http://schemas.microsoft.com/office/drawing/2014/main" id="{ADEA4887-9F72-41D3-9E00-47E752420E48}"/>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38" name="フローチャート: 判断 337">
          <a:extLst>
            <a:ext uri="{FF2B5EF4-FFF2-40B4-BE49-F238E27FC236}">
              <a16:creationId xmlns:a16="http://schemas.microsoft.com/office/drawing/2014/main" id="{A10BC26D-B27E-436F-B117-2F90399BD953}"/>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39" name="フローチャート: 判断 338">
          <a:extLst>
            <a:ext uri="{FF2B5EF4-FFF2-40B4-BE49-F238E27FC236}">
              <a16:creationId xmlns:a16="http://schemas.microsoft.com/office/drawing/2014/main" id="{37016B7A-C842-4752-90AE-45E72A4F967D}"/>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40" name="フローチャート: 判断 339">
          <a:extLst>
            <a:ext uri="{FF2B5EF4-FFF2-40B4-BE49-F238E27FC236}">
              <a16:creationId xmlns:a16="http://schemas.microsoft.com/office/drawing/2014/main" id="{37FC998E-2494-406F-9252-A7F14ECE7089}"/>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a:extLst>
            <a:ext uri="{FF2B5EF4-FFF2-40B4-BE49-F238E27FC236}">
              <a16:creationId xmlns:a16="http://schemas.microsoft.com/office/drawing/2014/main" id="{E3A64ED9-3728-4FA4-BB6E-E4C4DC1483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a:extLst>
            <a:ext uri="{FF2B5EF4-FFF2-40B4-BE49-F238E27FC236}">
              <a16:creationId xmlns:a16="http://schemas.microsoft.com/office/drawing/2014/main" id="{546E7E10-98FF-43D8-8528-5E00298ED4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F63539F2-C322-471B-946A-1182182D95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94C881B1-D214-4EAE-8A80-A70033E904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953B78B0-B817-439A-92AD-DC8B9EEEC14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31115</xdr:rowOff>
    </xdr:from>
    <xdr:to>
      <xdr:col>72</xdr:col>
      <xdr:colOff>38100</xdr:colOff>
      <xdr:row>36</xdr:row>
      <xdr:rowOff>132715</xdr:rowOff>
    </xdr:to>
    <xdr:sp macro="" textlink="">
      <xdr:nvSpPr>
        <xdr:cNvPr id="346" name="楕円 345">
          <a:extLst>
            <a:ext uri="{FF2B5EF4-FFF2-40B4-BE49-F238E27FC236}">
              <a16:creationId xmlns:a16="http://schemas.microsoft.com/office/drawing/2014/main" id="{58A2B96D-0A80-4442-B7A0-40C40D11E44E}"/>
            </a:ext>
          </a:extLst>
        </xdr:cNvPr>
        <xdr:cNvSpPr/>
      </xdr:nvSpPr>
      <xdr:spPr>
        <a:xfrm>
          <a:off x="13652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25417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6FA63F9D-A3FE-4C24-BD8F-C5B3AAD4A7B1}"/>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A2D6ABCA-7D06-45E7-9920-1827CAA1841F}"/>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ABB81965-B3F5-48EB-8B35-4C4252305F4F}"/>
            </a:ext>
          </a:extLst>
        </xdr:cNvPr>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149242</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4FBC28E4-6856-44C4-A5D5-3BED849AD7C5}"/>
            </a:ext>
          </a:extLst>
        </xdr:cNvPr>
        <xdr:cNvSpPr txBox="1"/>
      </xdr:nvSpPr>
      <xdr:spPr>
        <a:xfrm>
          <a:off x="13500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A2DD36DC-8773-4463-948E-52F8964668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077F0F87-9912-4D61-8EBA-BEB56B831C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42D90006-0B3D-44CB-964C-E4F2322FFF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A7C113C4-E5E1-43CD-89B7-9FECC67BA56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A89FD244-AC3E-4E14-AE4A-D4A308DF76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6F6138B8-0579-4B09-B146-DF1A5F30A4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A8A66750-85D5-4A5B-A849-6B69E16030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B5165557-052D-4E5D-871E-4E1235F4E8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150E5ACB-A1B6-49B7-BF94-C8FE694B543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E620504F-C792-442C-BAF8-69130447BA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1" name="直線コネクタ 360">
          <a:extLst>
            <a:ext uri="{FF2B5EF4-FFF2-40B4-BE49-F238E27FC236}">
              <a16:creationId xmlns:a16="http://schemas.microsoft.com/office/drawing/2014/main" id="{53217709-1880-41A8-9491-9AA04D2D2D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2" name="テキスト ボックス 361">
          <a:extLst>
            <a:ext uri="{FF2B5EF4-FFF2-40B4-BE49-F238E27FC236}">
              <a16:creationId xmlns:a16="http://schemas.microsoft.com/office/drawing/2014/main" id="{75250032-E6C9-4963-B371-EB20B647C9C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3" name="直線コネクタ 362">
          <a:extLst>
            <a:ext uri="{FF2B5EF4-FFF2-40B4-BE49-F238E27FC236}">
              <a16:creationId xmlns:a16="http://schemas.microsoft.com/office/drawing/2014/main" id="{74856DA7-2A27-44A1-A672-EE7B79C013C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4" name="テキスト ボックス 363">
          <a:extLst>
            <a:ext uri="{FF2B5EF4-FFF2-40B4-BE49-F238E27FC236}">
              <a16:creationId xmlns:a16="http://schemas.microsoft.com/office/drawing/2014/main" id="{8F0A00FF-4D86-4B2F-ACF5-16C531CEB55E}"/>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5" name="直線コネクタ 364">
          <a:extLst>
            <a:ext uri="{FF2B5EF4-FFF2-40B4-BE49-F238E27FC236}">
              <a16:creationId xmlns:a16="http://schemas.microsoft.com/office/drawing/2014/main" id="{B2D1BE84-ACCC-4705-83AE-270792B4282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6" name="テキスト ボックス 365">
          <a:extLst>
            <a:ext uri="{FF2B5EF4-FFF2-40B4-BE49-F238E27FC236}">
              <a16:creationId xmlns:a16="http://schemas.microsoft.com/office/drawing/2014/main" id="{4C3E6D6D-FFCF-4E41-930D-14EC6A2505A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7" name="直線コネクタ 366">
          <a:extLst>
            <a:ext uri="{FF2B5EF4-FFF2-40B4-BE49-F238E27FC236}">
              <a16:creationId xmlns:a16="http://schemas.microsoft.com/office/drawing/2014/main" id="{DBB6DD78-C970-48D2-97A2-051AC740A1A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8" name="テキスト ボックス 367">
          <a:extLst>
            <a:ext uri="{FF2B5EF4-FFF2-40B4-BE49-F238E27FC236}">
              <a16:creationId xmlns:a16="http://schemas.microsoft.com/office/drawing/2014/main" id="{05150911-E23A-478A-AFE4-388815AC4F56}"/>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9" name="直線コネクタ 368">
          <a:extLst>
            <a:ext uri="{FF2B5EF4-FFF2-40B4-BE49-F238E27FC236}">
              <a16:creationId xmlns:a16="http://schemas.microsoft.com/office/drawing/2014/main" id="{6CFAE45B-690E-4AAE-8D20-AFCB281E0BF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0" name="テキスト ボックス 369">
          <a:extLst>
            <a:ext uri="{FF2B5EF4-FFF2-40B4-BE49-F238E27FC236}">
              <a16:creationId xmlns:a16="http://schemas.microsoft.com/office/drawing/2014/main" id="{BB1270A4-5837-4349-AFC9-730D0AA215D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1" name="直線コネクタ 370">
          <a:extLst>
            <a:ext uri="{FF2B5EF4-FFF2-40B4-BE49-F238E27FC236}">
              <a16:creationId xmlns:a16="http://schemas.microsoft.com/office/drawing/2014/main" id="{77299DE7-FE6C-4D19-87FE-D528C740844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2" name="テキスト ボックス 371">
          <a:extLst>
            <a:ext uri="{FF2B5EF4-FFF2-40B4-BE49-F238E27FC236}">
              <a16:creationId xmlns:a16="http://schemas.microsoft.com/office/drawing/2014/main" id="{F9EA45B3-C8E8-455F-BDBC-594D0375F89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B76BFDB8-98F3-4FFE-B791-7C74AB261B4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108148C-C4B6-41A6-A602-F5B464A9EA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4D0E9DAC-0AE0-4DF9-AA23-E379C7F745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376" name="直線コネクタ 375">
          <a:extLst>
            <a:ext uri="{FF2B5EF4-FFF2-40B4-BE49-F238E27FC236}">
              <a16:creationId xmlns:a16="http://schemas.microsoft.com/office/drawing/2014/main" id="{20AE4D52-5D32-48C4-9004-1B7761AF767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392CA482-7D17-42A2-8B00-86588BEB8738}"/>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378" name="直線コネクタ 377">
          <a:extLst>
            <a:ext uri="{FF2B5EF4-FFF2-40B4-BE49-F238E27FC236}">
              <a16:creationId xmlns:a16="http://schemas.microsoft.com/office/drawing/2014/main" id="{FF58ED86-92C7-4F32-A98F-6205BCC202A6}"/>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BD868FE2-7645-424B-95DB-BFB65BA89746}"/>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380" name="直線コネクタ 379">
          <a:extLst>
            <a:ext uri="{FF2B5EF4-FFF2-40B4-BE49-F238E27FC236}">
              <a16:creationId xmlns:a16="http://schemas.microsoft.com/office/drawing/2014/main" id="{34448107-D7EE-4EC7-9337-F91B0850B9C4}"/>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64DBE74C-D071-4106-A548-4DF463435979}"/>
            </a:ext>
          </a:extLst>
        </xdr:cNvPr>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382" name="フローチャート: 判断 381">
          <a:extLst>
            <a:ext uri="{FF2B5EF4-FFF2-40B4-BE49-F238E27FC236}">
              <a16:creationId xmlns:a16="http://schemas.microsoft.com/office/drawing/2014/main" id="{499E18B3-97DB-44DB-B787-A63C2718AAB6}"/>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383" name="フローチャート: 判断 382">
          <a:extLst>
            <a:ext uri="{FF2B5EF4-FFF2-40B4-BE49-F238E27FC236}">
              <a16:creationId xmlns:a16="http://schemas.microsoft.com/office/drawing/2014/main" id="{8B337DB2-217B-4645-BFF9-34738DC690E8}"/>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384" name="フローチャート: 判断 383">
          <a:extLst>
            <a:ext uri="{FF2B5EF4-FFF2-40B4-BE49-F238E27FC236}">
              <a16:creationId xmlns:a16="http://schemas.microsoft.com/office/drawing/2014/main" id="{10101EA5-1CE2-40C1-865D-D8362F9E8C46}"/>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385" name="フローチャート: 判断 384">
          <a:extLst>
            <a:ext uri="{FF2B5EF4-FFF2-40B4-BE49-F238E27FC236}">
              <a16:creationId xmlns:a16="http://schemas.microsoft.com/office/drawing/2014/main" id="{5C091CDC-63C9-4D35-A504-074DC0470D26}"/>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417BFCFD-0BC3-46AA-9399-970E7DDBDF7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FF33E61E-716F-4A26-A04E-06D82D3A40B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F1A2D34-748C-44B2-848F-F3ED64EA911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58FE709-E3EE-4B85-825D-3E809440EB6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4BAD474A-C415-4C8D-B02F-F4640F7414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13970</xdr:rowOff>
    </xdr:from>
    <xdr:to>
      <xdr:col>102</xdr:col>
      <xdr:colOff>165100</xdr:colOff>
      <xdr:row>39</xdr:row>
      <xdr:rowOff>115570</xdr:rowOff>
    </xdr:to>
    <xdr:sp macro="" textlink="">
      <xdr:nvSpPr>
        <xdr:cNvPr id="391" name="楕円 390">
          <a:extLst>
            <a:ext uri="{FF2B5EF4-FFF2-40B4-BE49-F238E27FC236}">
              <a16:creationId xmlns:a16="http://schemas.microsoft.com/office/drawing/2014/main" id="{532F14BD-7B1F-4A50-9D44-D0CE53365515}"/>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136996</xdr:rowOff>
    </xdr:from>
    <xdr:ext cx="469744" cy="259045"/>
    <xdr:sp macro="" textlink="">
      <xdr:nvSpPr>
        <xdr:cNvPr id="392" name="n_1aveValue【認定こども園・幼稚園・保育所】&#10;一人当たり面積">
          <a:extLst>
            <a:ext uri="{FF2B5EF4-FFF2-40B4-BE49-F238E27FC236}">
              <a16:creationId xmlns:a16="http://schemas.microsoft.com/office/drawing/2014/main" id="{44307563-1DF7-4FA1-84AC-56C8CC969D8D}"/>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393" name="n_2aveValue【認定こども園・幼稚園・保育所】&#10;一人当たり面積">
          <a:extLst>
            <a:ext uri="{FF2B5EF4-FFF2-40B4-BE49-F238E27FC236}">
              <a16:creationId xmlns:a16="http://schemas.microsoft.com/office/drawing/2014/main" id="{BEFAEE07-FBB6-40CA-A3AA-3D26D484F420}"/>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394" name="n_3aveValue【認定こども園・幼稚園・保育所】&#10;一人当たり面積">
          <a:extLst>
            <a:ext uri="{FF2B5EF4-FFF2-40B4-BE49-F238E27FC236}">
              <a16:creationId xmlns:a16="http://schemas.microsoft.com/office/drawing/2014/main" id="{33B5186B-D4BD-4F79-85C0-0C0C352E9A0A}"/>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395" name="n_3mainValue【認定こども園・幼稚園・保育所】&#10;一人当たり面積">
          <a:extLst>
            <a:ext uri="{FF2B5EF4-FFF2-40B4-BE49-F238E27FC236}">
              <a16:creationId xmlns:a16="http://schemas.microsoft.com/office/drawing/2014/main" id="{80EE7A25-1E7F-434B-8224-3B28C4553D51}"/>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a:extLst>
            <a:ext uri="{FF2B5EF4-FFF2-40B4-BE49-F238E27FC236}">
              <a16:creationId xmlns:a16="http://schemas.microsoft.com/office/drawing/2014/main" id="{3143AA72-B546-47FE-BA39-D39323A76E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a:extLst>
            <a:ext uri="{FF2B5EF4-FFF2-40B4-BE49-F238E27FC236}">
              <a16:creationId xmlns:a16="http://schemas.microsoft.com/office/drawing/2014/main" id="{D83D92EF-C260-4351-9E09-8C7D9FA9C21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a:extLst>
            <a:ext uri="{FF2B5EF4-FFF2-40B4-BE49-F238E27FC236}">
              <a16:creationId xmlns:a16="http://schemas.microsoft.com/office/drawing/2014/main" id="{A7756333-0FE4-41D4-821F-941D35AAD7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a:extLst>
            <a:ext uri="{FF2B5EF4-FFF2-40B4-BE49-F238E27FC236}">
              <a16:creationId xmlns:a16="http://schemas.microsoft.com/office/drawing/2014/main" id="{A0B8D942-D8CD-47DA-A22B-080B039E884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a:extLst>
            <a:ext uri="{FF2B5EF4-FFF2-40B4-BE49-F238E27FC236}">
              <a16:creationId xmlns:a16="http://schemas.microsoft.com/office/drawing/2014/main" id="{46C56983-08EB-4DB0-B460-EB92C4D458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a:extLst>
            <a:ext uri="{FF2B5EF4-FFF2-40B4-BE49-F238E27FC236}">
              <a16:creationId xmlns:a16="http://schemas.microsoft.com/office/drawing/2014/main" id="{6D98443A-F2A1-41F3-AF64-7A799BD216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a:extLst>
            <a:ext uri="{FF2B5EF4-FFF2-40B4-BE49-F238E27FC236}">
              <a16:creationId xmlns:a16="http://schemas.microsoft.com/office/drawing/2014/main" id="{B85BA1DF-7495-40A1-9513-5CB13C637B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a:extLst>
            <a:ext uri="{FF2B5EF4-FFF2-40B4-BE49-F238E27FC236}">
              <a16:creationId xmlns:a16="http://schemas.microsoft.com/office/drawing/2014/main" id="{1019C3E6-96C4-446F-9D1E-0489B3858CE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4" name="テキスト ボックス 403">
          <a:extLst>
            <a:ext uri="{FF2B5EF4-FFF2-40B4-BE49-F238E27FC236}">
              <a16:creationId xmlns:a16="http://schemas.microsoft.com/office/drawing/2014/main" id="{5F9B55CC-4392-4A92-9818-9876DC071A0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a:extLst>
            <a:ext uri="{FF2B5EF4-FFF2-40B4-BE49-F238E27FC236}">
              <a16:creationId xmlns:a16="http://schemas.microsoft.com/office/drawing/2014/main" id="{76691110-EC2B-4E42-AB7B-31ECEEF5C2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6" name="直線コネクタ 405">
          <a:extLst>
            <a:ext uri="{FF2B5EF4-FFF2-40B4-BE49-F238E27FC236}">
              <a16:creationId xmlns:a16="http://schemas.microsoft.com/office/drawing/2014/main" id="{52316DF4-3428-406E-8814-3D562238D6D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7" name="テキスト ボックス 406">
          <a:extLst>
            <a:ext uri="{FF2B5EF4-FFF2-40B4-BE49-F238E27FC236}">
              <a16:creationId xmlns:a16="http://schemas.microsoft.com/office/drawing/2014/main" id="{D65C81E5-9A7F-4F1A-80F8-8ED4B30A9CA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8" name="直線コネクタ 407">
          <a:extLst>
            <a:ext uri="{FF2B5EF4-FFF2-40B4-BE49-F238E27FC236}">
              <a16:creationId xmlns:a16="http://schemas.microsoft.com/office/drawing/2014/main" id="{2A366586-233F-4833-9911-A79818CCD1D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9" name="テキスト ボックス 408">
          <a:extLst>
            <a:ext uri="{FF2B5EF4-FFF2-40B4-BE49-F238E27FC236}">
              <a16:creationId xmlns:a16="http://schemas.microsoft.com/office/drawing/2014/main" id="{AD38820C-DC5A-4336-B143-8F7C69200E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0" name="直線コネクタ 409">
          <a:extLst>
            <a:ext uri="{FF2B5EF4-FFF2-40B4-BE49-F238E27FC236}">
              <a16:creationId xmlns:a16="http://schemas.microsoft.com/office/drawing/2014/main" id="{D48C562F-2F0C-4060-A5BB-751A3D48CA5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1" name="テキスト ボックス 410">
          <a:extLst>
            <a:ext uri="{FF2B5EF4-FFF2-40B4-BE49-F238E27FC236}">
              <a16:creationId xmlns:a16="http://schemas.microsoft.com/office/drawing/2014/main" id="{27B580B6-6480-41A2-9483-335D8030B47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2" name="直線コネクタ 411">
          <a:extLst>
            <a:ext uri="{FF2B5EF4-FFF2-40B4-BE49-F238E27FC236}">
              <a16:creationId xmlns:a16="http://schemas.microsoft.com/office/drawing/2014/main" id="{2352D803-C97E-4485-9D05-279922D9668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3" name="テキスト ボックス 412">
          <a:extLst>
            <a:ext uri="{FF2B5EF4-FFF2-40B4-BE49-F238E27FC236}">
              <a16:creationId xmlns:a16="http://schemas.microsoft.com/office/drawing/2014/main" id="{E8E698E8-FEDC-4624-AAFE-4B1F5C45339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4" name="直線コネクタ 413">
          <a:extLst>
            <a:ext uri="{FF2B5EF4-FFF2-40B4-BE49-F238E27FC236}">
              <a16:creationId xmlns:a16="http://schemas.microsoft.com/office/drawing/2014/main" id="{702B29F8-DB61-40F6-99C5-9857C0DF5DE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5" name="テキスト ボックス 414">
          <a:extLst>
            <a:ext uri="{FF2B5EF4-FFF2-40B4-BE49-F238E27FC236}">
              <a16:creationId xmlns:a16="http://schemas.microsoft.com/office/drawing/2014/main" id="{D986178A-C990-4988-AE3D-4B21E72C97D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6" name="直線コネクタ 415">
          <a:extLst>
            <a:ext uri="{FF2B5EF4-FFF2-40B4-BE49-F238E27FC236}">
              <a16:creationId xmlns:a16="http://schemas.microsoft.com/office/drawing/2014/main" id="{DA7A59DD-D118-4FCC-93B9-A6F2899F3A0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7" name="テキスト ボックス 416">
          <a:extLst>
            <a:ext uri="{FF2B5EF4-FFF2-40B4-BE49-F238E27FC236}">
              <a16:creationId xmlns:a16="http://schemas.microsoft.com/office/drawing/2014/main" id="{6BC08D87-8AEA-4F61-8D5E-E1B0916B632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a:extLst>
            <a:ext uri="{FF2B5EF4-FFF2-40B4-BE49-F238E27FC236}">
              <a16:creationId xmlns:a16="http://schemas.microsoft.com/office/drawing/2014/main" id="{45258243-BAF4-47B8-8EF1-FA416E56B5F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a:extLst>
            <a:ext uri="{FF2B5EF4-FFF2-40B4-BE49-F238E27FC236}">
              <a16:creationId xmlns:a16="http://schemas.microsoft.com/office/drawing/2014/main" id="{1FE690DD-3506-4312-BCB2-9A7ACA25B9E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a:extLst>
            <a:ext uri="{FF2B5EF4-FFF2-40B4-BE49-F238E27FC236}">
              <a16:creationId xmlns:a16="http://schemas.microsoft.com/office/drawing/2014/main" id="{C0ECBC79-43D0-4E42-BC8F-6676A1368E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21" name="直線コネクタ 420">
          <a:extLst>
            <a:ext uri="{FF2B5EF4-FFF2-40B4-BE49-F238E27FC236}">
              <a16:creationId xmlns:a16="http://schemas.microsoft.com/office/drawing/2014/main" id="{DB15E691-A4CF-4881-BD3E-A60C08BD043C}"/>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22" name="【学校施設】&#10;有形固定資産減価償却率最小値テキスト">
          <a:extLst>
            <a:ext uri="{FF2B5EF4-FFF2-40B4-BE49-F238E27FC236}">
              <a16:creationId xmlns:a16="http://schemas.microsoft.com/office/drawing/2014/main" id="{69B117F6-5C05-4BAF-8DA3-E1C7067ABF68}"/>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23" name="直線コネクタ 422">
          <a:extLst>
            <a:ext uri="{FF2B5EF4-FFF2-40B4-BE49-F238E27FC236}">
              <a16:creationId xmlns:a16="http://schemas.microsoft.com/office/drawing/2014/main" id="{2C41841F-DA88-4C0C-883C-12672F63F3E4}"/>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24" name="【学校施設】&#10;有形固定資産減価償却率最大値テキスト">
          <a:extLst>
            <a:ext uri="{FF2B5EF4-FFF2-40B4-BE49-F238E27FC236}">
              <a16:creationId xmlns:a16="http://schemas.microsoft.com/office/drawing/2014/main" id="{9E69F655-FAEA-4786-A2AA-5A00CBCE8D55}"/>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25" name="直線コネクタ 424">
          <a:extLst>
            <a:ext uri="{FF2B5EF4-FFF2-40B4-BE49-F238E27FC236}">
              <a16:creationId xmlns:a16="http://schemas.microsoft.com/office/drawing/2014/main" id="{A7B0EAE5-1F28-4965-AFA5-EF3FD6AB7C68}"/>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26" name="【学校施設】&#10;有形固定資産減価償却率平均値テキスト">
          <a:extLst>
            <a:ext uri="{FF2B5EF4-FFF2-40B4-BE49-F238E27FC236}">
              <a16:creationId xmlns:a16="http://schemas.microsoft.com/office/drawing/2014/main" id="{AEE9B881-A83A-4A6A-8391-404ABF06C828}"/>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27" name="フローチャート: 判断 426">
          <a:extLst>
            <a:ext uri="{FF2B5EF4-FFF2-40B4-BE49-F238E27FC236}">
              <a16:creationId xmlns:a16="http://schemas.microsoft.com/office/drawing/2014/main" id="{A4100E80-C3C3-45DC-9E44-73E9268941A2}"/>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28" name="フローチャート: 判断 427">
          <a:extLst>
            <a:ext uri="{FF2B5EF4-FFF2-40B4-BE49-F238E27FC236}">
              <a16:creationId xmlns:a16="http://schemas.microsoft.com/office/drawing/2014/main" id="{F7D21D44-87F4-48E0-A77C-4E265E38EFFE}"/>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29" name="フローチャート: 判断 428">
          <a:extLst>
            <a:ext uri="{FF2B5EF4-FFF2-40B4-BE49-F238E27FC236}">
              <a16:creationId xmlns:a16="http://schemas.microsoft.com/office/drawing/2014/main" id="{1B402A8D-0609-4E15-A3F1-A5E50DC16FB8}"/>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430" name="フローチャート: 判断 429">
          <a:extLst>
            <a:ext uri="{FF2B5EF4-FFF2-40B4-BE49-F238E27FC236}">
              <a16:creationId xmlns:a16="http://schemas.microsoft.com/office/drawing/2014/main" id="{7CBED1FA-5929-4169-BCF9-B352AB8B7FFA}"/>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E3DD16F8-21AB-4867-BB84-290E0C74C4C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77E02B24-EAFF-44D3-B6CE-1C3C5BFB35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88DF0BAE-58A6-4964-88EB-4F56F76B1D1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5437953B-9B2F-43EC-8C81-76660C81A28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D0F5D2FE-D07C-4BBB-BAC7-778B133C3DF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96157</xdr:rowOff>
    </xdr:from>
    <xdr:to>
      <xdr:col>72</xdr:col>
      <xdr:colOff>38100</xdr:colOff>
      <xdr:row>57</xdr:row>
      <xdr:rowOff>26307</xdr:rowOff>
    </xdr:to>
    <xdr:sp macro="" textlink="">
      <xdr:nvSpPr>
        <xdr:cNvPr id="436" name="楕円 435">
          <a:extLst>
            <a:ext uri="{FF2B5EF4-FFF2-40B4-BE49-F238E27FC236}">
              <a16:creationId xmlns:a16="http://schemas.microsoft.com/office/drawing/2014/main" id="{B61E2FF7-B82E-4022-B75E-C3724FD12CB2}"/>
            </a:ext>
          </a:extLst>
        </xdr:cNvPr>
        <xdr:cNvSpPr/>
      </xdr:nvSpPr>
      <xdr:spPr>
        <a:xfrm>
          <a:off x="13652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75492</xdr:rowOff>
    </xdr:from>
    <xdr:ext cx="405111" cy="259045"/>
    <xdr:sp macro="" textlink="">
      <xdr:nvSpPr>
        <xdr:cNvPr id="437" name="n_1aveValue【学校施設】&#10;有形固定資産減価償却率">
          <a:extLst>
            <a:ext uri="{FF2B5EF4-FFF2-40B4-BE49-F238E27FC236}">
              <a16:creationId xmlns:a16="http://schemas.microsoft.com/office/drawing/2014/main" id="{4FFEA922-70B3-49FB-945C-0C31C55CF696}"/>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38" name="n_2aveValue【学校施設】&#10;有形固定資産減価償却率">
          <a:extLst>
            <a:ext uri="{FF2B5EF4-FFF2-40B4-BE49-F238E27FC236}">
              <a16:creationId xmlns:a16="http://schemas.microsoft.com/office/drawing/2014/main" id="{EBAB6AFE-EC47-4EB5-A5C9-6E7827DCE693}"/>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12536</xdr:rowOff>
    </xdr:from>
    <xdr:ext cx="405111" cy="259045"/>
    <xdr:sp macro="" textlink="">
      <xdr:nvSpPr>
        <xdr:cNvPr id="439" name="n_3aveValue【学校施設】&#10;有形固定資産減価償却率">
          <a:extLst>
            <a:ext uri="{FF2B5EF4-FFF2-40B4-BE49-F238E27FC236}">
              <a16:creationId xmlns:a16="http://schemas.microsoft.com/office/drawing/2014/main" id="{31F26045-5799-48AD-A432-EFA317A0366E}"/>
            </a:ext>
          </a:extLst>
        </xdr:cNvPr>
        <xdr:cNvSpPr txBox="1"/>
      </xdr:nvSpPr>
      <xdr:spPr>
        <a:xfrm>
          <a:off x="135007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42834</xdr:rowOff>
    </xdr:from>
    <xdr:ext cx="405111" cy="259045"/>
    <xdr:sp macro="" textlink="">
      <xdr:nvSpPr>
        <xdr:cNvPr id="440" name="n_3mainValue【学校施設】&#10;有形固定資産減価償却率">
          <a:extLst>
            <a:ext uri="{FF2B5EF4-FFF2-40B4-BE49-F238E27FC236}">
              <a16:creationId xmlns:a16="http://schemas.microsoft.com/office/drawing/2014/main" id="{F90F7316-65A3-4CC2-84D5-F5BF75B52BCB}"/>
            </a:ext>
          </a:extLst>
        </xdr:cNvPr>
        <xdr:cNvSpPr txBox="1"/>
      </xdr:nvSpPr>
      <xdr:spPr>
        <a:xfrm>
          <a:off x="13500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a:extLst>
            <a:ext uri="{FF2B5EF4-FFF2-40B4-BE49-F238E27FC236}">
              <a16:creationId xmlns:a16="http://schemas.microsoft.com/office/drawing/2014/main" id="{FB66ED3E-D0BF-4F58-A9CB-86529D7FA6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a:extLst>
            <a:ext uri="{FF2B5EF4-FFF2-40B4-BE49-F238E27FC236}">
              <a16:creationId xmlns:a16="http://schemas.microsoft.com/office/drawing/2014/main" id="{2E04AAB7-D5A9-4108-A9D7-13525A460D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a:extLst>
            <a:ext uri="{FF2B5EF4-FFF2-40B4-BE49-F238E27FC236}">
              <a16:creationId xmlns:a16="http://schemas.microsoft.com/office/drawing/2014/main" id="{95A74BB7-027A-4771-9E67-22BFE38574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a:extLst>
            <a:ext uri="{FF2B5EF4-FFF2-40B4-BE49-F238E27FC236}">
              <a16:creationId xmlns:a16="http://schemas.microsoft.com/office/drawing/2014/main" id="{47C2D83C-9AAD-4EC0-BF2B-0BC5B7318FA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a:extLst>
            <a:ext uri="{FF2B5EF4-FFF2-40B4-BE49-F238E27FC236}">
              <a16:creationId xmlns:a16="http://schemas.microsoft.com/office/drawing/2014/main" id="{B420FA03-479D-455C-A0BD-682ACEFE2E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a:extLst>
            <a:ext uri="{FF2B5EF4-FFF2-40B4-BE49-F238E27FC236}">
              <a16:creationId xmlns:a16="http://schemas.microsoft.com/office/drawing/2014/main" id="{1DAE643E-A458-4E36-A5F5-BC98950FC5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a:extLst>
            <a:ext uri="{FF2B5EF4-FFF2-40B4-BE49-F238E27FC236}">
              <a16:creationId xmlns:a16="http://schemas.microsoft.com/office/drawing/2014/main" id="{491C2C3C-F38E-4709-8907-1B8E21820C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a:extLst>
            <a:ext uri="{FF2B5EF4-FFF2-40B4-BE49-F238E27FC236}">
              <a16:creationId xmlns:a16="http://schemas.microsoft.com/office/drawing/2014/main" id="{1B550D04-B43A-4060-BA60-DD8E061606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a:extLst>
            <a:ext uri="{FF2B5EF4-FFF2-40B4-BE49-F238E27FC236}">
              <a16:creationId xmlns:a16="http://schemas.microsoft.com/office/drawing/2014/main" id="{3CF581AF-CAE7-4130-9FD7-D2F40350A58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a:extLst>
            <a:ext uri="{FF2B5EF4-FFF2-40B4-BE49-F238E27FC236}">
              <a16:creationId xmlns:a16="http://schemas.microsoft.com/office/drawing/2014/main" id="{78E91335-1C1E-4F49-801C-FD0A04B3E3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1" name="テキスト ボックス 450">
          <a:extLst>
            <a:ext uri="{FF2B5EF4-FFF2-40B4-BE49-F238E27FC236}">
              <a16:creationId xmlns:a16="http://schemas.microsoft.com/office/drawing/2014/main" id="{3E747508-88C6-4C86-8439-7A78986F805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a:extLst>
            <a:ext uri="{FF2B5EF4-FFF2-40B4-BE49-F238E27FC236}">
              <a16:creationId xmlns:a16="http://schemas.microsoft.com/office/drawing/2014/main" id="{F69450FE-0518-4FAF-8A26-E3FF93E7BC8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a:extLst>
            <a:ext uri="{FF2B5EF4-FFF2-40B4-BE49-F238E27FC236}">
              <a16:creationId xmlns:a16="http://schemas.microsoft.com/office/drawing/2014/main" id="{D1B75F5A-E646-443F-82C3-99391876CB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a:extLst>
            <a:ext uri="{FF2B5EF4-FFF2-40B4-BE49-F238E27FC236}">
              <a16:creationId xmlns:a16="http://schemas.microsoft.com/office/drawing/2014/main" id="{259977DC-8E26-4926-858B-E98989DDCE7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a:extLst>
            <a:ext uri="{FF2B5EF4-FFF2-40B4-BE49-F238E27FC236}">
              <a16:creationId xmlns:a16="http://schemas.microsoft.com/office/drawing/2014/main" id="{B14966CB-4629-4074-8C81-A7CF88E8E5C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a:extLst>
            <a:ext uri="{FF2B5EF4-FFF2-40B4-BE49-F238E27FC236}">
              <a16:creationId xmlns:a16="http://schemas.microsoft.com/office/drawing/2014/main" id="{E6186739-5C30-4F73-A3E6-44326D06A1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a:extLst>
            <a:ext uri="{FF2B5EF4-FFF2-40B4-BE49-F238E27FC236}">
              <a16:creationId xmlns:a16="http://schemas.microsoft.com/office/drawing/2014/main" id="{89F26E94-5E9F-4F62-ADA9-181261E6906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a:extLst>
            <a:ext uri="{FF2B5EF4-FFF2-40B4-BE49-F238E27FC236}">
              <a16:creationId xmlns:a16="http://schemas.microsoft.com/office/drawing/2014/main" id="{07DB55AD-0754-4AFB-B7FB-CCE79BC50C4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a:extLst>
            <a:ext uri="{FF2B5EF4-FFF2-40B4-BE49-F238E27FC236}">
              <a16:creationId xmlns:a16="http://schemas.microsoft.com/office/drawing/2014/main" id="{147AA1F6-2E59-495E-BD08-7EF8DD10286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a:extLst>
            <a:ext uri="{FF2B5EF4-FFF2-40B4-BE49-F238E27FC236}">
              <a16:creationId xmlns:a16="http://schemas.microsoft.com/office/drawing/2014/main" id="{E9A8503A-A137-49B3-960F-2A44BD653AA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a:extLst>
            <a:ext uri="{FF2B5EF4-FFF2-40B4-BE49-F238E27FC236}">
              <a16:creationId xmlns:a16="http://schemas.microsoft.com/office/drawing/2014/main" id="{03200D65-4A52-4E07-BFFE-D75D2B72E62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9EE2CFB8-2081-4920-A249-B0806CB84D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41A25580-AC4A-41C0-8AB0-BC2D9EF18B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学校施設】&#10;一人当たり面積グラフ枠">
          <a:extLst>
            <a:ext uri="{FF2B5EF4-FFF2-40B4-BE49-F238E27FC236}">
              <a16:creationId xmlns:a16="http://schemas.microsoft.com/office/drawing/2014/main" id="{EB0D56CD-B021-456C-A5E8-36D0D742CE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465" name="直線コネクタ 464">
          <a:extLst>
            <a:ext uri="{FF2B5EF4-FFF2-40B4-BE49-F238E27FC236}">
              <a16:creationId xmlns:a16="http://schemas.microsoft.com/office/drawing/2014/main" id="{D379417C-9D58-428A-A1BD-4EBFE3EC5DA7}"/>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466" name="【学校施設】&#10;一人当たり面積最小値テキスト">
          <a:extLst>
            <a:ext uri="{FF2B5EF4-FFF2-40B4-BE49-F238E27FC236}">
              <a16:creationId xmlns:a16="http://schemas.microsoft.com/office/drawing/2014/main" id="{47024EC5-6036-46FB-901D-B10B79EBE8D4}"/>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467" name="直線コネクタ 466">
          <a:extLst>
            <a:ext uri="{FF2B5EF4-FFF2-40B4-BE49-F238E27FC236}">
              <a16:creationId xmlns:a16="http://schemas.microsoft.com/office/drawing/2014/main" id="{01300963-11B5-48ED-9354-95887C5AB65F}"/>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468" name="【学校施設】&#10;一人当たり面積最大値テキスト">
          <a:extLst>
            <a:ext uri="{FF2B5EF4-FFF2-40B4-BE49-F238E27FC236}">
              <a16:creationId xmlns:a16="http://schemas.microsoft.com/office/drawing/2014/main" id="{BD345609-6A82-454C-B1FE-1D5A3F8D4581}"/>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469" name="直線コネクタ 468">
          <a:extLst>
            <a:ext uri="{FF2B5EF4-FFF2-40B4-BE49-F238E27FC236}">
              <a16:creationId xmlns:a16="http://schemas.microsoft.com/office/drawing/2014/main" id="{1AD61513-5E43-4EBC-8E90-E4B05F0363DA}"/>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470" name="【学校施設】&#10;一人当たり面積平均値テキスト">
          <a:extLst>
            <a:ext uri="{FF2B5EF4-FFF2-40B4-BE49-F238E27FC236}">
              <a16:creationId xmlns:a16="http://schemas.microsoft.com/office/drawing/2014/main" id="{1A4FBD8B-C25B-4131-8B15-54482363D549}"/>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471" name="フローチャート: 判断 470">
          <a:extLst>
            <a:ext uri="{FF2B5EF4-FFF2-40B4-BE49-F238E27FC236}">
              <a16:creationId xmlns:a16="http://schemas.microsoft.com/office/drawing/2014/main" id="{125B8BCB-65BE-4DF4-808C-E66C8E7ADE34}"/>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472" name="フローチャート: 判断 471">
          <a:extLst>
            <a:ext uri="{FF2B5EF4-FFF2-40B4-BE49-F238E27FC236}">
              <a16:creationId xmlns:a16="http://schemas.microsoft.com/office/drawing/2014/main" id="{86492B90-FA2C-4CD2-8838-B302FF98B096}"/>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473" name="フローチャート: 判断 472">
          <a:extLst>
            <a:ext uri="{FF2B5EF4-FFF2-40B4-BE49-F238E27FC236}">
              <a16:creationId xmlns:a16="http://schemas.microsoft.com/office/drawing/2014/main" id="{F3525BEC-43DA-455A-85F3-705AAD0291F3}"/>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474" name="フローチャート: 判断 473">
          <a:extLst>
            <a:ext uri="{FF2B5EF4-FFF2-40B4-BE49-F238E27FC236}">
              <a16:creationId xmlns:a16="http://schemas.microsoft.com/office/drawing/2014/main" id="{35357239-0BFA-4B4C-8E5F-DAF904C5BEC3}"/>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6D0C933E-F82E-496E-932A-5FD80FC49FB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312080FF-6693-470C-9FB2-84899B0DC5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4A040262-A962-4593-981B-579998DCCCB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60308EF-8BBA-461D-ABA3-7430F955180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69837427-E259-4214-B945-2688273AE6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170180</xdr:rowOff>
    </xdr:from>
    <xdr:to>
      <xdr:col>102</xdr:col>
      <xdr:colOff>165100</xdr:colOff>
      <xdr:row>62</xdr:row>
      <xdr:rowOff>100330</xdr:rowOff>
    </xdr:to>
    <xdr:sp macro="" textlink="">
      <xdr:nvSpPr>
        <xdr:cNvPr id="480" name="楕円 479">
          <a:extLst>
            <a:ext uri="{FF2B5EF4-FFF2-40B4-BE49-F238E27FC236}">
              <a16:creationId xmlns:a16="http://schemas.microsoft.com/office/drawing/2014/main" id="{7BDCC00F-245F-4CC8-899C-DA1D08B8723F}"/>
            </a:ext>
          </a:extLst>
        </xdr:cNvPr>
        <xdr:cNvSpPr/>
      </xdr:nvSpPr>
      <xdr:spPr>
        <a:xfrm>
          <a:off x="19494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152290</xdr:rowOff>
    </xdr:from>
    <xdr:ext cx="469744" cy="259045"/>
    <xdr:sp macro="" textlink="">
      <xdr:nvSpPr>
        <xdr:cNvPr id="481" name="n_1aveValue【学校施設】&#10;一人当たり面積">
          <a:extLst>
            <a:ext uri="{FF2B5EF4-FFF2-40B4-BE49-F238E27FC236}">
              <a16:creationId xmlns:a16="http://schemas.microsoft.com/office/drawing/2014/main" id="{1E665D58-872F-4CB2-B9BA-3ECE57B3676C}"/>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482" name="n_2aveValue【学校施設】&#10;一人当たり面積">
          <a:extLst>
            <a:ext uri="{FF2B5EF4-FFF2-40B4-BE49-F238E27FC236}">
              <a16:creationId xmlns:a16="http://schemas.microsoft.com/office/drawing/2014/main" id="{5F3FBEE9-212E-41CC-8195-E39B4DB5A548}"/>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483" name="n_3aveValue【学校施設】&#10;一人当たり面積">
          <a:extLst>
            <a:ext uri="{FF2B5EF4-FFF2-40B4-BE49-F238E27FC236}">
              <a16:creationId xmlns:a16="http://schemas.microsoft.com/office/drawing/2014/main" id="{E6A74641-24FE-45AB-9997-FBDF0E82F20B}"/>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91457</xdr:rowOff>
    </xdr:from>
    <xdr:ext cx="469744" cy="259045"/>
    <xdr:sp macro="" textlink="">
      <xdr:nvSpPr>
        <xdr:cNvPr id="484" name="n_3mainValue【学校施設】&#10;一人当たり面積">
          <a:extLst>
            <a:ext uri="{FF2B5EF4-FFF2-40B4-BE49-F238E27FC236}">
              <a16:creationId xmlns:a16="http://schemas.microsoft.com/office/drawing/2014/main" id="{AC2F4F63-54F1-45CA-92A0-1ED63C622F4F}"/>
            </a:ext>
          </a:extLst>
        </xdr:cNvPr>
        <xdr:cNvSpPr txBox="1"/>
      </xdr:nvSpPr>
      <xdr:spPr>
        <a:xfrm>
          <a:off x="19310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C5FE6BAE-4EE1-42C8-A7A0-366F360FF7B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BC539143-8DB5-458B-A178-29981F23E73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01B206B9-43FB-4A27-9D63-6D7C90EB69A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1FFA4F26-A68C-40E4-9CE5-D130A2D97BE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72EA32C6-BC16-464F-BC2C-1BEBFA59BC8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2BA758BF-60C8-438A-A5A7-13DA54FEA7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6BED951F-E8E7-40E6-AE7F-2D402EB69F9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21CEF7A6-6013-4452-BE4E-0D956761D0C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a:extLst>
            <a:ext uri="{FF2B5EF4-FFF2-40B4-BE49-F238E27FC236}">
              <a16:creationId xmlns:a16="http://schemas.microsoft.com/office/drawing/2014/main" id="{48D7D7EB-AB07-443C-B10E-83A25944B2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a:extLst>
            <a:ext uri="{FF2B5EF4-FFF2-40B4-BE49-F238E27FC236}">
              <a16:creationId xmlns:a16="http://schemas.microsoft.com/office/drawing/2014/main" id="{D6E56B57-22B2-415E-B390-E177BF7555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a:extLst>
            <a:ext uri="{FF2B5EF4-FFF2-40B4-BE49-F238E27FC236}">
              <a16:creationId xmlns:a16="http://schemas.microsoft.com/office/drawing/2014/main" id="{37E8FB71-516E-49A8-9200-9D807BA0FD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a:extLst>
            <a:ext uri="{FF2B5EF4-FFF2-40B4-BE49-F238E27FC236}">
              <a16:creationId xmlns:a16="http://schemas.microsoft.com/office/drawing/2014/main" id="{D33575E9-2577-47BE-975D-0405E08ACA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a:extLst>
            <a:ext uri="{FF2B5EF4-FFF2-40B4-BE49-F238E27FC236}">
              <a16:creationId xmlns:a16="http://schemas.microsoft.com/office/drawing/2014/main" id="{8064D923-F7B5-405C-818C-E313C55853D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a:extLst>
            <a:ext uri="{FF2B5EF4-FFF2-40B4-BE49-F238E27FC236}">
              <a16:creationId xmlns:a16="http://schemas.microsoft.com/office/drawing/2014/main" id="{59A5F299-CC23-44D5-88AF-4D2693FEC8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a:extLst>
            <a:ext uri="{FF2B5EF4-FFF2-40B4-BE49-F238E27FC236}">
              <a16:creationId xmlns:a16="http://schemas.microsoft.com/office/drawing/2014/main" id="{C9C53F34-7143-43A1-B8E5-53A5E9A7B7B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a:extLst>
            <a:ext uri="{FF2B5EF4-FFF2-40B4-BE49-F238E27FC236}">
              <a16:creationId xmlns:a16="http://schemas.microsoft.com/office/drawing/2014/main" id="{DD88C21C-9D92-4428-9B41-A17F8C2EAB6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a:extLst>
            <a:ext uri="{FF2B5EF4-FFF2-40B4-BE49-F238E27FC236}">
              <a16:creationId xmlns:a16="http://schemas.microsoft.com/office/drawing/2014/main" id="{AE0AE14E-56C2-44FA-AD15-54B534E1077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a:extLst>
            <a:ext uri="{FF2B5EF4-FFF2-40B4-BE49-F238E27FC236}">
              <a16:creationId xmlns:a16="http://schemas.microsoft.com/office/drawing/2014/main" id="{85E56BA2-82E1-4441-99A7-8D2CAFE62C2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a:extLst>
            <a:ext uri="{FF2B5EF4-FFF2-40B4-BE49-F238E27FC236}">
              <a16:creationId xmlns:a16="http://schemas.microsoft.com/office/drawing/2014/main" id="{200F68D8-BF7A-41ED-8A0B-A2A71FE343E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a:extLst>
            <a:ext uri="{FF2B5EF4-FFF2-40B4-BE49-F238E27FC236}">
              <a16:creationId xmlns:a16="http://schemas.microsoft.com/office/drawing/2014/main" id="{A26719D6-0DCB-4DE0-916B-110812F5203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a:extLst>
            <a:ext uri="{FF2B5EF4-FFF2-40B4-BE49-F238E27FC236}">
              <a16:creationId xmlns:a16="http://schemas.microsoft.com/office/drawing/2014/main" id="{6A48E7F9-A351-4257-8F99-6621CB3500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a:extLst>
            <a:ext uri="{FF2B5EF4-FFF2-40B4-BE49-F238E27FC236}">
              <a16:creationId xmlns:a16="http://schemas.microsoft.com/office/drawing/2014/main" id="{A2B00BC1-9410-47C1-928B-F2CFC8A506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a:extLst>
            <a:ext uri="{FF2B5EF4-FFF2-40B4-BE49-F238E27FC236}">
              <a16:creationId xmlns:a16="http://schemas.microsoft.com/office/drawing/2014/main" id="{157A462A-EACB-4DA6-B2CB-01BADAC2565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a:extLst>
            <a:ext uri="{FF2B5EF4-FFF2-40B4-BE49-F238E27FC236}">
              <a16:creationId xmlns:a16="http://schemas.microsoft.com/office/drawing/2014/main" id="{6E42358F-DC87-470B-A62D-5C093D24AA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a:extLst>
            <a:ext uri="{FF2B5EF4-FFF2-40B4-BE49-F238E27FC236}">
              <a16:creationId xmlns:a16="http://schemas.microsoft.com/office/drawing/2014/main" id="{6E65A9F3-6886-49C8-A713-9446E0EA52A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a:extLst>
            <a:ext uri="{FF2B5EF4-FFF2-40B4-BE49-F238E27FC236}">
              <a16:creationId xmlns:a16="http://schemas.microsoft.com/office/drawing/2014/main" id="{C6AACFDF-15E2-40BE-B8E5-536EFD48E8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1" name="直線コネクタ 510">
          <a:extLst>
            <a:ext uri="{FF2B5EF4-FFF2-40B4-BE49-F238E27FC236}">
              <a16:creationId xmlns:a16="http://schemas.microsoft.com/office/drawing/2014/main" id="{813157B0-D49A-44E2-B901-CC3F6FEF50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2" name="テキスト ボックス 511">
          <a:extLst>
            <a:ext uri="{FF2B5EF4-FFF2-40B4-BE49-F238E27FC236}">
              <a16:creationId xmlns:a16="http://schemas.microsoft.com/office/drawing/2014/main" id="{34D0698A-E15F-48A8-A463-2DAD4B01791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3" name="直線コネクタ 512">
          <a:extLst>
            <a:ext uri="{FF2B5EF4-FFF2-40B4-BE49-F238E27FC236}">
              <a16:creationId xmlns:a16="http://schemas.microsoft.com/office/drawing/2014/main" id="{CF9C829E-1BAF-4876-B831-5107A7E112D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4" name="テキスト ボックス 513">
          <a:extLst>
            <a:ext uri="{FF2B5EF4-FFF2-40B4-BE49-F238E27FC236}">
              <a16:creationId xmlns:a16="http://schemas.microsoft.com/office/drawing/2014/main" id="{EA1E166C-872C-475B-85EC-B58A2829F7C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5" name="直線コネクタ 514">
          <a:extLst>
            <a:ext uri="{FF2B5EF4-FFF2-40B4-BE49-F238E27FC236}">
              <a16:creationId xmlns:a16="http://schemas.microsoft.com/office/drawing/2014/main" id="{4657B96E-DD19-4ED6-B071-E5DBC3DF6F1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6" name="テキスト ボックス 515">
          <a:extLst>
            <a:ext uri="{FF2B5EF4-FFF2-40B4-BE49-F238E27FC236}">
              <a16:creationId xmlns:a16="http://schemas.microsoft.com/office/drawing/2014/main" id="{6A86EB3E-BEDA-46E7-81E4-3419C502141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7" name="直線コネクタ 516">
          <a:extLst>
            <a:ext uri="{FF2B5EF4-FFF2-40B4-BE49-F238E27FC236}">
              <a16:creationId xmlns:a16="http://schemas.microsoft.com/office/drawing/2014/main" id="{13CA09A2-3971-40DC-BA5D-059170EC5E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8" name="テキスト ボックス 517">
          <a:extLst>
            <a:ext uri="{FF2B5EF4-FFF2-40B4-BE49-F238E27FC236}">
              <a16:creationId xmlns:a16="http://schemas.microsoft.com/office/drawing/2014/main" id="{799E51AA-E4A9-4B88-85C8-0CC1BF0FDB4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9" name="直線コネクタ 518">
          <a:extLst>
            <a:ext uri="{FF2B5EF4-FFF2-40B4-BE49-F238E27FC236}">
              <a16:creationId xmlns:a16="http://schemas.microsoft.com/office/drawing/2014/main" id="{D938D05A-1215-4C57-A78D-2891BA3B843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0" name="テキスト ボックス 519">
          <a:extLst>
            <a:ext uri="{FF2B5EF4-FFF2-40B4-BE49-F238E27FC236}">
              <a16:creationId xmlns:a16="http://schemas.microsoft.com/office/drawing/2014/main" id="{F8AAD789-42C0-4C1A-B9ED-9E507DCB5D9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1" name="直線コネクタ 520">
          <a:extLst>
            <a:ext uri="{FF2B5EF4-FFF2-40B4-BE49-F238E27FC236}">
              <a16:creationId xmlns:a16="http://schemas.microsoft.com/office/drawing/2014/main" id="{6E8EB2BA-CBFE-46A9-8267-007C22B1E66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2" name="テキスト ボックス 521">
          <a:extLst>
            <a:ext uri="{FF2B5EF4-FFF2-40B4-BE49-F238E27FC236}">
              <a16:creationId xmlns:a16="http://schemas.microsoft.com/office/drawing/2014/main" id="{77531F0F-87F5-4B9E-9D55-6124C4C55172}"/>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3" name="直線コネクタ 522">
          <a:extLst>
            <a:ext uri="{FF2B5EF4-FFF2-40B4-BE49-F238E27FC236}">
              <a16:creationId xmlns:a16="http://schemas.microsoft.com/office/drawing/2014/main" id="{461C999D-912F-44CA-8126-5F244EED9B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955A5EAE-EFD8-4241-BD14-1EE609EBD23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5" name="【公民館】&#10;有形固定資産減価償却率グラフ枠">
          <a:extLst>
            <a:ext uri="{FF2B5EF4-FFF2-40B4-BE49-F238E27FC236}">
              <a16:creationId xmlns:a16="http://schemas.microsoft.com/office/drawing/2014/main" id="{51F257AA-9C05-41FB-BD11-288C80F5D4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526" name="直線コネクタ 525">
          <a:extLst>
            <a:ext uri="{FF2B5EF4-FFF2-40B4-BE49-F238E27FC236}">
              <a16:creationId xmlns:a16="http://schemas.microsoft.com/office/drawing/2014/main" id="{A88D3AF5-CC12-4DB1-A72E-A31A6DE02996}"/>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527" name="【公民館】&#10;有形固定資産減価償却率最小値テキスト">
          <a:extLst>
            <a:ext uri="{FF2B5EF4-FFF2-40B4-BE49-F238E27FC236}">
              <a16:creationId xmlns:a16="http://schemas.microsoft.com/office/drawing/2014/main" id="{694621FC-3488-4530-9E4D-B9ABEB00E62D}"/>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528" name="直線コネクタ 527">
          <a:extLst>
            <a:ext uri="{FF2B5EF4-FFF2-40B4-BE49-F238E27FC236}">
              <a16:creationId xmlns:a16="http://schemas.microsoft.com/office/drawing/2014/main" id="{6C3C2E21-E2B5-43BB-8935-4C508BE8F6F7}"/>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9" name="【公民館】&#10;有形固定資産減価償却率最大値テキスト">
          <a:extLst>
            <a:ext uri="{FF2B5EF4-FFF2-40B4-BE49-F238E27FC236}">
              <a16:creationId xmlns:a16="http://schemas.microsoft.com/office/drawing/2014/main" id="{400D14A4-C2DB-489D-9908-C5692A62784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0" name="直線コネクタ 529">
          <a:extLst>
            <a:ext uri="{FF2B5EF4-FFF2-40B4-BE49-F238E27FC236}">
              <a16:creationId xmlns:a16="http://schemas.microsoft.com/office/drawing/2014/main" id="{00294E8F-7920-46D8-AFC6-14BC1E9C722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531" name="【公民館】&#10;有形固定資産減価償却率平均値テキスト">
          <a:extLst>
            <a:ext uri="{FF2B5EF4-FFF2-40B4-BE49-F238E27FC236}">
              <a16:creationId xmlns:a16="http://schemas.microsoft.com/office/drawing/2014/main" id="{35F94941-2B0F-4B78-A29A-C6E141F45452}"/>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532" name="フローチャート: 判断 531">
          <a:extLst>
            <a:ext uri="{FF2B5EF4-FFF2-40B4-BE49-F238E27FC236}">
              <a16:creationId xmlns:a16="http://schemas.microsoft.com/office/drawing/2014/main" id="{C0F3A45F-CE7A-43DE-9B41-D1585A5ABC3A}"/>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33" name="フローチャート: 判断 532">
          <a:extLst>
            <a:ext uri="{FF2B5EF4-FFF2-40B4-BE49-F238E27FC236}">
              <a16:creationId xmlns:a16="http://schemas.microsoft.com/office/drawing/2014/main" id="{95510506-A14F-4F46-B23B-D6BF48A0FD4C}"/>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534" name="フローチャート: 判断 533">
          <a:extLst>
            <a:ext uri="{FF2B5EF4-FFF2-40B4-BE49-F238E27FC236}">
              <a16:creationId xmlns:a16="http://schemas.microsoft.com/office/drawing/2014/main" id="{F090E111-1526-4044-9936-D5566FE932A6}"/>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535" name="フローチャート: 判断 534">
          <a:extLst>
            <a:ext uri="{FF2B5EF4-FFF2-40B4-BE49-F238E27FC236}">
              <a16:creationId xmlns:a16="http://schemas.microsoft.com/office/drawing/2014/main" id="{12E5F63F-E6B0-499D-82A6-18FD116D89DC}"/>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AFA11884-AD43-43A1-A8F2-010406BD88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CA9C3F03-80CC-4500-A131-DF131CC27E4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6CDB7DB9-0287-4F38-AE25-C10FE584AD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323F5421-8257-4D5A-8813-B61EC65786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24BEBB14-0079-4CA0-B1BE-122A42DE8E2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101</xdr:row>
      <xdr:rowOff>170724</xdr:rowOff>
    </xdr:from>
    <xdr:to>
      <xdr:col>72</xdr:col>
      <xdr:colOff>38100</xdr:colOff>
      <xdr:row>102</xdr:row>
      <xdr:rowOff>100874</xdr:rowOff>
    </xdr:to>
    <xdr:sp macro="" textlink="">
      <xdr:nvSpPr>
        <xdr:cNvPr id="541" name="楕円 540">
          <a:extLst>
            <a:ext uri="{FF2B5EF4-FFF2-40B4-BE49-F238E27FC236}">
              <a16:creationId xmlns:a16="http://schemas.microsoft.com/office/drawing/2014/main" id="{946CD4C6-5C01-4450-BA90-A61EE614E68F}"/>
            </a:ext>
          </a:extLst>
        </xdr:cNvPr>
        <xdr:cNvSpPr/>
      </xdr:nvSpPr>
      <xdr:spPr>
        <a:xfrm>
          <a:off x="13652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542" name="n_1aveValue【公民館】&#10;有形固定資産減価償却率">
          <a:extLst>
            <a:ext uri="{FF2B5EF4-FFF2-40B4-BE49-F238E27FC236}">
              <a16:creationId xmlns:a16="http://schemas.microsoft.com/office/drawing/2014/main" id="{8EAA9698-0AC9-43D1-95E2-9200ACD076B9}"/>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543" name="n_2aveValue【公民館】&#10;有形固定資産減価償却率">
          <a:extLst>
            <a:ext uri="{FF2B5EF4-FFF2-40B4-BE49-F238E27FC236}">
              <a16:creationId xmlns:a16="http://schemas.microsoft.com/office/drawing/2014/main" id="{992186B3-99CD-4F2A-A537-90E83775ABAB}"/>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544" name="n_3aveValue【公民館】&#10;有形固定資産減価償却率">
          <a:extLst>
            <a:ext uri="{FF2B5EF4-FFF2-40B4-BE49-F238E27FC236}">
              <a16:creationId xmlns:a16="http://schemas.microsoft.com/office/drawing/2014/main" id="{E40A8B63-F35D-4740-9B56-AF2A04675B92}"/>
            </a:ext>
          </a:extLst>
        </xdr:cNvPr>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117401</xdr:rowOff>
    </xdr:from>
    <xdr:ext cx="405111" cy="259045"/>
    <xdr:sp macro="" textlink="">
      <xdr:nvSpPr>
        <xdr:cNvPr id="545" name="n_3mainValue【公民館】&#10;有形固定資産減価償却率">
          <a:extLst>
            <a:ext uri="{FF2B5EF4-FFF2-40B4-BE49-F238E27FC236}">
              <a16:creationId xmlns:a16="http://schemas.microsoft.com/office/drawing/2014/main" id="{D9179A23-E549-41E0-91A3-79A233348009}"/>
            </a:ext>
          </a:extLst>
        </xdr:cNvPr>
        <xdr:cNvSpPr txBox="1"/>
      </xdr:nvSpPr>
      <xdr:spPr>
        <a:xfrm>
          <a:off x="13500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a:extLst>
            <a:ext uri="{FF2B5EF4-FFF2-40B4-BE49-F238E27FC236}">
              <a16:creationId xmlns:a16="http://schemas.microsoft.com/office/drawing/2014/main" id="{D5FCD24D-D235-4AE2-B8EE-87D64008E7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a:extLst>
            <a:ext uri="{FF2B5EF4-FFF2-40B4-BE49-F238E27FC236}">
              <a16:creationId xmlns:a16="http://schemas.microsoft.com/office/drawing/2014/main" id="{866E4E61-41F7-4010-89DA-A2376B39D1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a:extLst>
            <a:ext uri="{FF2B5EF4-FFF2-40B4-BE49-F238E27FC236}">
              <a16:creationId xmlns:a16="http://schemas.microsoft.com/office/drawing/2014/main" id="{462AC164-91B1-4995-AFEF-2D3D731DCD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a:extLst>
            <a:ext uri="{FF2B5EF4-FFF2-40B4-BE49-F238E27FC236}">
              <a16:creationId xmlns:a16="http://schemas.microsoft.com/office/drawing/2014/main" id="{2A2CAA18-50AD-4D69-B36D-65F66E7C633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a:extLst>
            <a:ext uri="{FF2B5EF4-FFF2-40B4-BE49-F238E27FC236}">
              <a16:creationId xmlns:a16="http://schemas.microsoft.com/office/drawing/2014/main" id="{F5B9CE40-0827-45FF-B14B-438ECA1949B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a:extLst>
            <a:ext uri="{FF2B5EF4-FFF2-40B4-BE49-F238E27FC236}">
              <a16:creationId xmlns:a16="http://schemas.microsoft.com/office/drawing/2014/main" id="{C1F2BD83-3859-4216-8A70-8C45F91AA50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a:extLst>
            <a:ext uri="{FF2B5EF4-FFF2-40B4-BE49-F238E27FC236}">
              <a16:creationId xmlns:a16="http://schemas.microsoft.com/office/drawing/2014/main" id="{0CAD5FF9-AA04-4A0C-A8F4-858682EBE3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a:extLst>
            <a:ext uri="{FF2B5EF4-FFF2-40B4-BE49-F238E27FC236}">
              <a16:creationId xmlns:a16="http://schemas.microsoft.com/office/drawing/2014/main" id="{D236E60D-CF05-4271-B702-0F9AA4659E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a:extLst>
            <a:ext uri="{FF2B5EF4-FFF2-40B4-BE49-F238E27FC236}">
              <a16:creationId xmlns:a16="http://schemas.microsoft.com/office/drawing/2014/main" id="{B9B7F888-3355-4208-ACB6-BB1F0936C3E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a:extLst>
            <a:ext uri="{FF2B5EF4-FFF2-40B4-BE49-F238E27FC236}">
              <a16:creationId xmlns:a16="http://schemas.microsoft.com/office/drawing/2014/main" id="{344CF29C-EE3F-4C29-9B9B-596B43F0771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6" name="直線コネクタ 555">
          <a:extLst>
            <a:ext uri="{FF2B5EF4-FFF2-40B4-BE49-F238E27FC236}">
              <a16:creationId xmlns:a16="http://schemas.microsoft.com/office/drawing/2014/main" id="{60DB6B80-11BF-4F54-9D6B-0BA6BA7E04E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49481212-9FA0-488D-925D-FA57DC3AA45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8" name="直線コネクタ 557">
          <a:extLst>
            <a:ext uri="{FF2B5EF4-FFF2-40B4-BE49-F238E27FC236}">
              <a16:creationId xmlns:a16="http://schemas.microsoft.com/office/drawing/2014/main" id="{402C2A57-08F2-4E4C-8A28-5E8984DAA99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9" name="テキスト ボックス 558">
          <a:extLst>
            <a:ext uri="{FF2B5EF4-FFF2-40B4-BE49-F238E27FC236}">
              <a16:creationId xmlns:a16="http://schemas.microsoft.com/office/drawing/2014/main" id="{307B3CA4-F40E-48EB-A6E1-06057880D19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0" name="直線コネクタ 559">
          <a:extLst>
            <a:ext uri="{FF2B5EF4-FFF2-40B4-BE49-F238E27FC236}">
              <a16:creationId xmlns:a16="http://schemas.microsoft.com/office/drawing/2014/main" id="{B6C43C17-3EF6-4857-AD39-84C8E128F3F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1" name="テキスト ボックス 560">
          <a:extLst>
            <a:ext uri="{FF2B5EF4-FFF2-40B4-BE49-F238E27FC236}">
              <a16:creationId xmlns:a16="http://schemas.microsoft.com/office/drawing/2014/main" id="{B66F752C-2E2C-4AD7-958C-3B76E25B1FF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2" name="直線コネクタ 561">
          <a:extLst>
            <a:ext uri="{FF2B5EF4-FFF2-40B4-BE49-F238E27FC236}">
              <a16:creationId xmlns:a16="http://schemas.microsoft.com/office/drawing/2014/main" id="{AB677F35-08A4-4165-818B-BB025683CA6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3" name="テキスト ボックス 562">
          <a:extLst>
            <a:ext uri="{FF2B5EF4-FFF2-40B4-BE49-F238E27FC236}">
              <a16:creationId xmlns:a16="http://schemas.microsoft.com/office/drawing/2014/main" id="{E247B49F-55D9-45B6-A7EC-03FEDA3C977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4" name="直線コネクタ 563">
          <a:extLst>
            <a:ext uri="{FF2B5EF4-FFF2-40B4-BE49-F238E27FC236}">
              <a16:creationId xmlns:a16="http://schemas.microsoft.com/office/drawing/2014/main" id="{40A053CA-967F-4D95-8C96-AEF414D23B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5" name="テキスト ボックス 564">
          <a:extLst>
            <a:ext uri="{FF2B5EF4-FFF2-40B4-BE49-F238E27FC236}">
              <a16:creationId xmlns:a16="http://schemas.microsoft.com/office/drawing/2014/main" id="{2F4FCD2B-03F0-4491-A2F3-157A43DFAEF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a:extLst>
            <a:ext uri="{FF2B5EF4-FFF2-40B4-BE49-F238E27FC236}">
              <a16:creationId xmlns:a16="http://schemas.microsoft.com/office/drawing/2014/main" id="{9C517779-10A3-4977-A7C6-8A83709204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a:extLst>
            <a:ext uri="{FF2B5EF4-FFF2-40B4-BE49-F238E27FC236}">
              <a16:creationId xmlns:a16="http://schemas.microsoft.com/office/drawing/2014/main" id="{65CCF4E0-17C8-4F33-9904-04492A8362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公民館】&#10;一人当たり面積グラフ枠">
          <a:extLst>
            <a:ext uri="{FF2B5EF4-FFF2-40B4-BE49-F238E27FC236}">
              <a16:creationId xmlns:a16="http://schemas.microsoft.com/office/drawing/2014/main" id="{524A3F6A-4B40-4F17-B75B-D1F3203FCCF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569" name="直線コネクタ 568">
          <a:extLst>
            <a:ext uri="{FF2B5EF4-FFF2-40B4-BE49-F238E27FC236}">
              <a16:creationId xmlns:a16="http://schemas.microsoft.com/office/drawing/2014/main" id="{82DB2991-B452-44C2-8C4A-D121AAE220F4}"/>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570" name="【公民館】&#10;一人当たり面積最小値テキスト">
          <a:extLst>
            <a:ext uri="{FF2B5EF4-FFF2-40B4-BE49-F238E27FC236}">
              <a16:creationId xmlns:a16="http://schemas.microsoft.com/office/drawing/2014/main" id="{939018E3-7140-495C-B29B-278BFBDBF0BF}"/>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571" name="直線コネクタ 570">
          <a:extLst>
            <a:ext uri="{FF2B5EF4-FFF2-40B4-BE49-F238E27FC236}">
              <a16:creationId xmlns:a16="http://schemas.microsoft.com/office/drawing/2014/main" id="{C2F483EE-906B-442C-8A29-C118D4070304}"/>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572" name="【公民館】&#10;一人当たり面積最大値テキスト">
          <a:extLst>
            <a:ext uri="{FF2B5EF4-FFF2-40B4-BE49-F238E27FC236}">
              <a16:creationId xmlns:a16="http://schemas.microsoft.com/office/drawing/2014/main" id="{D6842AA0-ECB2-45BB-BC93-81F82DAE1F18}"/>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573" name="直線コネクタ 572">
          <a:extLst>
            <a:ext uri="{FF2B5EF4-FFF2-40B4-BE49-F238E27FC236}">
              <a16:creationId xmlns:a16="http://schemas.microsoft.com/office/drawing/2014/main" id="{66034C4F-3977-4CFF-80A9-284EBC9F734C}"/>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574" name="【公民館】&#10;一人当たり面積平均値テキスト">
          <a:extLst>
            <a:ext uri="{FF2B5EF4-FFF2-40B4-BE49-F238E27FC236}">
              <a16:creationId xmlns:a16="http://schemas.microsoft.com/office/drawing/2014/main" id="{838035BC-035F-4554-BDB7-DE7BB369FCFB}"/>
            </a:ext>
          </a:extLst>
        </xdr:cNvPr>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575" name="フローチャート: 判断 574">
          <a:extLst>
            <a:ext uri="{FF2B5EF4-FFF2-40B4-BE49-F238E27FC236}">
              <a16:creationId xmlns:a16="http://schemas.microsoft.com/office/drawing/2014/main" id="{7FB323C4-CF7D-4FF9-BE08-C74B58C0D3D8}"/>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576" name="フローチャート: 判断 575">
          <a:extLst>
            <a:ext uri="{FF2B5EF4-FFF2-40B4-BE49-F238E27FC236}">
              <a16:creationId xmlns:a16="http://schemas.microsoft.com/office/drawing/2014/main" id="{52F5B5EF-6556-455F-AA66-15436EF37BDE}"/>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577" name="フローチャート: 判断 576">
          <a:extLst>
            <a:ext uri="{FF2B5EF4-FFF2-40B4-BE49-F238E27FC236}">
              <a16:creationId xmlns:a16="http://schemas.microsoft.com/office/drawing/2014/main" id="{574B5B3E-4566-4030-B0E7-0C39B0F1F883}"/>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578" name="フローチャート: 判断 577">
          <a:extLst>
            <a:ext uri="{FF2B5EF4-FFF2-40B4-BE49-F238E27FC236}">
              <a16:creationId xmlns:a16="http://schemas.microsoft.com/office/drawing/2014/main" id="{891C9827-26B9-4079-992A-94BD9F775E0B}"/>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703B5BA8-255F-4DBE-977B-608BC97DF4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A9BA3650-6672-41E9-9520-7D59941FA98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F88DBE-20FB-4E6B-B639-C8D1B00C800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484ED2EF-7E62-4B51-B1AC-CF61CD8455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1EF184B3-5B8F-44CE-B3FF-2A931D82EB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102870</xdr:rowOff>
    </xdr:from>
    <xdr:to>
      <xdr:col>102</xdr:col>
      <xdr:colOff>165100</xdr:colOff>
      <xdr:row>104</xdr:row>
      <xdr:rowOff>33020</xdr:rowOff>
    </xdr:to>
    <xdr:sp macro="" textlink="">
      <xdr:nvSpPr>
        <xdr:cNvPr id="584" name="楕円 583">
          <a:extLst>
            <a:ext uri="{FF2B5EF4-FFF2-40B4-BE49-F238E27FC236}">
              <a16:creationId xmlns:a16="http://schemas.microsoft.com/office/drawing/2014/main" id="{5679F6DF-D808-498F-B31E-1FDA4E613A75}"/>
            </a:ext>
          </a:extLst>
        </xdr:cNvPr>
        <xdr:cNvSpPr/>
      </xdr:nvSpPr>
      <xdr:spPr>
        <a:xfrm>
          <a:off x="19494500" y="1776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90188</xdr:rowOff>
    </xdr:from>
    <xdr:ext cx="469744" cy="259045"/>
    <xdr:sp macro="" textlink="">
      <xdr:nvSpPr>
        <xdr:cNvPr id="585" name="n_1aveValue【公民館】&#10;一人当たり面積">
          <a:extLst>
            <a:ext uri="{FF2B5EF4-FFF2-40B4-BE49-F238E27FC236}">
              <a16:creationId xmlns:a16="http://schemas.microsoft.com/office/drawing/2014/main" id="{16D148E0-4670-4117-AF0A-C15A9C6FC625}"/>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586" name="n_2aveValue【公民館】&#10;一人当たり面積">
          <a:extLst>
            <a:ext uri="{FF2B5EF4-FFF2-40B4-BE49-F238E27FC236}">
              <a16:creationId xmlns:a16="http://schemas.microsoft.com/office/drawing/2014/main" id="{2128D120-BBE3-4435-8BC6-F016AE38B08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587" name="n_3aveValue【公民館】&#10;一人当たり面積">
          <a:extLst>
            <a:ext uri="{FF2B5EF4-FFF2-40B4-BE49-F238E27FC236}">
              <a16:creationId xmlns:a16="http://schemas.microsoft.com/office/drawing/2014/main" id="{F9077D31-B2EF-4BA2-896F-4DC1FDAE1B36}"/>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49547</xdr:rowOff>
    </xdr:from>
    <xdr:ext cx="469744" cy="259045"/>
    <xdr:sp macro="" textlink="">
      <xdr:nvSpPr>
        <xdr:cNvPr id="588" name="n_3mainValue【公民館】&#10;一人当たり面積">
          <a:extLst>
            <a:ext uri="{FF2B5EF4-FFF2-40B4-BE49-F238E27FC236}">
              <a16:creationId xmlns:a16="http://schemas.microsoft.com/office/drawing/2014/main" id="{10560067-F282-4DE8-BEAE-6D675ACA210F}"/>
            </a:ext>
          </a:extLst>
        </xdr:cNvPr>
        <xdr:cNvSpPr txBox="1"/>
      </xdr:nvSpPr>
      <xdr:spPr>
        <a:xfrm>
          <a:off x="19310427" y="1753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a:extLst>
            <a:ext uri="{FF2B5EF4-FFF2-40B4-BE49-F238E27FC236}">
              <a16:creationId xmlns:a16="http://schemas.microsoft.com/office/drawing/2014/main" id="{0DC585C0-072D-401C-A63B-2B175510064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a:extLst>
            <a:ext uri="{FF2B5EF4-FFF2-40B4-BE49-F238E27FC236}">
              <a16:creationId xmlns:a16="http://schemas.microsoft.com/office/drawing/2014/main" id="{F8F5A21E-BF89-4F10-B755-D9C6FEF7105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a:extLst>
            <a:ext uri="{FF2B5EF4-FFF2-40B4-BE49-F238E27FC236}">
              <a16:creationId xmlns:a16="http://schemas.microsoft.com/office/drawing/2014/main" id="{6E2BE7C7-7EA0-4006-9E00-B8341DAA94B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038120-BDDD-4CEF-8385-9AB231DF8A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C13904-045C-4C01-88F9-9D0EA782BF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F62206-6EF9-4CEE-916F-CB033A9A90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F6F520-B1C9-4926-9428-97A3628CBE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C51E45-42E8-487F-8C6A-5135118EF1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BDA2D85-2168-48A1-9BF0-5841563A582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6583FC-E487-4072-9D46-6E1F31B8BF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F5E8C4-7D5B-4E75-8D66-5EF6F52E4DD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6E0789-132E-4520-96AB-21A0C9BF408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A1B056-B610-44F1-8CE8-BF2831B924D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A0BD26-E7A7-4979-A62D-F16E88B96D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73FE6E7-8066-4334-A48E-6BF4FD30D33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4983EB-9C0D-414E-A201-B3F8D08C78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04970D-CF7C-4969-987D-6A64ED298A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B2F97F-A0A2-4160-9285-5D1D221E89F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1F64231-5ABF-4832-B4A4-B5150D330B1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3596062-E126-41FB-A280-896025A4D9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9BBBCA-29B3-455B-9D36-7EF696688AB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D7D3EE-364B-4FCB-BEC0-0BA028FBC3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2F3F453-0705-4AAD-8171-5EC3BE6242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D65545E-F9D5-4A6E-A669-D25A459E01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FEC747-7080-46FE-A4B7-0CB89465F29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1EF1A2-DB61-4455-AEA9-020E8D85978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9AA4C6-B246-4933-A71B-95F77AB7E1A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1A189F3-623D-4A94-B70B-38CE7FFCFC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B94A87-5319-4C18-A15B-C9E07DCF3EB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2065B00-187B-4643-BE23-629C4867EB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295C03-9A55-45DD-AF94-756F7011CC6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E7A7F0-1FA0-4C5C-80E1-7C19B893FD7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F2E3B2B-A998-4420-95E4-CD7F8BDB8AD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1CFB452-D2F9-4442-A7CE-919482B027B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3F3EB22-8155-47F1-9605-32B56704B1A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946C4BA-6857-4713-8A01-7C98ABD3909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9C6189E-6673-4720-9DD9-B0A50D46E3F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16EBF50-B6B7-44E3-AE36-A46EEE6749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7D4FD05-4EFE-45F5-896F-6BC00219BBE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0A00EC3-8D43-4580-84AA-7FE385ED02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C6116A0-6595-4390-808A-FF714ACAA08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D0D09921-A559-4CF1-98B7-F0201EADE3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CA21E2D0-2C1E-404D-A724-A1737ABAFAE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7802E677-F214-4438-8F1B-D760BBD1BC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DF257C95-2F86-46CF-9B63-2315A488FD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F9BF7D6-0B1B-44AB-9FCF-7F02C5B952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FA17727B-CF08-4980-91C8-6F8D90D182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B7A4172F-23BC-4723-BA7E-99ECE7EF19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781B84D0-D789-4D01-8919-D8D87D1C710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9B751B9B-3DB3-4A67-B1B1-EC6D9BE375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3DBA0EED-C20A-481E-8DBA-4DFE3F9F9B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7D6FD5EB-5B71-4AD5-AD0B-79718C3E6F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F93EA2BC-3544-4F29-BA9F-4D67CC445FB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01F7DD6-B56B-4810-B368-4F2FF38DD7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89990F72-CDF2-4A82-A3E2-FFD8364C15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618DD46A-0E02-4DA4-881E-1C9FA754C6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7D164B97-38B4-439B-A065-4FCA7349F7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73C1CD8-744A-41C1-A8A1-7426F590E9A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7F079D73-A5C2-48A4-92DC-3A6F8E1F6C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75F89513-842D-446E-BECF-ACFC60BDE78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7228B74B-9A96-419B-88D8-CF6AEA64EE8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75167989-F467-424C-843F-131D7F94C8A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713A840B-703E-4A8C-8B11-402F8DF8F17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84E7C630-00E2-4B7B-82DA-F3EEDE29D14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C80543D2-2DAF-4FD1-8578-E82AD43E4F2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E7A2AAE-C90C-4866-B2C5-9655671D1AB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5923EAC4-328D-416F-837C-7876135AEDA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EC88FAED-9D3A-4A00-87BD-77372601E63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90B313BF-16A0-44EF-B585-1D4BEA7E216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218513D4-0AD5-4367-95AE-24B839AE5975}"/>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7402BDAB-E38B-47C2-BEAC-629A4FB2DCB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85361447-05E9-41DA-A547-4A7BFB0E2F6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2790701B-161B-43E6-A970-A16038552B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a16="http://schemas.microsoft.com/office/drawing/2014/main" id="{1716A3AB-FEDB-4772-BE46-1CD6656053BB}"/>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63AE4750-4AF8-477D-8615-8CD7D3FAFF02}"/>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a16="http://schemas.microsoft.com/office/drawing/2014/main" id="{A5C9E531-7D07-4B13-B6BF-D48923B11AD2}"/>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DDEC5D82-6CB9-445E-8EBE-3AC24A27C7B4}"/>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7EF3E645-EE5A-4F32-A07F-230F9E30860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A7DE52B-7081-49EB-AACC-DF23CFBAEE8E}"/>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0F8B2B94-6B11-44A5-94B3-F3FCB84072A7}"/>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51AA3E51-EB6E-46FD-8BC4-84889B4837B8}"/>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a:extLst>
            <a:ext uri="{FF2B5EF4-FFF2-40B4-BE49-F238E27FC236}">
              <a16:creationId xmlns:a16="http://schemas.microsoft.com/office/drawing/2014/main" id="{7AF50FC5-9A9D-45D2-87C9-2E5EA5322DEB}"/>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a16="http://schemas.microsoft.com/office/drawing/2014/main" id="{6BD21FCD-017A-4017-8AFF-F1FE03302C1D}"/>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53992</xdr:rowOff>
    </xdr:from>
    <xdr:ext cx="405111" cy="259045"/>
    <xdr:sp macro="" textlink="">
      <xdr:nvSpPr>
        <xdr:cNvPr id="82" name="n_2aveValue【体育館・プール】&#10;有形固定資産減価償却率">
          <a:extLst>
            <a:ext uri="{FF2B5EF4-FFF2-40B4-BE49-F238E27FC236}">
              <a16:creationId xmlns:a16="http://schemas.microsoft.com/office/drawing/2014/main" id="{6AC13CB3-438F-46F8-9F75-5AFB26C549D1}"/>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a:extLst>
            <a:ext uri="{FF2B5EF4-FFF2-40B4-BE49-F238E27FC236}">
              <a16:creationId xmlns:a16="http://schemas.microsoft.com/office/drawing/2014/main" id="{C0EF4C80-908D-4E2E-9051-25F21E3B1F33}"/>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a:extLst>
            <a:ext uri="{FF2B5EF4-FFF2-40B4-BE49-F238E27FC236}">
              <a16:creationId xmlns:a16="http://schemas.microsoft.com/office/drawing/2014/main" id="{CF58FDBB-490E-445C-8E93-D287ED9D660B}"/>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2EF9909-B7FB-4967-9D22-4063D25397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2E11D41-FBE4-45BD-9CEC-BD09D3BD9A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7FC59211-44D2-45CD-AF40-50CF9D6A3C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98A3724-C8C4-4409-BAA5-491B5EF44C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5FC8CF1-DB4B-4392-B526-B9D6BD85155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4445</xdr:rowOff>
    </xdr:from>
    <xdr:to>
      <xdr:col>10</xdr:col>
      <xdr:colOff>165100</xdr:colOff>
      <xdr:row>60</xdr:row>
      <xdr:rowOff>106045</xdr:rowOff>
    </xdr:to>
    <xdr:sp macro="" textlink="">
      <xdr:nvSpPr>
        <xdr:cNvPr id="90" name="楕円 89">
          <a:extLst>
            <a:ext uri="{FF2B5EF4-FFF2-40B4-BE49-F238E27FC236}">
              <a16:creationId xmlns:a16="http://schemas.microsoft.com/office/drawing/2014/main" id="{218E7396-789C-48EB-B53A-BE3439597020}"/>
            </a:ext>
          </a:extLst>
        </xdr:cNvPr>
        <xdr:cNvSpPr/>
      </xdr:nvSpPr>
      <xdr:spPr>
        <a:xfrm>
          <a:off x="1968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97172</xdr:rowOff>
    </xdr:from>
    <xdr:ext cx="405111" cy="259045"/>
    <xdr:sp macro="" textlink="">
      <xdr:nvSpPr>
        <xdr:cNvPr id="91" name="n_3mainValue【体育館・プール】&#10;有形固定資産減価償却率">
          <a:extLst>
            <a:ext uri="{FF2B5EF4-FFF2-40B4-BE49-F238E27FC236}">
              <a16:creationId xmlns:a16="http://schemas.microsoft.com/office/drawing/2014/main" id="{5DE2B674-578C-4290-8DAC-A4BD46F9EDC3}"/>
            </a:ext>
          </a:extLst>
        </xdr:cNvPr>
        <xdr:cNvSpPr txBox="1"/>
      </xdr:nvSpPr>
      <xdr:spPr>
        <a:xfrm>
          <a:off x="1816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2" name="正方形/長方形 91">
          <a:extLst>
            <a:ext uri="{FF2B5EF4-FFF2-40B4-BE49-F238E27FC236}">
              <a16:creationId xmlns:a16="http://schemas.microsoft.com/office/drawing/2014/main" id="{5C58771E-2EF8-4ED6-97F1-45DC420E7F6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3" name="正方形/長方形 92">
          <a:extLst>
            <a:ext uri="{FF2B5EF4-FFF2-40B4-BE49-F238E27FC236}">
              <a16:creationId xmlns:a16="http://schemas.microsoft.com/office/drawing/2014/main" id="{79A438E8-A1A6-4892-9F5F-F5F25A3F7B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4" name="正方形/長方形 93">
          <a:extLst>
            <a:ext uri="{FF2B5EF4-FFF2-40B4-BE49-F238E27FC236}">
              <a16:creationId xmlns:a16="http://schemas.microsoft.com/office/drawing/2014/main" id="{E407BFAB-A345-4712-8006-DD362EDE8B8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5" name="正方形/長方形 94">
          <a:extLst>
            <a:ext uri="{FF2B5EF4-FFF2-40B4-BE49-F238E27FC236}">
              <a16:creationId xmlns:a16="http://schemas.microsoft.com/office/drawing/2014/main" id="{FBEDB9E6-A826-4FDA-92F3-E01417A1A68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6" name="正方形/長方形 95">
          <a:extLst>
            <a:ext uri="{FF2B5EF4-FFF2-40B4-BE49-F238E27FC236}">
              <a16:creationId xmlns:a16="http://schemas.microsoft.com/office/drawing/2014/main" id="{EA0E04D9-5357-41D4-83E3-88135CF422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7" name="正方形/長方形 96">
          <a:extLst>
            <a:ext uri="{FF2B5EF4-FFF2-40B4-BE49-F238E27FC236}">
              <a16:creationId xmlns:a16="http://schemas.microsoft.com/office/drawing/2014/main" id="{59F40E86-0F6D-4D5A-A0AE-0DB912B38F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8" name="正方形/長方形 97">
          <a:extLst>
            <a:ext uri="{FF2B5EF4-FFF2-40B4-BE49-F238E27FC236}">
              <a16:creationId xmlns:a16="http://schemas.microsoft.com/office/drawing/2014/main" id="{06ED2776-A439-4BA8-B694-9C54967FE61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9" name="正方形/長方形 98">
          <a:extLst>
            <a:ext uri="{FF2B5EF4-FFF2-40B4-BE49-F238E27FC236}">
              <a16:creationId xmlns:a16="http://schemas.microsoft.com/office/drawing/2014/main" id="{174E0003-B6F5-4DA7-9B69-F4EB35EDA9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0" name="テキスト ボックス 99">
          <a:extLst>
            <a:ext uri="{FF2B5EF4-FFF2-40B4-BE49-F238E27FC236}">
              <a16:creationId xmlns:a16="http://schemas.microsoft.com/office/drawing/2014/main" id="{68B26F5B-4EEA-41FC-8526-E1006AF3D9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1" name="直線コネクタ 100">
          <a:extLst>
            <a:ext uri="{FF2B5EF4-FFF2-40B4-BE49-F238E27FC236}">
              <a16:creationId xmlns:a16="http://schemas.microsoft.com/office/drawing/2014/main" id="{0B55D87F-CA9E-4DC3-96F8-BB30D51C315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2" name="直線コネクタ 101">
          <a:extLst>
            <a:ext uri="{FF2B5EF4-FFF2-40B4-BE49-F238E27FC236}">
              <a16:creationId xmlns:a16="http://schemas.microsoft.com/office/drawing/2014/main" id="{5A41F455-4D75-4208-8544-3F5E9C2F2F1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3" name="テキスト ボックス 102">
          <a:extLst>
            <a:ext uri="{FF2B5EF4-FFF2-40B4-BE49-F238E27FC236}">
              <a16:creationId xmlns:a16="http://schemas.microsoft.com/office/drawing/2014/main" id="{8612182B-DD0F-403F-BB59-A9D01D5E68D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4" name="直線コネクタ 103">
          <a:extLst>
            <a:ext uri="{FF2B5EF4-FFF2-40B4-BE49-F238E27FC236}">
              <a16:creationId xmlns:a16="http://schemas.microsoft.com/office/drawing/2014/main" id="{E52283D3-B1E4-49AE-86FE-4DAA0E33611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5" name="テキスト ボックス 104">
          <a:extLst>
            <a:ext uri="{FF2B5EF4-FFF2-40B4-BE49-F238E27FC236}">
              <a16:creationId xmlns:a16="http://schemas.microsoft.com/office/drawing/2014/main" id="{0B45005B-2A16-414D-B580-16738B278D1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6" name="直線コネクタ 105">
          <a:extLst>
            <a:ext uri="{FF2B5EF4-FFF2-40B4-BE49-F238E27FC236}">
              <a16:creationId xmlns:a16="http://schemas.microsoft.com/office/drawing/2014/main" id="{0426E78D-3D78-4CEC-BA5B-BE149FE805F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7" name="テキスト ボックス 106">
          <a:extLst>
            <a:ext uri="{FF2B5EF4-FFF2-40B4-BE49-F238E27FC236}">
              <a16:creationId xmlns:a16="http://schemas.microsoft.com/office/drawing/2014/main" id="{1DE09463-F01B-4BEB-9829-E98893C228F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8" name="直線コネクタ 107">
          <a:extLst>
            <a:ext uri="{FF2B5EF4-FFF2-40B4-BE49-F238E27FC236}">
              <a16:creationId xmlns:a16="http://schemas.microsoft.com/office/drawing/2014/main" id="{9C1C604D-BEB1-4B2D-B7DC-22201EE9955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9" name="テキスト ボックス 108">
          <a:extLst>
            <a:ext uri="{FF2B5EF4-FFF2-40B4-BE49-F238E27FC236}">
              <a16:creationId xmlns:a16="http://schemas.microsoft.com/office/drawing/2014/main" id="{83F237EB-6196-41FD-84BD-32211A2FCA0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0" name="直線コネクタ 109">
          <a:extLst>
            <a:ext uri="{FF2B5EF4-FFF2-40B4-BE49-F238E27FC236}">
              <a16:creationId xmlns:a16="http://schemas.microsoft.com/office/drawing/2014/main" id="{49DEAB2F-C477-4DDD-B9EF-80DBF7833B1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1" name="テキスト ボックス 110">
          <a:extLst>
            <a:ext uri="{FF2B5EF4-FFF2-40B4-BE49-F238E27FC236}">
              <a16:creationId xmlns:a16="http://schemas.microsoft.com/office/drawing/2014/main" id="{C38EF49A-9C0D-4FE0-8D9C-183AB421C5F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2" name="直線コネクタ 111">
          <a:extLst>
            <a:ext uri="{FF2B5EF4-FFF2-40B4-BE49-F238E27FC236}">
              <a16:creationId xmlns:a16="http://schemas.microsoft.com/office/drawing/2014/main" id="{B67C2227-66C7-43AC-8F51-33F9BBB51B3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3" name="テキスト ボックス 112">
          <a:extLst>
            <a:ext uri="{FF2B5EF4-FFF2-40B4-BE49-F238E27FC236}">
              <a16:creationId xmlns:a16="http://schemas.microsoft.com/office/drawing/2014/main" id="{66D9C7BD-A631-496F-BC14-A2CD2611B38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a:extLst>
            <a:ext uri="{FF2B5EF4-FFF2-40B4-BE49-F238E27FC236}">
              <a16:creationId xmlns:a16="http://schemas.microsoft.com/office/drawing/2014/main" id="{5BFEA771-3C8B-4B25-BD4F-AE04C462C8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a:extLst>
            <a:ext uri="{FF2B5EF4-FFF2-40B4-BE49-F238E27FC236}">
              <a16:creationId xmlns:a16="http://schemas.microsoft.com/office/drawing/2014/main" id="{5CEACA84-D47E-437B-83FB-B3C405BDF9B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a:extLst>
            <a:ext uri="{FF2B5EF4-FFF2-40B4-BE49-F238E27FC236}">
              <a16:creationId xmlns:a16="http://schemas.microsoft.com/office/drawing/2014/main" id="{B73C23BF-31D2-4DD5-8484-FA35882F89C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17" name="直線コネクタ 116">
          <a:extLst>
            <a:ext uri="{FF2B5EF4-FFF2-40B4-BE49-F238E27FC236}">
              <a16:creationId xmlns:a16="http://schemas.microsoft.com/office/drawing/2014/main" id="{76711F3E-FD40-4268-8ADE-2EC79DA1D60B}"/>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18" name="【体育館・プール】&#10;一人当たり面積最小値テキスト">
          <a:extLst>
            <a:ext uri="{FF2B5EF4-FFF2-40B4-BE49-F238E27FC236}">
              <a16:creationId xmlns:a16="http://schemas.microsoft.com/office/drawing/2014/main" id="{AF643EA3-DDDB-49B5-9B68-E1C6195ECDF3}"/>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19" name="直線コネクタ 118">
          <a:extLst>
            <a:ext uri="{FF2B5EF4-FFF2-40B4-BE49-F238E27FC236}">
              <a16:creationId xmlns:a16="http://schemas.microsoft.com/office/drawing/2014/main" id="{1F4680F2-5C06-4F81-8AFE-1FB8FEB75494}"/>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0" name="【体育館・プール】&#10;一人当たり面積最大値テキスト">
          <a:extLst>
            <a:ext uri="{FF2B5EF4-FFF2-40B4-BE49-F238E27FC236}">
              <a16:creationId xmlns:a16="http://schemas.microsoft.com/office/drawing/2014/main" id="{59A66544-D252-48CE-AF74-FA08509CB9E3}"/>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21" name="直線コネクタ 120">
          <a:extLst>
            <a:ext uri="{FF2B5EF4-FFF2-40B4-BE49-F238E27FC236}">
              <a16:creationId xmlns:a16="http://schemas.microsoft.com/office/drawing/2014/main" id="{E467C3AD-3ACE-4C1E-8A97-457E37D15ECF}"/>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122" name="【体育館・プール】&#10;一人当たり面積平均値テキスト">
          <a:extLst>
            <a:ext uri="{FF2B5EF4-FFF2-40B4-BE49-F238E27FC236}">
              <a16:creationId xmlns:a16="http://schemas.microsoft.com/office/drawing/2014/main" id="{C5E79A33-B48D-46DA-9BE5-51CE1675F65F}"/>
            </a:ext>
          </a:extLst>
        </xdr:cNvPr>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23" name="フローチャート: 判断 122">
          <a:extLst>
            <a:ext uri="{FF2B5EF4-FFF2-40B4-BE49-F238E27FC236}">
              <a16:creationId xmlns:a16="http://schemas.microsoft.com/office/drawing/2014/main" id="{34971D34-4145-4254-808F-9A25DF019F6A}"/>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24" name="フローチャート: 判断 123">
          <a:extLst>
            <a:ext uri="{FF2B5EF4-FFF2-40B4-BE49-F238E27FC236}">
              <a16:creationId xmlns:a16="http://schemas.microsoft.com/office/drawing/2014/main" id="{9F7D343C-471E-4920-9BC8-7A2BC8AA7176}"/>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25" name="n_1aveValue【体育館・プール】&#10;一人当たり面積">
          <a:extLst>
            <a:ext uri="{FF2B5EF4-FFF2-40B4-BE49-F238E27FC236}">
              <a16:creationId xmlns:a16="http://schemas.microsoft.com/office/drawing/2014/main" id="{1233706B-43EE-4255-8A10-DBF3720FF9C2}"/>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26" name="フローチャート: 判断 125">
          <a:extLst>
            <a:ext uri="{FF2B5EF4-FFF2-40B4-BE49-F238E27FC236}">
              <a16:creationId xmlns:a16="http://schemas.microsoft.com/office/drawing/2014/main" id="{9B733CC5-303D-4646-AF5B-801CAE18ED4A}"/>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27" name="n_2aveValue【体育館・プール】&#10;一人当たり面積">
          <a:extLst>
            <a:ext uri="{FF2B5EF4-FFF2-40B4-BE49-F238E27FC236}">
              <a16:creationId xmlns:a16="http://schemas.microsoft.com/office/drawing/2014/main" id="{7D3DFB5C-AD53-4D8F-95FF-A0DF070BDC74}"/>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28" name="フローチャート: 判断 127">
          <a:extLst>
            <a:ext uri="{FF2B5EF4-FFF2-40B4-BE49-F238E27FC236}">
              <a16:creationId xmlns:a16="http://schemas.microsoft.com/office/drawing/2014/main" id="{DAFA82DD-BA67-4C2D-8558-1C4385AD21E2}"/>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29" name="n_3aveValue【体育館・プール】&#10;一人当たり面積">
          <a:extLst>
            <a:ext uri="{FF2B5EF4-FFF2-40B4-BE49-F238E27FC236}">
              <a16:creationId xmlns:a16="http://schemas.microsoft.com/office/drawing/2014/main" id="{B479EE3A-C132-432D-800B-64C9A7FCBBA7}"/>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67A03DAA-3A01-4F05-B6E4-20D30636CB8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BA20CB38-7741-4249-9DB5-45FBEEB8F5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10971013-24BC-4D72-92EC-5C83390D89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6A1030FA-5E31-48E0-A677-5CED32B195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833E993E-EDEC-46FB-BD8B-ACA07EB1F38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128815</xdr:rowOff>
    </xdr:from>
    <xdr:to>
      <xdr:col>41</xdr:col>
      <xdr:colOff>101600</xdr:colOff>
      <xdr:row>62</xdr:row>
      <xdr:rowOff>58965</xdr:rowOff>
    </xdr:to>
    <xdr:sp macro="" textlink="">
      <xdr:nvSpPr>
        <xdr:cNvPr id="135" name="楕円 134">
          <a:extLst>
            <a:ext uri="{FF2B5EF4-FFF2-40B4-BE49-F238E27FC236}">
              <a16:creationId xmlns:a16="http://schemas.microsoft.com/office/drawing/2014/main" id="{8EDD5271-BDE0-4E77-A368-E1CAFA53DEDB}"/>
            </a:ext>
          </a:extLst>
        </xdr:cNvPr>
        <xdr:cNvSpPr/>
      </xdr:nvSpPr>
      <xdr:spPr>
        <a:xfrm>
          <a:off x="7810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50092</xdr:rowOff>
    </xdr:from>
    <xdr:ext cx="469744" cy="259045"/>
    <xdr:sp macro="" textlink="">
      <xdr:nvSpPr>
        <xdr:cNvPr id="136" name="n_3mainValue【体育館・プール】&#10;一人当たり面積">
          <a:extLst>
            <a:ext uri="{FF2B5EF4-FFF2-40B4-BE49-F238E27FC236}">
              <a16:creationId xmlns:a16="http://schemas.microsoft.com/office/drawing/2014/main" id="{E02F5311-318C-4198-AAE8-BA4DDB7CDAFB}"/>
            </a:ext>
          </a:extLst>
        </xdr:cNvPr>
        <xdr:cNvSpPr txBox="1"/>
      </xdr:nvSpPr>
      <xdr:spPr>
        <a:xfrm>
          <a:off x="7626427"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a:extLst>
            <a:ext uri="{FF2B5EF4-FFF2-40B4-BE49-F238E27FC236}">
              <a16:creationId xmlns:a16="http://schemas.microsoft.com/office/drawing/2014/main" id="{392ED8FB-EC4B-46A9-81DA-3A852B7E0A4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a:extLst>
            <a:ext uri="{FF2B5EF4-FFF2-40B4-BE49-F238E27FC236}">
              <a16:creationId xmlns:a16="http://schemas.microsoft.com/office/drawing/2014/main" id="{E8B6007F-F728-4B12-8BFF-704132B206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a:extLst>
            <a:ext uri="{FF2B5EF4-FFF2-40B4-BE49-F238E27FC236}">
              <a16:creationId xmlns:a16="http://schemas.microsoft.com/office/drawing/2014/main" id="{F9D6D36E-0AA0-4E0F-A318-31D24E4C57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a:extLst>
            <a:ext uri="{FF2B5EF4-FFF2-40B4-BE49-F238E27FC236}">
              <a16:creationId xmlns:a16="http://schemas.microsoft.com/office/drawing/2014/main" id="{26DF7F09-BD2F-4719-9BB6-A8E50753A8E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a:extLst>
            <a:ext uri="{FF2B5EF4-FFF2-40B4-BE49-F238E27FC236}">
              <a16:creationId xmlns:a16="http://schemas.microsoft.com/office/drawing/2014/main" id="{086DA8BB-3A9B-40C4-9C75-585FD605965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a:extLst>
            <a:ext uri="{FF2B5EF4-FFF2-40B4-BE49-F238E27FC236}">
              <a16:creationId xmlns:a16="http://schemas.microsoft.com/office/drawing/2014/main" id="{64157974-A42E-432F-BDA8-79926DD1D38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a:extLst>
            <a:ext uri="{FF2B5EF4-FFF2-40B4-BE49-F238E27FC236}">
              <a16:creationId xmlns:a16="http://schemas.microsoft.com/office/drawing/2014/main" id="{9DE63A28-AFA6-4265-AC93-1FD6C8D5C4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a:extLst>
            <a:ext uri="{FF2B5EF4-FFF2-40B4-BE49-F238E27FC236}">
              <a16:creationId xmlns:a16="http://schemas.microsoft.com/office/drawing/2014/main" id="{EB03F234-A6FF-4E65-B0A5-ADA28AFD10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a:extLst>
            <a:ext uri="{FF2B5EF4-FFF2-40B4-BE49-F238E27FC236}">
              <a16:creationId xmlns:a16="http://schemas.microsoft.com/office/drawing/2014/main" id="{B4CC88D1-4EAB-4595-AEB8-6F2A6FDFEF6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a:extLst>
            <a:ext uri="{FF2B5EF4-FFF2-40B4-BE49-F238E27FC236}">
              <a16:creationId xmlns:a16="http://schemas.microsoft.com/office/drawing/2014/main" id="{C3224DE1-C0AF-4F8B-93DE-9763CEA8BF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7" name="直線コネクタ 146">
          <a:extLst>
            <a:ext uri="{FF2B5EF4-FFF2-40B4-BE49-F238E27FC236}">
              <a16:creationId xmlns:a16="http://schemas.microsoft.com/office/drawing/2014/main" id="{B68552DD-C4B0-444C-81DE-2BB902E49A6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8" name="テキスト ボックス 147">
          <a:extLst>
            <a:ext uri="{FF2B5EF4-FFF2-40B4-BE49-F238E27FC236}">
              <a16:creationId xmlns:a16="http://schemas.microsoft.com/office/drawing/2014/main" id="{BAB7592E-FFB1-43AF-BC55-2C143A5065D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9" name="直線コネクタ 148">
          <a:extLst>
            <a:ext uri="{FF2B5EF4-FFF2-40B4-BE49-F238E27FC236}">
              <a16:creationId xmlns:a16="http://schemas.microsoft.com/office/drawing/2014/main" id="{B7A3B0F9-4A75-404E-A8BD-010F5432166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0" name="テキスト ボックス 149">
          <a:extLst>
            <a:ext uri="{FF2B5EF4-FFF2-40B4-BE49-F238E27FC236}">
              <a16:creationId xmlns:a16="http://schemas.microsoft.com/office/drawing/2014/main" id="{797BE0AF-EA07-4795-BA89-BB70667A3B5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1" name="直線コネクタ 150">
          <a:extLst>
            <a:ext uri="{FF2B5EF4-FFF2-40B4-BE49-F238E27FC236}">
              <a16:creationId xmlns:a16="http://schemas.microsoft.com/office/drawing/2014/main" id="{C6604DF3-DEB3-47DF-9A82-88C654517FD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2" name="テキスト ボックス 151">
          <a:extLst>
            <a:ext uri="{FF2B5EF4-FFF2-40B4-BE49-F238E27FC236}">
              <a16:creationId xmlns:a16="http://schemas.microsoft.com/office/drawing/2014/main" id="{D3826BFC-8850-4DD6-A5D4-8859A31262B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3" name="直線コネクタ 152">
          <a:extLst>
            <a:ext uri="{FF2B5EF4-FFF2-40B4-BE49-F238E27FC236}">
              <a16:creationId xmlns:a16="http://schemas.microsoft.com/office/drawing/2014/main" id="{555D0141-BD5F-4739-A9F6-6ABBF7DEA0D4}"/>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4" name="テキスト ボックス 153">
          <a:extLst>
            <a:ext uri="{FF2B5EF4-FFF2-40B4-BE49-F238E27FC236}">
              <a16:creationId xmlns:a16="http://schemas.microsoft.com/office/drawing/2014/main" id="{BC007B1F-8FE5-4DDB-A8C4-A73A83AA924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5" name="直線コネクタ 154">
          <a:extLst>
            <a:ext uri="{FF2B5EF4-FFF2-40B4-BE49-F238E27FC236}">
              <a16:creationId xmlns:a16="http://schemas.microsoft.com/office/drawing/2014/main" id="{133769C8-38C9-4205-87F2-6480296CA9A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6" name="テキスト ボックス 155">
          <a:extLst>
            <a:ext uri="{FF2B5EF4-FFF2-40B4-BE49-F238E27FC236}">
              <a16:creationId xmlns:a16="http://schemas.microsoft.com/office/drawing/2014/main" id="{9A4E890E-02F2-411B-B78F-EE222DBBF4C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7" name="直線コネクタ 156">
          <a:extLst>
            <a:ext uri="{FF2B5EF4-FFF2-40B4-BE49-F238E27FC236}">
              <a16:creationId xmlns:a16="http://schemas.microsoft.com/office/drawing/2014/main" id="{25AA77E3-8F12-480B-A61E-3C832D2D342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8" name="テキスト ボックス 157">
          <a:extLst>
            <a:ext uri="{FF2B5EF4-FFF2-40B4-BE49-F238E27FC236}">
              <a16:creationId xmlns:a16="http://schemas.microsoft.com/office/drawing/2014/main" id="{0CA4ADFD-8335-47F2-99AA-463D8A82C955}"/>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a:extLst>
            <a:ext uri="{FF2B5EF4-FFF2-40B4-BE49-F238E27FC236}">
              <a16:creationId xmlns:a16="http://schemas.microsoft.com/office/drawing/2014/main" id="{DE8765EF-E868-43CC-9F03-99698D21ED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a:extLst>
            <a:ext uri="{FF2B5EF4-FFF2-40B4-BE49-F238E27FC236}">
              <a16:creationId xmlns:a16="http://schemas.microsoft.com/office/drawing/2014/main" id="{6A0233A9-3992-4123-ACB4-3C7D803F8E3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a:extLst>
            <a:ext uri="{FF2B5EF4-FFF2-40B4-BE49-F238E27FC236}">
              <a16:creationId xmlns:a16="http://schemas.microsoft.com/office/drawing/2014/main" id="{F88CEC6B-1C1C-4E9E-B8E7-382C8B71734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62" name="直線コネクタ 161">
          <a:extLst>
            <a:ext uri="{FF2B5EF4-FFF2-40B4-BE49-F238E27FC236}">
              <a16:creationId xmlns:a16="http://schemas.microsoft.com/office/drawing/2014/main" id="{4D0FE413-2120-48D6-9938-63A8419662E4}"/>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63" name="【福祉施設】&#10;有形固定資産減価償却率最小値テキスト">
          <a:extLst>
            <a:ext uri="{FF2B5EF4-FFF2-40B4-BE49-F238E27FC236}">
              <a16:creationId xmlns:a16="http://schemas.microsoft.com/office/drawing/2014/main" id="{EF9B06F8-2C3D-41AD-8A24-1A300D4AD00E}"/>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64" name="直線コネクタ 163">
          <a:extLst>
            <a:ext uri="{FF2B5EF4-FFF2-40B4-BE49-F238E27FC236}">
              <a16:creationId xmlns:a16="http://schemas.microsoft.com/office/drawing/2014/main" id="{4AE6BACA-1A64-4D12-9651-FA719885BDF4}"/>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65" name="【福祉施設】&#10;有形固定資産減価償却率最大値テキスト">
          <a:extLst>
            <a:ext uri="{FF2B5EF4-FFF2-40B4-BE49-F238E27FC236}">
              <a16:creationId xmlns:a16="http://schemas.microsoft.com/office/drawing/2014/main" id="{A4FC8624-6318-4E52-97FD-873EF475A361}"/>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66" name="直線コネクタ 165">
          <a:extLst>
            <a:ext uri="{FF2B5EF4-FFF2-40B4-BE49-F238E27FC236}">
              <a16:creationId xmlns:a16="http://schemas.microsoft.com/office/drawing/2014/main" id="{A4E0268F-E608-459F-B2F3-6CD45EA90A49}"/>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167" name="【福祉施設】&#10;有形固定資産減価償却率平均値テキスト">
          <a:extLst>
            <a:ext uri="{FF2B5EF4-FFF2-40B4-BE49-F238E27FC236}">
              <a16:creationId xmlns:a16="http://schemas.microsoft.com/office/drawing/2014/main" id="{5C535D23-A435-4B9C-97C2-3D38700C3B0A}"/>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68" name="フローチャート: 判断 167">
          <a:extLst>
            <a:ext uri="{FF2B5EF4-FFF2-40B4-BE49-F238E27FC236}">
              <a16:creationId xmlns:a16="http://schemas.microsoft.com/office/drawing/2014/main" id="{DF6BF8F3-7101-4030-8AF1-E41E2E50B926}"/>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69" name="フローチャート: 判断 168">
          <a:extLst>
            <a:ext uri="{FF2B5EF4-FFF2-40B4-BE49-F238E27FC236}">
              <a16:creationId xmlns:a16="http://schemas.microsoft.com/office/drawing/2014/main" id="{B43DA999-5B23-4308-A74D-F3479CBBA719}"/>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18885</xdr:rowOff>
    </xdr:from>
    <xdr:ext cx="405111" cy="259045"/>
    <xdr:sp macro="" textlink="">
      <xdr:nvSpPr>
        <xdr:cNvPr id="170" name="n_1aveValue【福祉施設】&#10;有形固定資産減価償却率">
          <a:extLst>
            <a:ext uri="{FF2B5EF4-FFF2-40B4-BE49-F238E27FC236}">
              <a16:creationId xmlns:a16="http://schemas.microsoft.com/office/drawing/2014/main" id="{381FA254-6DD1-4929-946A-40FDADA04047}"/>
            </a:ext>
          </a:extLst>
        </xdr:cNvPr>
        <xdr:cNvSpPr txBox="1"/>
      </xdr:nvSpPr>
      <xdr:spPr>
        <a:xfrm>
          <a:off x="35820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71" name="フローチャート: 判断 170">
          <a:extLst>
            <a:ext uri="{FF2B5EF4-FFF2-40B4-BE49-F238E27FC236}">
              <a16:creationId xmlns:a16="http://schemas.microsoft.com/office/drawing/2014/main" id="{14A74778-2F90-4C00-97DF-53EE4242296B}"/>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164209</xdr:rowOff>
    </xdr:from>
    <xdr:ext cx="405111" cy="259045"/>
    <xdr:sp macro="" textlink="">
      <xdr:nvSpPr>
        <xdr:cNvPr id="172" name="n_2aveValue【福祉施設】&#10;有形固定資産減価償却率">
          <a:extLst>
            <a:ext uri="{FF2B5EF4-FFF2-40B4-BE49-F238E27FC236}">
              <a16:creationId xmlns:a16="http://schemas.microsoft.com/office/drawing/2014/main" id="{B00A0DF5-D6E7-499D-BEE8-FACAD93EA758}"/>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73" name="フローチャート: 判断 172">
          <a:extLst>
            <a:ext uri="{FF2B5EF4-FFF2-40B4-BE49-F238E27FC236}">
              <a16:creationId xmlns:a16="http://schemas.microsoft.com/office/drawing/2014/main" id="{40432855-B9B5-483D-A21E-D039EBB6C338}"/>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96356</xdr:rowOff>
    </xdr:from>
    <xdr:ext cx="405111" cy="259045"/>
    <xdr:sp macro="" textlink="">
      <xdr:nvSpPr>
        <xdr:cNvPr id="174" name="n_3aveValue【福祉施設】&#10;有形固定資産減価償却率">
          <a:extLst>
            <a:ext uri="{FF2B5EF4-FFF2-40B4-BE49-F238E27FC236}">
              <a16:creationId xmlns:a16="http://schemas.microsoft.com/office/drawing/2014/main" id="{966481B4-A7C6-425A-81E5-A48A4469C612}"/>
            </a:ext>
          </a:extLst>
        </xdr:cNvPr>
        <xdr:cNvSpPr txBox="1"/>
      </xdr:nvSpPr>
      <xdr:spPr>
        <a:xfrm>
          <a:off x="1816744" y="1398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5" name="テキスト ボックス 174">
          <a:extLst>
            <a:ext uri="{FF2B5EF4-FFF2-40B4-BE49-F238E27FC236}">
              <a16:creationId xmlns:a16="http://schemas.microsoft.com/office/drawing/2014/main" id="{5DBB0A5A-D7FC-4A8A-A2F1-13C63023FA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76C36828-8234-4026-A528-E0E72AA0A8E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E371B91E-5DC5-4E99-978B-77CDE8E194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234DD1A7-71CE-4636-A835-5E351A26A8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ED7720A4-9480-4EF2-8454-83EEAD706FC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88537</xdr:rowOff>
    </xdr:from>
    <xdr:to>
      <xdr:col>10</xdr:col>
      <xdr:colOff>165100</xdr:colOff>
      <xdr:row>81</xdr:row>
      <xdr:rowOff>18687</xdr:rowOff>
    </xdr:to>
    <xdr:sp macro="" textlink="">
      <xdr:nvSpPr>
        <xdr:cNvPr id="180" name="楕円 179">
          <a:extLst>
            <a:ext uri="{FF2B5EF4-FFF2-40B4-BE49-F238E27FC236}">
              <a16:creationId xmlns:a16="http://schemas.microsoft.com/office/drawing/2014/main" id="{06055252-6104-492E-B713-9640C93214E5}"/>
            </a:ext>
          </a:extLst>
        </xdr:cNvPr>
        <xdr:cNvSpPr/>
      </xdr:nvSpPr>
      <xdr:spPr>
        <a:xfrm>
          <a:off x="1968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35214</xdr:rowOff>
    </xdr:from>
    <xdr:ext cx="405111" cy="259045"/>
    <xdr:sp macro="" textlink="">
      <xdr:nvSpPr>
        <xdr:cNvPr id="181" name="n_3mainValue【福祉施設】&#10;有形固定資産減価償却率">
          <a:extLst>
            <a:ext uri="{FF2B5EF4-FFF2-40B4-BE49-F238E27FC236}">
              <a16:creationId xmlns:a16="http://schemas.microsoft.com/office/drawing/2014/main" id="{0BAF6367-D8FD-40B4-8E74-92BA7933AA13}"/>
            </a:ext>
          </a:extLst>
        </xdr:cNvPr>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2" name="正方形/長方形 181">
          <a:extLst>
            <a:ext uri="{FF2B5EF4-FFF2-40B4-BE49-F238E27FC236}">
              <a16:creationId xmlns:a16="http://schemas.microsoft.com/office/drawing/2014/main" id="{F32219A4-138C-4B84-8179-B560E2E551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3" name="正方形/長方形 182">
          <a:extLst>
            <a:ext uri="{FF2B5EF4-FFF2-40B4-BE49-F238E27FC236}">
              <a16:creationId xmlns:a16="http://schemas.microsoft.com/office/drawing/2014/main" id="{B29622F8-722E-4BB1-B1CE-D7156F7C38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4" name="正方形/長方形 183">
          <a:extLst>
            <a:ext uri="{FF2B5EF4-FFF2-40B4-BE49-F238E27FC236}">
              <a16:creationId xmlns:a16="http://schemas.microsoft.com/office/drawing/2014/main" id="{94ADBD22-A6F6-429F-99EF-FD049127924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5" name="正方形/長方形 184">
          <a:extLst>
            <a:ext uri="{FF2B5EF4-FFF2-40B4-BE49-F238E27FC236}">
              <a16:creationId xmlns:a16="http://schemas.microsoft.com/office/drawing/2014/main" id="{2B039206-934C-4D37-9A6D-0B02ED16ED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6" name="正方形/長方形 185">
          <a:extLst>
            <a:ext uri="{FF2B5EF4-FFF2-40B4-BE49-F238E27FC236}">
              <a16:creationId xmlns:a16="http://schemas.microsoft.com/office/drawing/2014/main" id="{87600E35-A613-407C-B97C-D171A46A3CD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7" name="正方形/長方形 186">
          <a:extLst>
            <a:ext uri="{FF2B5EF4-FFF2-40B4-BE49-F238E27FC236}">
              <a16:creationId xmlns:a16="http://schemas.microsoft.com/office/drawing/2014/main" id="{5C3D18FF-185D-4DE1-8C73-A750FCF093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8" name="正方形/長方形 187">
          <a:extLst>
            <a:ext uri="{FF2B5EF4-FFF2-40B4-BE49-F238E27FC236}">
              <a16:creationId xmlns:a16="http://schemas.microsoft.com/office/drawing/2014/main" id="{F62BBDEB-E92F-4BCF-82DB-78078353A4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9" name="正方形/長方形 188">
          <a:extLst>
            <a:ext uri="{FF2B5EF4-FFF2-40B4-BE49-F238E27FC236}">
              <a16:creationId xmlns:a16="http://schemas.microsoft.com/office/drawing/2014/main" id="{0FA10BBB-5060-44C6-BCE6-0BEA25B5FC5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0" name="テキスト ボックス 189">
          <a:extLst>
            <a:ext uri="{FF2B5EF4-FFF2-40B4-BE49-F238E27FC236}">
              <a16:creationId xmlns:a16="http://schemas.microsoft.com/office/drawing/2014/main" id="{69C6358F-62C0-4DCE-8405-459FC9D1B7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1" name="直線コネクタ 190">
          <a:extLst>
            <a:ext uri="{FF2B5EF4-FFF2-40B4-BE49-F238E27FC236}">
              <a16:creationId xmlns:a16="http://schemas.microsoft.com/office/drawing/2014/main" id="{967716D6-FC1D-4C37-B2D5-7E9F9136084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2" name="直線コネクタ 191">
          <a:extLst>
            <a:ext uri="{FF2B5EF4-FFF2-40B4-BE49-F238E27FC236}">
              <a16:creationId xmlns:a16="http://schemas.microsoft.com/office/drawing/2014/main" id="{14D4F03A-D5B8-4EE9-966F-D3A24E4B684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3" name="テキスト ボックス 192">
          <a:extLst>
            <a:ext uri="{FF2B5EF4-FFF2-40B4-BE49-F238E27FC236}">
              <a16:creationId xmlns:a16="http://schemas.microsoft.com/office/drawing/2014/main" id="{04B8C22D-10DE-411F-AA7E-AA323FA9EF7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4" name="直線コネクタ 193">
          <a:extLst>
            <a:ext uri="{FF2B5EF4-FFF2-40B4-BE49-F238E27FC236}">
              <a16:creationId xmlns:a16="http://schemas.microsoft.com/office/drawing/2014/main" id="{295DC267-BC79-4954-A14C-038CDFB3445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5" name="テキスト ボックス 194">
          <a:extLst>
            <a:ext uri="{FF2B5EF4-FFF2-40B4-BE49-F238E27FC236}">
              <a16:creationId xmlns:a16="http://schemas.microsoft.com/office/drawing/2014/main" id="{6AE45C72-FF82-44A4-A28F-CB5470705F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6" name="直線コネクタ 195">
          <a:extLst>
            <a:ext uri="{FF2B5EF4-FFF2-40B4-BE49-F238E27FC236}">
              <a16:creationId xmlns:a16="http://schemas.microsoft.com/office/drawing/2014/main" id="{09DE7669-0D72-4124-BB5D-456B7D25384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7" name="テキスト ボックス 196">
          <a:extLst>
            <a:ext uri="{FF2B5EF4-FFF2-40B4-BE49-F238E27FC236}">
              <a16:creationId xmlns:a16="http://schemas.microsoft.com/office/drawing/2014/main" id="{57E1196E-3409-4E1D-9D3D-677F6737BFF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8" name="直線コネクタ 197">
          <a:extLst>
            <a:ext uri="{FF2B5EF4-FFF2-40B4-BE49-F238E27FC236}">
              <a16:creationId xmlns:a16="http://schemas.microsoft.com/office/drawing/2014/main" id="{1CBD3B91-C160-4E25-BAC0-E9B6CD8D0E5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9" name="テキスト ボックス 198">
          <a:extLst>
            <a:ext uri="{FF2B5EF4-FFF2-40B4-BE49-F238E27FC236}">
              <a16:creationId xmlns:a16="http://schemas.microsoft.com/office/drawing/2014/main" id="{DEBFECEA-4CC7-4D9E-94F4-1B7D303991A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0" name="直線コネクタ 199">
          <a:extLst>
            <a:ext uri="{FF2B5EF4-FFF2-40B4-BE49-F238E27FC236}">
              <a16:creationId xmlns:a16="http://schemas.microsoft.com/office/drawing/2014/main" id="{58BB7172-2D30-4826-A28F-B1E46E0FABE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1" name="テキスト ボックス 200">
          <a:extLst>
            <a:ext uri="{FF2B5EF4-FFF2-40B4-BE49-F238E27FC236}">
              <a16:creationId xmlns:a16="http://schemas.microsoft.com/office/drawing/2014/main" id="{1AF17BEB-C78F-41E0-B710-8601F593FC7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a:extLst>
            <a:ext uri="{FF2B5EF4-FFF2-40B4-BE49-F238E27FC236}">
              <a16:creationId xmlns:a16="http://schemas.microsoft.com/office/drawing/2014/main" id="{568531E1-D8F0-46D1-B283-B5870ACB398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a:extLst>
            <a:ext uri="{FF2B5EF4-FFF2-40B4-BE49-F238E27FC236}">
              <a16:creationId xmlns:a16="http://schemas.microsoft.com/office/drawing/2014/main" id="{DD2E1C2C-1C77-4E63-A42C-899F7379C7E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a:extLst>
            <a:ext uri="{FF2B5EF4-FFF2-40B4-BE49-F238E27FC236}">
              <a16:creationId xmlns:a16="http://schemas.microsoft.com/office/drawing/2014/main" id="{FA763CA5-4F01-44B5-AEEF-C723DF3917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05" name="直線コネクタ 204">
          <a:extLst>
            <a:ext uri="{FF2B5EF4-FFF2-40B4-BE49-F238E27FC236}">
              <a16:creationId xmlns:a16="http://schemas.microsoft.com/office/drawing/2014/main" id="{9994CFD4-5155-46D0-9299-C5A0FB82B4BE}"/>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06" name="【福祉施設】&#10;一人当たり面積最小値テキスト">
          <a:extLst>
            <a:ext uri="{FF2B5EF4-FFF2-40B4-BE49-F238E27FC236}">
              <a16:creationId xmlns:a16="http://schemas.microsoft.com/office/drawing/2014/main" id="{04D362E8-55B2-46CF-B6D1-17974F259E9A}"/>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07" name="直線コネクタ 206">
          <a:extLst>
            <a:ext uri="{FF2B5EF4-FFF2-40B4-BE49-F238E27FC236}">
              <a16:creationId xmlns:a16="http://schemas.microsoft.com/office/drawing/2014/main" id="{F053BA09-DBE9-4D29-8C7F-0E70E1D3F6BC}"/>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08" name="【福祉施設】&#10;一人当たり面積最大値テキスト">
          <a:extLst>
            <a:ext uri="{FF2B5EF4-FFF2-40B4-BE49-F238E27FC236}">
              <a16:creationId xmlns:a16="http://schemas.microsoft.com/office/drawing/2014/main" id="{4F386D5C-74A8-4AAF-98D3-C6ED961637B8}"/>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09" name="直線コネクタ 208">
          <a:extLst>
            <a:ext uri="{FF2B5EF4-FFF2-40B4-BE49-F238E27FC236}">
              <a16:creationId xmlns:a16="http://schemas.microsoft.com/office/drawing/2014/main" id="{FE0F7591-9A92-45EC-A14C-99EC760D99BF}"/>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15257</xdr:rowOff>
    </xdr:from>
    <xdr:ext cx="469744" cy="259045"/>
    <xdr:sp macro="" textlink="">
      <xdr:nvSpPr>
        <xdr:cNvPr id="210" name="【福祉施設】&#10;一人当たり面積平均値テキスト">
          <a:extLst>
            <a:ext uri="{FF2B5EF4-FFF2-40B4-BE49-F238E27FC236}">
              <a16:creationId xmlns:a16="http://schemas.microsoft.com/office/drawing/2014/main" id="{CDFEEEFF-B5E0-4F3E-A5B0-C37CC7F15F12}"/>
            </a:ext>
          </a:extLst>
        </xdr:cNvPr>
        <xdr:cNvSpPr txBox="1"/>
      </xdr:nvSpPr>
      <xdr:spPr>
        <a:xfrm>
          <a:off x="10515600" y="1441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11" name="フローチャート: 判断 210">
          <a:extLst>
            <a:ext uri="{FF2B5EF4-FFF2-40B4-BE49-F238E27FC236}">
              <a16:creationId xmlns:a16="http://schemas.microsoft.com/office/drawing/2014/main" id="{AC67DDAE-E28F-4960-BE98-B1BB75137E2E}"/>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12" name="フローチャート: 判断 211">
          <a:extLst>
            <a:ext uri="{FF2B5EF4-FFF2-40B4-BE49-F238E27FC236}">
              <a16:creationId xmlns:a16="http://schemas.microsoft.com/office/drawing/2014/main" id="{DC59E3CB-6C98-47AF-9353-AFAC557515D6}"/>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13" name="n_1aveValue【福祉施設】&#10;一人当たり面積">
          <a:extLst>
            <a:ext uri="{FF2B5EF4-FFF2-40B4-BE49-F238E27FC236}">
              <a16:creationId xmlns:a16="http://schemas.microsoft.com/office/drawing/2014/main" id="{EDE9B477-7401-420D-9D4D-963174949D43}"/>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14" name="フローチャート: 判断 213">
          <a:extLst>
            <a:ext uri="{FF2B5EF4-FFF2-40B4-BE49-F238E27FC236}">
              <a16:creationId xmlns:a16="http://schemas.microsoft.com/office/drawing/2014/main" id="{40536F5E-F510-4B64-AB2B-ED88069D08A6}"/>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15" name="n_2aveValue【福祉施設】&#10;一人当たり面積">
          <a:extLst>
            <a:ext uri="{FF2B5EF4-FFF2-40B4-BE49-F238E27FC236}">
              <a16:creationId xmlns:a16="http://schemas.microsoft.com/office/drawing/2014/main" id="{E9213DCF-A022-4E7D-9FDB-865C1F74CE34}"/>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16" name="フローチャート: 判断 215">
          <a:extLst>
            <a:ext uri="{FF2B5EF4-FFF2-40B4-BE49-F238E27FC236}">
              <a16:creationId xmlns:a16="http://schemas.microsoft.com/office/drawing/2014/main" id="{72AEF0C6-4244-488E-ACAB-210BC02206A5}"/>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146702</xdr:rowOff>
    </xdr:from>
    <xdr:ext cx="469744" cy="259045"/>
    <xdr:sp macro="" textlink="">
      <xdr:nvSpPr>
        <xdr:cNvPr id="217" name="n_3aveValue【福祉施設】&#10;一人当たり面積">
          <a:extLst>
            <a:ext uri="{FF2B5EF4-FFF2-40B4-BE49-F238E27FC236}">
              <a16:creationId xmlns:a16="http://schemas.microsoft.com/office/drawing/2014/main" id="{37943ADD-499C-462F-8BC8-D4DF89045538}"/>
            </a:ext>
          </a:extLst>
        </xdr:cNvPr>
        <xdr:cNvSpPr txBox="1"/>
      </xdr:nvSpPr>
      <xdr:spPr>
        <a:xfrm>
          <a:off x="7626427" y="1454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a:extLst>
            <a:ext uri="{FF2B5EF4-FFF2-40B4-BE49-F238E27FC236}">
              <a16:creationId xmlns:a16="http://schemas.microsoft.com/office/drawing/2014/main" id="{884D0DCC-42BE-4B4E-B3B7-57F7873445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a:extLst>
            <a:ext uri="{FF2B5EF4-FFF2-40B4-BE49-F238E27FC236}">
              <a16:creationId xmlns:a16="http://schemas.microsoft.com/office/drawing/2014/main" id="{CCA8FB5C-C808-4055-ACA6-6795DB5165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a:extLst>
            <a:ext uri="{FF2B5EF4-FFF2-40B4-BE49-F238E27FC236}">
              <a16:creationId xmlns:a16="http://schemas.microsoft.com/office/drawing/2014/main" id="{229C565E-6DC6-4787-A7C9-73FFF84751E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a:extLst>
            <a:ext uri="{FF2B5EF4-FFF2-40B4-BE49-F238E27FC236}">
              <a16:creationId xmlns:a16="http://schemas.microsoft.com/office/drawing/2014/main" id="{9AA10075-B4E0-4137-9EF4-D41B72D7440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8B6443AE-E94F-4B6B-B1C5-7E1EA8C8F6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33020</xdr:rowOff>
    </xdr:from>
    <xdr:to>
      <xdr:col>41</xdr:col>
      <xdr:colOff>101600</xdr:colOff>
      <xdr:row>84</xdr:row>
      <xdr:rowOff>134620</xdr:rowOff>
    </xdr:to>
    <xdr:sp macro="" textlink="">
      <xdr:nvSpPr>
        <xdr:cNvPr id="223" name="楕円 222">
          <a:extLst>
            <a:ext uri="{FF2B5EF4-FFF2-40B4-BE49-F238E27FC236}">
              <a16:creationId xmlns:a16="http://schemas.microsoft.com/office/drawing/2014/main" id="{754DA168-2D2A-40B3-8017-A9263C5DD348}"/>
            </a:ext>
          </a:extLst>
        </xdr:cNvPr>
        <xdr:cNvSpPr/>
      </xdr:nvSpPr>
      <xdr:spPr>
        <a:xfrm>
          <a:off x="7810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151147</xdr:rowOff>
    </xdr:from>
    <xdr:ext cx="469744" cy="259045"/>
    <xdr:sp macro="" textlink="">
      <xdr:nvSpPr>
        <xdr:cNvPr id="224" name="n_3mainValue【福祉施設】&#10;一人当たり面積">
          <a:extLst>
            <a:ext uri="{FF2B5EF4-FFF2-40B4-BE49-F238E27FC236}">
              <a16:creationId xmlns:a16="http://schemas.microsoft.com/office/drawing/2014/main" id="{697D38A6-6781-450E-AE69-9509E2FD51E7}"/>
            </a:ext>
          </a:extLst>
        </xdr:cNvPr>
        <xdr:cNvSpPr txBox="1"/>
      </xdr:nvSpPr>
      <xdr:spPr>
        <a:xfrm>
          <a:off x="7626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a:extLst>
            <a:ext uri="{FF2B5EF4-FFF2-40B4-BE49-F238E27FC236}">
              <a16:creationId xmlns:a16="http://schemas.microsoft.com/office/drawing/2014/main" id="{346F949B-9402-45BF-9203-D308E05A1B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a:extLst>
            <a:ext uri="{FF2B5EF4-FFF2-40B4-BE49-F238E27FC236}">
              <a16:creationId xmlns:a16="http://schemas.microsoft.com/office/drawing/2014/main" id="{CF9875E5-05B1-46AC-A83A-02054FF055A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a:extLst>
            <a:ext uri="{FF2B5EF4-FFF2-40B4-BE49-F238E27FC236}">
              <a16:creationId xmlns:a16="http://schemas.microsoft.com/office/drawing/2014/main" id="{D06B461C-801F-4159-AA5A-4680689E1C0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a:extLst>
            <a:ext uri="{FF2B5EF4-FFF2-40B4-BE49-F238E27FC236}">
              <a16:creationId xmlns:a16="http://schemas.microsoft.com/office/drawing/2014/main" id="{5D2E86D5-4DB5-49F1-8381-11CFCF4702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a:extLst>
            <a:ext uri="{FF2B5EF4-FFF2-40B4-BE49-F238E27FC236}">
              <a16:creationId xmlns:a16="http://schemas.microsoft.com/office/drawing/2014/main" id="{45010BDF-9C00-4520-8716-79B3785664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a:extLst>
            <a:ext uri="{FF2B5EF4-FFF2-40B4-BE49-F238E27FC236}">
              <a16:creationId xmlns:a16="http://schemas.microsoft.com/office/drawing/2014/main" id="{95DEAE1F-06AC-4E99-B2D3-43D0EA459E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a:extLst>
            <a:ext uri="{FF2B5EF4-FFF2-40B4-BE49-F238E27FC236}">
              <a16:creationId xmlns:a16="http://schemas.microsoft.com/office/drawing/2014/main" id="{566F1093-4A33-4393-A4AC-181BABD10E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a:extLst>
            <a:ext uri="{FF2B5EF4-FFF2-40B4-BE49-F238E27FC236}">
              <a16:creationId xmlns:a16="http://schemas.microsoft.com/office/drawing/2014/main" id="{7630FF2B-D2A2-4B10-98EE-DBBA0691C4E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a:extLst>
            <a:ext uri="{FF2B5EF4-FFF2-40B4-BE49-F238E27FC236}">
              <a16:creationId xmlns:a16="http://schemas.microsoft.com/office/drawing/2014/main" id="{A588B4EA-1C90-4BD3-86D4-B06D65620C4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a:extLst>
            <a:ext uri="{FF2B5EF4-FFF2-40B4-BE49-F238E27FC236}">
              <a16:creationId xmlns:a16="http://schemas.microsoft.com/office/drawing/2014/main" id="{4FF83444-5D9C-4278-9D6D-FEE8EDB1827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a:extLst>
            <a:ext uri="{FF2B5EF4-FFF2-40B4-BE49-F238E27FC236}">
              <a16:creationId xmlns:a16="http://schemas.microsoft.com/office/drawing/2014/main" id="{57B5B80F-AF93-4327-8EEC-54779C4A168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a:extLst>
            <a:ext uri="{FF2B5EF4-FFF2-40B4-BE49-F238E27FC236}">
              <a16:creationId xmlns:a16="http://schemas.microsoft.com/office/drawing/2014/main" id="{FD93E888-3789-45B9-B179-61BAA233998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a:extLst>
            <a:ext uri="{FF2B5EF4-FFF2-40B4-BE49-F238E27FC236}">
              <a16:creationId xmlns:a16="http://schemas.microsoft.com/office/drawing/2014/main" id="{217C6CC1-7368-4205-BFC8-6AFA9A07E0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a:extLst>
            <a:ext uri="{FF2B5EF4-FFF2-40B4-BE49-F238E27FC236}">
              <a16:creationId xmlns:a16="http://schemas.microsoft.com/office/drawing/2014/main" id="{A4F17C24-21A3-41F0-B91A-C9620EB579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a:extLst>
            <a:ext uri="{FF2B5EF4-FFF2-40B4-BE49-F238E27FC236}">
              <a16:creationId xmlns:a16="http://schemas.microsoft.com/office/drawing/2014/main" id="{F72822B6-72FA-488A-AC8B-2AE279E323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a:extLst>
            <a:ext uri="{FF2B5EF4-FFF2-40B4-BE49-F238E27FC236}">
              <a16:creationId xmlns:a16="http://schemas.microsoft.com/office/drawing/2014/main" id="{F935AD7F-32F4-4127-8C29-281D0C67604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a:extLst>
            <a:ext uri="{FF2B5EF4-FFF2-40B4-BE49-F238E27FC236}">
              <a16:creationId xmlns:a16="http://schemas.microsoft.com/office/drawing/2014/main" id="{4B4E25CD-DCA2-4FF1-8179-1939EC370E9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a:extLst>
            <a:ext uri="{FF2B5EF4-FFF2-40B4-BE49-F238E27FC236}">
              <a16:creationId xmlns:a16="http://schemas.microsoft.com/office/drawing/2014/main" id="{C1AE0527-EAD7-4EC7-AE99-E987B9BF003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a:extLst>
            <a:ext uri="{FF2B5EF4-FFF2-40B4-BE49-F238E27FC236}">
              <a16:creationId xmlns:a16="http://schemas.microsoft.com/office/drawing/2014/main" id="{3F18DD84-BEDC-43F6-B38F-A1F607CCD4C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a:extLst>
            <a:ext uri="{FF2B5EF4-FFF2-40B4-BE49-F238E27FC236}">
              <a16:creationId xmlns:a16="http://schemas.microsoft.com/office/drawing/2014/main" id="{6384A5DF-891C-4408-8F8B-E649244E16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a:extLst>
            <a:ext uri="{FF2B5EF4-FFF2-40B4-BE49-F238E27FC236}">
              <a16:creationId xmlns:a16="http://schemas.microsoft.com/office/drawing/2014/main" id="{1C4E4F24-D706-4FD4-8EBF-1F750D6B48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a:extLst>
            <a:ext uri="{FF2B5EF4-FFF2-40B4-BE49-F238E27FC236}">
              <a16:creationId xmlns:a16="http://schemas.microsoft.com/office/drawing/2014/main" id="{F8A7A458-8F00-403F-BB1E-93BFD680B3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a:extLst>
            <a:ext uri="{FF2B5EF4-FFF2-40B4-BE49-F238E27FC236}">
              <a16:creationId xmlns:a16="http://schemas.microsoft.com/office/drawing/2014/main" id="{0086304A-A9AD-4D9E-B732-4118CEEF39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a:extLst>
            <a:ext uri="{FF2B5EF4-FFF2-40B4-BE49-F238E27FC236}">
              <a16:creationId xmlns:a16="http://schemas.microsoft.com/office/drawing/2014/main" id="{776687D0-FD43-43C2-8324-21A9DAD5E01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9" name="正方形/長方形 248">
          <a:extLst>
            <a:ext uri="{FF2B5EF4-FFF2-40B4-BE49-F238E27FC236}">
              <a16:creationId xmlns:a16="http://schemas.microsoft.com/office/drawing/2014/main" id="{4615EC74-64CF-47E1-9595-4B2035B4A3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0" name="正方形/長方形 249">
          <a:extLst>
            <a:ext uri="{FF2B5EF4-FFF2-40B4-BE49-F238E27FC236}">
              <a16:creationId xmlns:a16="http://schemas.microsoft.com/office/drawing/2014/main" id="{D417A31D-085E-4127-841A-85BFED7FDA4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1" name="正方形/長方形 250">
          <a:extLst>
            <a:ext uri="{FF2B5EF4-FFF2-40B4-BE49-F238E27FC236}">
              <a16:creationId xmlns:a16="http://schemas.microsoft.com/office/drawing/2014/main" id="{25455A2B-56E5-45B6-A627-F601A843C2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2" name="正方形/長方形 251">
          <a:extLst>
            <a:ext uri="{FF2B5EF4-FFF2-40B4-BE49-F238E27FC236}">
              <a16:creationId xmlns:a16="http://schemas.microsoft.com/office/drawing/2014/main" id="{AEC37C71-98C9-42B3-A348-CDD39BAC30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3" name="正方形/長方形 252">
          <a:extLst>
            <a:ext uri="{FF2B5EF4-FFF2-40B4-BE49-F238E27FC236}">
              <a16:creationId xmlns:a16="http://schemas.microsoft.com/office/drawing/2014/main" id="{9E916781-9534-4AE1-9418-FDFF0C38DA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4" name="正方形/長方形 253">
          <a:extLst>
            <a:ext uri="{FF2B5EF4-FFF2-40B4-BE49-F238E27FC236}">
              <a16:creationId xmlns:a16="http://schemas.microsoft.com/office/drawing/2014/main" id="{416881C8-8B28-4726-B67B-03F93E602C8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5" name="正方形/長方形 254">
          <a:extLst>
            <a:ext uri="{FF2B5EF4-FFF2-40B4-BE49-F238E27FC236}">
              <a16:creationId xmlns:a16="http://schemas.microsoft.com/office/drawing/2014/main" id="{04CEEEF9-9760-45CA-89BE-C5DDBC0D5E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6" name="正方形/長方形 255">
          <a:extLst>
            <a:ext uri="{FF2B5EF4-FFF2-40B4-BE49-F238E27FC236}">
              <a16:creationId xmlns:a16="http://schemas.microsoft.com/office/drawing/2014/main" id="{B027AA34-5C75-46F2-9FA7-226837DAEFF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7" name="正方形/長方形 256">
          <a:extLst>
            <a:ext uri="{FF2B5EF4-FFF2-40B4-BE49-F238E27FC236}">
              <a16:creationId xmlns:a16="http://schemas.microsoft.com/office/drawing/2014/main" id="{1CA1A78F-8BC3-445B-B3DC-9716AB1DE55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8" name="正方形/長方形 257">
          <a:extLst>
            <a:ext uri="{FF2B5EF4-FFF2-40B4-BE49-F238E27FC236}">
              <a16:creationId xmlns:a16="http://schemas.microsoft.com/office/drawing/2014/main" id="{0C431C4D-9595-4249-9B61-5BA9487822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9" name="正方形/長方形 258">
          <a:extLst>
            <a:ext uri="{FF2B5EF4-FFF2-40B4-BE49-F238E27FC236}">
              <a16:creationId xmlns:a16="http://schemas.microsoft.com/office/drawing/2014/main" id="{08CF0A1D-F09D-4D9A-85AA-8D110FDA52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0" name="正方形/長方形 259">
          <a:extLst>
            <a:ext uri="{FF2B5EF4-FFF2-40B4-BE49-F238E27FC236}">
              <a16:creationId xmlns:a16="http://schemas.microsoft.com/office/drawing/2014/main" id="{F24EC0D3-1442-422B-B82A-0A45AAAAA66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1" name="正方形/長方形 260">
          <a:extLst>
            <a:ext uri="{FF2B5EF4-FFF2-40B4-BE49-F238E27FC236}">
              <a16:creationId xmlns:a16="http://schemas.microsoft.com/office/drawing/2014/main" id="{8B16B766-8E6A-470B-A142-2156D3C61B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2" name="正方形/長方形 261">
          <a:extLst>
            <a:ext uri="{FF2B5EF4-FFF2-40B4-BE49-F238E27FC236}">
              <a16:creationId xmlns:a16="http://schemas.microsoft.com/office/drawing/2014/main" id="{79CD40FF-9268-439E-BBB1-61D84A7C07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3" name="正方形/長方形 262">
          <a:extLst>
            <a:ext uri="{FF2B5EF4-FFF2-40B4-BE49-F238E27FC236}">
              <a16:creationId xmlns:a16="http://schemas.microsoft.com/office/drawing/2014/main" id="{8BE37D6F-7240-4F74-96B1-29CDD36EF84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4" name="正方形/長方形 263">
          <a:extLst>
            <a:ext uri="{FF2B5EF4-FFF2-40B4-BE49-F238E27FC236}">
              <a16:creationId xmlns:a16="http://schemas.microsoft.com/office/drawing/2014/main" id="{D14DC918-90CC-46E1-A0A3-889A37AB1E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5" name="テキスト ボックス 264">
          <a:extLst>
            <a:ext uri="{FF2B5EF4-FFF2-40B4-BE49-F238E27FC236}">
              <a16:creationId xmlns:a16="http://schemas.microsoft.com/office/drawing/2014/main" id="{10569016-6A6C-4193-8ADE-3AF363F7297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6" name="直線コネクタ 265">
          <a:extLst>
            <a:ext uri="{FF2B5EF4-FFF2-40B4-BE49-F238E27FC236}">
              <a16:creationId xmlns:a16="http://schemas.microsoft.com/office/drawing/2014/main" id="{5407CAB5-471F-4B74-909A-E92A13B24AE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7" name="直線コネクタ 266">
          <a:extLst>
            <a:ext uri="{FF2B5EF4-FFF2-40B4-BE49-F238E27FC236}">
              <a16:creationId xmlns:a16="http://schemas.microsoft.com/office/drawing/2014/main" id="{7C8381C0-6EB6-4CFC-872E-4F0455A237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68" name="テキスト ボックス 267">
          <a:extLst>
            <a:ext uri="{FF2B5EF4-FFF2-40B4-BE49-F238E27FC236}">
              <a16:creationId xmlns:a16="http://schemas.microsoft.com/office/drawing/2014/main" id="{4AE57C30-EAB6-4632-92CD-5A0890BA976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69" name="直線コネクタ 268">
          <a:extLst>
            <a:ext uri="{FF2B5EF4-FFF2-40B4-BE49-F238E27FC236}">
              <a16:creationId xmlns:a16="http://schemas.microsoft.com/office/drawing/2014/main" id="{92410446-9D3C-464F-BEC7-8760DA5621B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0" name="テキスト ボックス 269">
          <a:extLst>
            <a:ext uri="{FF2B5EF4-FFF2-40B4-BE49-F238E27FC236}">
              <a16:creationId xmlns:a16="http://schemas.microsoft.com/office/drawing/2014/main" id="{9C6C8953-CDB7-46B8-86EC-4A6F6B4BD42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1" name="直線コネクタ 270">
          <a:extLst>
            <a:ext uri="{FF2B5EF4-FFF2-40B4-BE49-F238E27FC236}">
              <a16:creationId xmlns:a16="http://schemas.microsoft.com/office/drawing/2014/main" id="{7D4A365B-4C12-4395-99FC-ED196507A6C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2" name="テキスト ボックス 271">
          <a:extLst>
            <a:ext uri="{FF2B5EF4-FFF2-40B4-BE49-F238E27FC236}">
              <a16:creationId xmlns:a16="http://schemas.microsoft.com/office/drawing/2014/main" id="{5D648A26-2D6F-4E9E-8771-2A1CF5AC219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3" name="直線コネクタ 272">
          <a:extLst>
            <a:ext uri="{FF2B5EF4-FFF2-40B4-BE49-F238E27FC236}">
              <a16:creationId xmlns:a16="http://schemas.microsoft.com/office/drawing/2014/main" id="{F1D3BA4A-D4F8-48AF-AF05-EA5BB1D29C7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4" name="テキスト ボックス 273">
          <a:extLst>
            <a:ext uri="{FF2B5EF4-FFF2-40B4-BE49-F238E27FC236}">
              <a16:creationId xmlns:a16="http://schemas.microsoft.com/office/drawing/2014/main" id="{66F80E0D-626D-459A-8E4F-812D50C63D5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5" name="直線コネクタ 274">
          <a:extLst>
            <a:ext uri="{FF2B5EF4-FFF2-40B4-BE49-F238E27FC236}">
              <a16:creationId xmlns:a16="http://schemas.microsoft.com/office/drawing/2014/main" id="{96AE1699-2F81-45C3-8534-CD9A15143D1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6" name="テキスト ボックス 275">
          <a:extLst>
            <a:ext uri="{FF2B5EF4-FFF2-40B4-BE49-F238E27FC236}">
              <a16:creationId xmlns:a16="http://schemas.microsoft.com/office/drawing/2014/main" id="{4C40F51D-9D4A-418C-BA26-C67643EA281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7" name="直線コネクタ 276">
          <a:extLst>
            <a:ext uri="{FF2B5EF4-FFF2-40B4-BE49-F238E27FC236}">
              <a16:creationId xmlns:a16="http://schemas.microsoft.com/office/drawing/2014/main" id="{973D0238-D3D8-4AFC-B6B1-762BC34672F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78" name="テキスト ボックス 277">
          <a:extLst>
            <a:ext uri="{FF2B5EF4-FFF2-40B4-BE49-F238E27FC236}">
              <a16:creationId xmlns:a16="http://schemas.microsoft.com/office/drawing/2014/main" id="{00C33E5A-EA86-4FED-AC1A-0CD00C9EC70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9" name="直線コネクタ 278">
          <a:extLst>
            <a:ext uri="{FF2B5EF4-FFF2-40B4-BE49-F238E27FC236}">
              <a16:creationId xmlns:a16="http://schemas.microsoft.com/office/drawing/2014/main" id="{9BDC0778-2D07-4D23-94DA-6745291A3A9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0" name="テキスト ボックス 279">
          <a:extLst>
            <a:ext uri="{FF2B5EF4-FFF2-40B4-BE49-F238E27FC236}">
              <a16:creationId xmlns:a16="http://schemas.microsoft.com/office/drawing/2014/main" id="{B0842047-C58D-4E92-BAF0-832FCAB07F5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1" name="【保健センター・保健所】&#10;有形固定資産減価償却率グラフ枠">
          <a:extLst>
            <a:ext uri="{FF2B5EF4-FFF2-40B4-BE49-F238E27FC236}">
              <a16:creationId xmlns:a16="http://schemas.microsoft.com/office/drawing/2014/main" id="{4F5C0E06-3E76-4D84-B020-2A6622A630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63681</xdr:rowOff>
    </xdr:from>
    <xdr:to>
      <xdr:col>85</xdr:col>
      <xdr:colOff>126364</xdr:colOff>
      <xdr:row>62</xdr:row>
      <xdr:rowOff>114300</xdr:rowOff>
    </xdr:to>
    <xdr:cxnSp macro="">
      <xdr:nvCxnSpPr>
        <xdr:cNvPr id="282" name="直線コネクタ 281">
          <a:extLst>
            <a:ext uri="{FF2B5EF4-FFF2-40B4-BE49-F238E27FC236}">
              <a16:creationId xmlns:a16="http://schemas.microsoft.com/office/drawing/2014/main" id="{63103DF3-5026-436C-B4AB-63BA8E2A3344}"/>
            </a:ext>
          </a:extLst>
        </xdr:cNvPr>
        <xdr:cNvCxnSpPr/>
      </xdr:nvCxnSpPr>
      <xdr:spPr>
        <a:xfrm flipV="1">
          <a:off x="16318864" y="9493431"/>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118127</xdr:rowOff>
    </xdr:from>
    <xdr:ext cx="405111" cy="259045"/>
    <xdr:sp macro="" textlink="">
      <xdr:nvSpPr>
        <xdr:cNvPr id="283" name="【保健センター・保健所】&#10;有形固定資産減価償却率最小値テキスト">
          <a:extLst>
            <a:ext uri="{FF2B5EF4-FFF2-40B4-BE49-F238E27FC236}">
              <a16:creationId xmlns:a16="http://schemas.microsoft.com/office/drawing/2014/main" id="{DEFC3933-F068-431F-99A4-87BD94DD10D8}"/>
            </a:ext>
          </a:extLst>
        </xdr:cNvPr>
        <xdr:cNvSpPr txBox="1"/>
      </xdr:nvSpPr>
      <xdr:spPr>
        <a:xfrm>
          <a:off x="163576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114300</xdr:rowOff>
    </xdr:from>
    <xdr:to>
      <xdr:col>86</xdr:col>
      <xdr:colOff>25400</xdr:colOff>
      <xdr:row>62</xdr:row>
      <xdr:rowOff>114300</xdr:rowOff>
    </xdr:to>
    <xdr:cxnSp macro="">
      <xdr:nvCxnSpPr>
        <xdr:cNvPr id="284" name="直線コネクタ 283">
          <a:extLst>
            <a:ext uri="{FF2B5EF4-FFF2-40B4-BE49-F238E27FC236}">
              <a16:creationId xmlns:a16="http://schemas.microsoft.com/office/drawing/2014/main" id="{5A294406-7E2A-4D0C-8ACD-4FD2C1A9A2A9}"/>
            </a:ext>
          </a:extLst>
        </xdr:cNvPr>
        <xdr:cNvCxnSpPr/>
      </xdr:nvCxnSpPr>
      <xdr:spPr>
        <a:xfrm>
          <a:off x="16230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10358</xdr:rowOff>
    </xdr:from>
    <xdr:ext cx="405111" cy="259045"/>
    <xdr:sp macro="" textlink="">
      <xdr:nvSpPr>
        <xdr:cNvPr id="285" name="【保健センター・保健所】&#10;有形固定資産減価償却率最大値テキスト">
          <a:extLst>
            <a:ext uri="{FF2B5EF4-FFF2-40B4-BE49-F238E27FC236}">
              <a16:creationId xmlns:a16="http://schemas.microsoft.com/office/drawing/2014/main" id="{DE4D76CA-7A65-41EA-AD72-5E156C1B35A3}"/>
            </a:ext>
          </a:extLst>
        </xdr:cNvPr>
        <xdr:cNvSpPr txBox="1"/>
      </xdr:nvSpPr>
      <xdr:spPr>
        <a:xfrm>
          <a:off x="163576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63681</xdr:rowOff>
    </xdr:from>
    <xdr:to>
      <xdr:col>86</xdr:col>
      <xdr:colOff>25400</xdr:colOff>
      <xdr:row>55</xdr:row>
      <xdr:rowOff>63681</xdr:rowOff>
    </xdr:to>
    <xdr:cxnSp macro="">
      <xdr:nvCxnSpPr>
        <xdr:cNvPr id="286" name="直線コネクタ 285">
          <a:extLst>
            <a:ext uri="{FF2B5EF4-FFF2-40B4-BE49-F238E27FC236}">
              <a16:creationId xmlns:a16="http://schemas.microsoft.com/office/drawing/2014/main" id="{D8CFE620-E330-4FE0-9681-F410B85830F3}"/>
            </a:ext>
          </a:extLst>
        </xdr:cNvPr>
        <xdr:cNvCxnSpPr/>
      </xdr:nvCxnSpPr>
      <xdr:spPr>
        <a:xfrm>
          <a:off x="16230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51724</xdr:rowOff>
    </xdr:from>
    <xdr:ext cx="405111" cy="259045"/>
    <xdr:sp macro="" textlink="">
      <xdr:nvSpPr>
        <xdr:cNvPr id="287" name="【保健センター・保健所】&#10;有形固定資産減価償却率平均値テキスト">
          <a:extLst>
            <a:ext uri="{FF2B5EF4-FFF2-40B4-BE49-F238E27FC236}">
              <a16:creationId xmlns:a16="http://schemas.microsoft.com/office/drawing/2014/main" id="{F6FDB0E7-60A2-4FE3-AE60-F4E984C23552}"/>
            </a:ext>
          </a:extLst>
        </xdr:cNvPr>
        <xdr:cNvSpPr txBox="1"/>
      </xdr:nvSpPr>
      <xdr:spPr>
        <a:xfrm>
          <a:off x="16357600" y="101672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73297</xdr:rowOff>
    </xdr:from>
    <xdr:to>
      <xdr:col>85</xdr:col>
      <xdr:colOff>177800</xdr:colOff>
      <xdr:row>60</xdr:row>
      <xdr:rowOff>3447</xdr:rowOff>
    </xdr:to>
    <xdr:sp macro="" textlink="">
      <xdr:nvSpPr>
        <xdr:cNvPr id="288" name="フローチャート: 判断 287">
          <a:extLst>
            <a:ext uri="{FF2B5EF4-FFF2-40B4-BE49-F238E27FC236}">
              <a16:creationId xmlns:a16="http://schemas.microsoft.com/office/drawing/2014/main" id="{382783CD-E874-44E4-AD66-80B5D4D14E32}"/>
            </a:ext>
          </a:extLst>
        </xdr:cNvPr>
        <xdr:cNvSpPr/>
      </xdr:nvSpPr>
      <xdr:spPr>
        <a:xfrm>
          <a:off x="162687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125549</xdr:rowOff>
    </xdr:from>
    <xdr:to>
      <xdr:col>81</xdr:col>
      <xdr:colOff>101600</xdr:colOff>
      <xdr:row>60</xdr:row>
      <xdr:rowOff>55699</xdr:rowOff>
    </xdr:to>
    <xdr:sp macro="" textlink="">
      <xdr:nvSpPr>
        <xdr:cNvPr id="289" name="フローチャート: 判断 288">
          <a:extLst>
            <a:ext uri="{FF2B5EF4-FFF2-40B4-BE49-F238E27FC236}">
              <a16:creationId xmlns:a16="http://schemas.microsoft.com/office/drawing/2014/main" id="{90C80992-04A9-46EE-9648-F67264FB3DE6}"/>
            </a:ext>
          </a:extLst>
        </xdr:cNvPr>
        <xdr:cNvSpPr/>
      </xdr:nvSpPr>
      <xdr:spPr>
        <a:xfrm>
          <a:off x="15430500" y="1024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72226</xdr:rowOff>
    </xdr:from>
    <xdr:ext cx="405111" cy="259045"/>
    <xdr:sp macro="" textlink="">
      <xdr:nvSpPr>
        <xdr:cNvPr id="290" name="n_1aveValue【保健センター・保健所】&#10;有形固定資産減価償却率">
          <a:extLst>
            <a:ext uri="{FF2B5EF4-FFF2-40B4-BE49-F238E27FC236}">
              <a16:creationId xmlns:a16="http://schemas.microsoft.com/office/drawing/2014/main" id="{5FB0F93E-ADA5-459D-B709-3978746F0EEE}"/>
            </a:ext>
          </a:extLst>
        </xdr:cNvPr>
        <xdr:cNvSpPr txBox="1"/>
      </xdr:nvSpPr>
      <xdr:spPr>
        <a:xfrm>
          <a:off x="15266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117384</xdr:rowOff>
    </xdr:from>
    <xdr:to>
      <xdr:col>76</xdr:col>
      <xdr:colOff>165100</xdr:colOff>
      <xdr:row>60</xdr:row>
      <xdr:rowOff>47534</xdr:rowOff>
    </xdr:to>
    <xdr:sp macro="" textlink="">
      <xdr:nvSpPr>
        <xdr:cNvPr id="291" name="フローチャート: 判断 290">
          <a:extLst>
            <a:ext uri="{FF2B5EF4-FFF2-40B4-BE49-F238E27FC236}">
              <a16:creationId xmlns:a16="http://schemas.microsoft.com/office/drawing/2014/main" id="{900F9084-E640-4F3E-9A25-66F1C05D0B4D}"/>
            </a:ext>
          </a:extLst>
        </xdr:cNvPr>
        <xdr:cNvSpPr/>
      </xdr:nvSpPr>
      <xdr:spPr>
        <a:xfrm>
          <a:off x="14541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64061</xdr:rowOff>
    </xdr:from>
    <xdr:ext cx="405111" cy="259045"/>
    <xdr:sp macro="" textlink="">
      <xdr:nvSpPr>
        <xdr:cNvPr id="292" name="n_2aveValue【保健センター・保健所】&#10;有形固定資産減価償却率">
          <a:extLst>
            <a:ext uri="{FF2B5EF4-FFF2-40B4-BE49-F238E27FC236}">
              <a16:creationId xmlns:a16="http://schemas.microsoft.com/office/drawing/2014/main" id="{94426985-F6E5-4195-8470-FB658BC94E1E}"/>
            </a:ext>
          </a:extLst>
        </xdr:cNvPr>
        <xdr:cNvSpPr txBox="1"/>
      </xdr:nvSpPr>
      <xdr:spPr>
        <a:xfrm>
          <a:off x="14389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25944</xdr:rowOff>
    </xdr:from>
    <xdr:to>
      <xdr:col>72</xdr:col>
      <xdr:colOff>38100</xdr:colOff>
      <xdr:row>60</xdr:row>
      <xdr:rowOff>127544</xdr:rowOff>
    </xdr:to>
    <xdr:sp macro="" textlink="">
      <xdr:nvSpPr>
        <xdr:cNvPr id="293" name="フローチャート: 判断 292">
          <a:extLst>
            <a:ext uri="{FF2B5EF4-FFF2-40B4-BE49-F238E27FC236}">
              <a16:creationId xmlns:a16="http://schemas.microsoft.com/office/drawing/2014/main" id="{EE1A2587-2B1C-4C93-9691-59CA00E265BD}"/>
            </a:ext>
          </a:extLst>
        </xdr:cNvPr>
        <xdr:cNvSpPr/>
      </xdr:nvSpPr>
      <xdr:spPr>
        <a:xfrm>
          <a:off x="13652500" y="1031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144071</xdr:rowOff>
    </xdr:from>
    <xdr:ext cx="405111" cy="259045"/>
    <xdr:sp macro="" textlink="">
      <xdr:nvSpPr>
        <xdr:cNvPr id="294" name="n_3aveValue【保健センター・保健所】&#10;有形固定資産減価償却率">
          <a:extLst>
            <a:ext uri="{FF2B5EF4-FFF2-40B4-BE49-F238E27FC236}">
              <a16:creationId xmlns:a16="http://schemas.microsoft.com/office/drawing/2014/main" id="{388ADCB1-58A5-44B3-9C96-2E60DE2927E5}"/>
            </a:ext>
          </a:extLst>
        </xdr:cNvPr>
        <xdr:cNvSpPr txBox="1"/>
      </xdr:nvSpPr>
      <xdr:spPr>
        <a:xfrm>
          <a:off x="13500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id="{4689E293-4980-454D-8C10-ECB71CD6D9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id="{DACD9CC9-ABD3-4609-8AE7-5413681EA4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7" name="テキスト ボックス 296">
          <a:extLst>
            <a:ext uri="{FF2B5EF4-FFF2-40B4-BE49-F238E27FC236}">
              <a16:creationId xmlns:a16="http://schemas.microsoft.com/office/drawing/2014/main" id="{F6E54402-51A9-4B81-8B5B-9EF5F5507BF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8" name="テキスト ボックス 297">
          <a:extLst>
            <a:ext uri="{FF2B5EF4-FFF2-40B4-BE49-F238E27FC236}">
              <a16:creationId xmlns:a16="http://schemas.microsoft.com/office/drawing/2014/main" id="{4690C960-38FA-4C82-B638-F2595758553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9" name="テキスト ボックス 298">
          <a:extLst>
            <a:ext uri="{FF2B5EF4-FFF2-40B4-BE49-F238E27FC236}">
              <a16:creationId xmlns:a16="http://schemas.microsoft.com/office/drawing/2014/main" id="{9C60896B-4C79-46CA-9A15-B7738C06324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64</xdr:row>
      <xdr:rowOff>37374</xdr:rowOff>
    </xdr:from>
    <xdr:to>
      <xdr:col>72</xdr:col>
      <xdr:colOff>38100</xdr:colOff>
      <xdr:row>64</xdr:row>
      <xdr:rowOff>138974</xdr:rowOff>
    </xdr:to>
    <xdr:sp macro="" textlink="">
      <xdr:nvSpPr>
        <xdr:cNvPr id="300" name="楕円 299">
          <a:extLst>
            <a:ext uri="{FF2B5EF4-FFF2-40B4-BE49-F238E27FC236}">
              <a16:creationId xmlns:a16="http://schemas.microsoft.com/office/drawing/2014/main" id="{899B611F-372E-46D0-90AF-15900A65DE4D}"/>
            </a:ext>
          </a:extLst>
        </xdr:cNvPr>
        <xdr:cNvSpPr/>
      </xdr:nvSpPr>
      <xdr:spPr>
        <a:xfrm>
          <a:off x="1365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7561</xdr:colOff>
      <xdr:row>64</xdr:row>
      <xdr:rowOff>130101</xdr:rowOff>
    </xdr:from>
    <xdr:ext cx="340478" cy="259045"/>
    <xdr:sp macro="" textlink="">
      <xdr:nvSpPr>
        <xdr:cNvPr id="301" name="n_3mainValue【保健センター・保健所】&#10;有形固定資産減価償却率">
          <a:extLst>
            <a:ext uri="{FF2B5EF4-FFF2-40B4-BE49-F238E27FC236}">
              <a16:creationId xmlns:a16="http://schemas.microsoft.com/office/drawing/2014/main" id="{794AF781-3CD4-4A86-9109-BF88EB00E034}"/>
            </a:ext>
          </a:extLst>
        </xdr:cNvPr>
        <xdr:cNvSpPr txBox="1"/>
      </xdr:nvSpPr>
      <xdr:spPr>
        <a:xfrm>
          <a:off x="13533061" y="111029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a:extLst>
            <a:ext uri="{FF2B5EF4-FFF2-40B4-BE49-F238E27FC236}">
              <a16:creationId xmlns:a16="http://schemas.microsoft.com/office/drawing/2014/main" id="{2A9F3444-67B2-4616-84BE-F18C478C10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a:extLst>
            <a:ext uri="{FF2B5EF4-FFF2-40B4-BE49-F238E27FC236}">
              <a16:creationId xmlns:a16="http://schemas.microsoft.com/office/drawing/2014/main" id="{0C615D28-0DA7-4290-8F61-5AD99E3B8B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a:extLst>
            <a:ext uri="{FF2B5EF4-FFF2-40B4-BE49-F238E27FC236}">
              <a16:creationId xmlns:a16="http://schemas.microsoft.com/office/drawing/2014/main" id="{66294C99-FC27-446A-BB0F-61A8DA2C92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a:extLst>
            <a:ext uri="{FF2B5EF4-FFF2-40B4-BE49-F238E27FC236}">
              <a16:creationId xmlns:a16="http://schemas.microsoft.com/office/drawing/2014/main" id="{FDE10945-695F-49E6-94AA-18B30575410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a:extLst>
            <a:ext uri="{FF2B5EF4-FFF2-40B4-BE49-F238E27FC236}">
              <a16:creationId xmlns:a16="http://schemas.microsoft.com/office/drawing/2014/main" id="{7F19B3C4-C5AA-4817-B0DD-4A3DC517CEB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a:extLst>
            <a:ext uri="{FF2B5EF4-FFF2-40B4-BE49-F238E27FC236}">
              <a16:creationId xmlns:a16="http://schemas.microsoft.com/office/drawing/2014/main" id="{E30F24FA-55AD-4ECB-8D21-44FD0F90FB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a:extLst>
            <a:ext uri="{FF2B5EF4-FFF2-40B4-BE49-F238E27FC236}">
              <a16:creationId xmlns:a16="http://schemas.microsoft.com/office/drawing/2014/main" id="{294501CC-8AE5-462A-91A3-8C07CF5137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a:extLst>
            <a:ext uri="{FF2B5EF4-FFF2-40B4-BE49-F238E27FC236}">
              <a16:creationId xmlns:a16="http://schemas.microsoft.com/office/drawing/2014/main" id="{8196659A-4CEC-4A12-A4FD-7F3B6EF0D51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0" name="テキスト ボックス 309">
          <a:extLst>
            <a:ext uri="{FF2B5EF4-FFF2-40B4-BE49-F238E27FC236}">
              <a16:creationId xmlns:a16="http://schemas.microsoft.com/office/drawing/2014/main" id="{6656EAC9-A5BB-4050-B507-815AFB420D0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1" name="直線コネクタ 310">
          <a:extLst>
            <a:ext uri="{FF2B5EF4-FFF2-40B4-BE49-F238E27FC236}">
              <a16:creationId xmlns:a16="http://schemas.microsoft.com/office/drawing/2014/main" id="{05421304-B9F2-4A6D-BA62-704B7F95612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2" name="直線コネクタ 311">
          <a:extLst>
            <a:ext uri="{FF2B5EF4-FFF2-40B4-BE49-F238E27FC236}">
              <a16:creationId xmlns:a16="http://schemas.microsoft.com/office/drawing/2014/main" id="{3407AF4B-6A75-4368-9A7E-4CEB7FC041F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3" name="テキスト ボックス 312">
          <a:extLst>
            <a:ext uri="{FF2B5EF4-FFF2-40B4-BE49-F238E27FC236}">
              <a16:creationId xmlns:a16="http://schemas.microsoft.com/office/drawing/2014/main" id="{5196E4E1-5834-4913-920D-BCE18252999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4" name="直線コネクタ 313">
          <a:extLst>
            <a:ext uri="{FF2B5EF4-FFF2-40B4-BE49-F238E27FC236}">
              <a16:creationId xmlns:a16="http://schemas.microsoft.com/office/drawing/2014/main" id="{B418BB76-F237-4159-AD56-539D4FBC7BC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5" name="テキスト ボックス 314">
          <a:extLst>
            <a:ext uri="{FF2B5EF4-FFF2-40B4-BE49-F238E27FC236}">
              <a16:creationId xmlns:a16="http://schemas.microsoft.com/office/drawing/2014/main" id="{7661CC99-FC80-42C5-A181-614B9C5C5A2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6" name="直線コネクタ 315">
          <a:extLst>
            <a:ext uri="{FF2B5EF4-FFF2-40B4-BE49-F238E27FC236}">
              <a16:creationId xmlns:a16="http://schemas.microsoft.com/office/drawing/2014/main" id="{D11ACF8C-8FFD-4FE8-963C-A92D450A578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7" name="テキスト ボックス 316">
          <a:extLst>
            <a:ext uri="{FF2B5EF4-FFF2-40B4-BE49-F238E27FC236}">
              <a16:creationId xmlns:a16="http://schemas.microsoft.com/office/drawing/2014/main" id="{E503DD52-96F1-4AE6-A9D5-DEBC1AD0EB2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18" name="直線コネクタ 317">
          <a:extLst>
            <a:ext uri="{FF2B5EF4-FFF2-40B4-BE49-F238E27FC236}">
              <a16:creationId xmlns:a16="http://schemas.microsoft.com/office/drawing/2014/main" id="{359F2BCB-1278-4319-BC48-C6DD805527B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19" name="テキスト ボックス 318">
          <a:extLst>
            <a:ext uri="{FF2B5EF4-FFF2-40B4-BE49-F238E27FC236}">
              <a16:creationId xmlns:a16="http://schemas.microsoft.com/office/drawing/2014/main" id="{B4E5DD58-BC1B-4324-924C-03E97A0D2D6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0" name="直線コネクタ 319">
          <a:extLst>
            <a:ext uri="{FF2B5EF4-FFF2-40B4-BE49-F238E27FC236}">
              <a16:creationId xmlns:a16="http://schemas.microsoft.com/office/drawing/2014/main" id="{53931B3A-C707-4087-9859-C8EDB7D4510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1" name="テキスト ボックス 320">
          <a:extLst>
            <a:ext uri="{FF2B5EF4-FFF2-40B4-BE49-F238E27FC236}">
              <a16:creationId xmlns:a16="http://schemas.microsoft.com/office/drawing/2014/main" id="{EFE82CBD-39DD-4F3A-8333-EE5E8408425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2" name="直線コネクタ 321">
          <a:extLst>
            <a:ext uri="{FF2B5EF4-FFF2-40B4-BE49-F238E27FC236}">
              <a16:creationId xmlns:a16="http://schemas.microsoft.com/office/drawing/2014/main" id="{F39D37FE-937E-4BCC-AB31-DF924A8B6E1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3" name="テキスト ボックス 322">
          <a:extLst>
            <a:ext uri="{FF2B5EF4-FFF2-40B4-BE49-F238E27FC236}">
              <a16:creationId xmlns:a16="http://schemas.microsoft.com/office/drawing/2014/main" id="{2130E372-F93E-44B7-9F8F-DE3E1E5DAAF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4" name="【保健センター・保健所】&#10;一人当たり面積グラフ枠">
          <a:extLst>
            <a:ext uri="{FF2B5EF4-FFF2-40B4-BE49-F238E27FC236}">
              <a16:creationId xmlns:a16="http://schemas.microsoft.com/office/drawing/2014/main" id="{17BDB280-C9B8-4AD9-A900-4D0CF83CBC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325" name="直線コネクタ 324">
          <a:extLst>
            <a:ext uri="{FF2B5EF4-FFF2-40B4-BE49-F238E27FC236}">
              <a16:creationId xmlns:a16="http://schemas.microsoft.com/office/drawing/2014/main" id="{25E633FA-27F7-4A3B-A3F8-7024C590848C}"/>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326" name="【保健センター・保健所】&#10;一人当たり面積最小値テキスト">
          <a:extLst>
            <a:ext uri="{FF2B5EF4-FFF2-40B4-BE49-F238E27FC236}">
              <a16:creationId xmlns:a16="http://schemas.microsoft.com/office/drawing/2014/main" id="{09215415-2FD7-486D-814B-3EB5F9664A7E}"/>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327" name="直線コネクタ 326">
          <a:extLst>
            <a:ext uri="{FF2B5EF4-FFF2-40B4-BE49-F238E27FC236}">
              <a16:creationId xmlns:a16="http://schemas.microsoft.com/office/drawing/2014/main" id="{F31E6FD9-4A69-4F29-8D46-C4CCFC72299A}"/>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328" name="【保健センター・保健所】&#10;一人当たり面積最大値テキスト">
          <a:extLst>
            <a:ext uri="{FF2B5EF4-FFF2-40B4-BE49-F238E27FC236}">
              <a16:creationId xmlns:a16="http://schemas.microsoft.com/office/drawing/2014/main" id="{6B3A5E42-D525-4A88-90DE-EC2A1D4748B1}"/>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329" name="直線コネクタ 328">
          <a:extLst>
            <a:ext uri="{FF2B5EF4-FFF2-40B4-BE49-F238E27FC236}">
              <a16:creationId xmlns:a16="http://schemas.microsoft.com/office/drawing/2014/main" id="{F639E206-0DC1-4132-9A70-0BE367A9B0AD}"/>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330" name="【保健センター・保健所】&#10;一人当たり面積平均値テキスト">
          <a:extLst>
            <a:ext uri="{FF2B5EF4-FFF2-40B4-BE49-F238E27FC236}">
              <a16:creationId xmlns:a16="http://schemas.microsoft.com/office/drawing/2014/main" id="{4E9A99FD-6A9E-44B7-A939-922E71911F5D}"/>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331" name="フローチャート: 判断 330">
          <a:extLst>
            <a:ext uri="{FF2B5EF4-FFF2-40B4-BE49-F238E27FC236}">
              <a16:creationId xmlns:a16="http://schemas.microsoft.com/office/drawing/2014/main" id="{01395C27-8C8A-4B17-BA3C-C9738894209E}"/>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332" name="フローチャート: 判断 331">
          <a:extLst>
            <a:ext uri="{FF2B5EF4-FFF2-40B4-BE49-F238E27FC236}">
              <a16:creationId xmlns:a16="http://schemas.microsoft.com/office/drawing/2014/main" id="{9E992207-9629-49AF-BF18-75C073F69D54}"/>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333" name="n_1aveValue【保健センター・保健所】&#10;一人当たり面積">
          <a:extLst>
            <a:ext uri="{FF2B5EF4-FFF2-40B4-BE49-F238E27FC236}">
              <a16:creationId xmlns:a16="http://schemas.microsoft.com/office/drawing/2014/main" id="{B67A2159-EF4B-44A9-A90D-EBE84C102D21}"/>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334" name="フローチャート: 判断 333">
          <a:extLst>
            <a:ext uri="{FF2B5EF4-FFF2-40B4-BE49-F238E27FC236}">
              <a16:creationId xmlns:a16="http://schemas.microsoft.com/office/drawing/2014/main" id="{1BF2F57C-C99F-46C0-B9CD-9040F45A19A1}"/>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335" name="n_2aveValue【保健センター・保健所】&#10;一人当たり面積">
          <a:extLst>
            <a:ext uri="{FF2B5EF4-FFF2-40B4-BE49-F238E27FC236}">
              <a16:creationId xmlns:a16="http://schemas.microsoft.com/office/drawing/2014/main" id="{A6763343-2EB3-40BF-B4F0-D5FA0F543522}"/>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336" name="フローチャート: 判断 335">
          <a:extLst>
            <a:ext uri="{FF2B5EF4-FFF2-40B4-BE49-F238E27FC236}">
              <a16:creationId xmlns:a16="http://schemas.microsoft.com/office/drawing/2014/main" id="{3F30781C-ECE5-4464-94DA-BCF612B8E6BE}"/>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337" name="n_3aveValue【保健センター・保健所】&#10;一人当たり面積">
          <a:extLst>
            <a:ext uri="{FF2B5EF4-FFF2-40B4-BE49-F238E27FC236}">
              <a16:creationId xmlns:a16="http://schemas.microsoft.com/office/drawing/2014/main" id="{75057549-443C-4B97-9C42-6E1B438ABD98}"/>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89781CFF-3C31-4C64-814C-85F183B583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FD8F9F63-4752-4766-942D-0D006C850A3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E0977F12-805C-46C6-80BE-6D08608ED0D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80475533-406B-4EBE-98EF-715503BF139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FC2EE19D-DBC5-48CC-AB08-F6962FA4A6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139700</xdr:rowOff>
    </xdr:from>
    <xdr:to>
      <xdr:col>102</xdr:col>
      <xdr:colOff>165100</xdr:colOff>
      <xdr:row>63</xdr:row>
      <xdr:rowOff>69850</xdr:rowOff>
    </xdr:to>
    <xdr:sp macro="" textlink="">
      <xdr:nvSpPr>
        <xdr:cNvPr id="343" name="楕円 342">
          <a:extLst>
            <a:ext uri="{FF2B5EF4-FFF2-40B4-BE49-F238E27FC236}">
              <a16:creationId xmlns:a16="http://schemas.microsoft.com/office/drawing/2014/main" id="{4CA964DE-A488-4089-922D-874F3C156E3A}"/>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60977</xdr:rowOff>
    </xdr:from>
    <xdr:ext cx="469744" cy="259045"/>
    <xdr:sp macro="" textlink="">
      <xdr:nvSpPr>
        <xdr:cNvPr id="344" name="n_3mainValue【保健センター・保健所】&#10;一人当たり面積">
          <a:extLst>
            <a:ext uri="{FF2B5EF4-FFF2-40B4-BE49-F238E27FC236}">
              <a16:creationId xmlns:a16="http://schemas.microsoft.com/office/drawing/2014/main" id="{3CA8B026-1371-47A7-9465-311EAE742F9B}"/>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5" name="正方形/長方形 344">
          <a:extLst>
            <a:ext uri="{FF2B5EF4-FFF2-40B4-BE49-F238E27FC236}">
              <a16:creationId xmlns:a16="http://schemas.microsoft.com/office/drawing/2014/main" id="{DF49BD34-BE0D-40D8-B0F8-841E22C5BE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6" name="正方形/長方形 345">
          <a:extLst>
            <a:ext uri="{FF2B5EF4-FFF2-40B4-BE49-F238E27FC236}">
              <a16:creationId xmlns:a16="http://schemas.microsoft.com/office/drawing/2014/main" id="{FC013265-DAC8-4896-8603-0880F9877DC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7" name="正方形/長方形 346">
          <a:extLst>
            <a:ext uri="{FF2B5EF4-FFF2-40B4-BE49-F238E27FC236}">
              <a16:creationId xmlns:a16="http://schemas.microsoft.com/office/drawing/2014/main" id="{3BAFE92C-D826-4AC2-9E85-496F8CF9AA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8" name="正方形/長方形 347">
          <a:extLst>
            <a:ext uri="{FF2B5EF4-FFF2-40B4-BE49-F238E27FC236}">
              <a16:creationId xmlns:a16="http://schemas.microsoft.com/office/drawing/2014/main" id="{36DCC42D-8309-49AE-81B6-C8E21E4760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9" name="正方形/長方形 348">
          <a:extLst>
            <a:ext uri="{FF2B5EF4-FFF2-40B4-BE49-F238E27FC236}">
              <a16:creationId xmlns:a16="http://schemas.microsoft.com/office/drawing/2014/main" id="{068E6CB1-F808-4B13-AB0D-19B2247CA6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0" name="正方形/長方形 349">
          <a:extLst>
            <a:ext uri="{FF2B5EF4-FFF2-40B4-BE49-F238E27FC236}">
              <a16:creationId xmlns:a16="http://schemas.microsoft.com/office/drawing/2014/main" id="{FF6AF86C-C555-48CD-A7F5-4FA12909AF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1" name="正方形/長方形 350">
          <a:extLst>
            <a:ext uri="{FF2B5EF4-FFF2-40B4-BE49-F238E27FC236}">
              <a16:creationId xmlns:a16="http://schemas.microsoft.com/office/drawing/2014/main" id="{3F6ECB44-72C1-49CF-BD8F-C4C11A4104F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2" name="正方形/長方形 351">
          <a:extLst>
            <a:ext uri="{FF2B5EF4-FFF2-40B4-BE49-F238E27FC236}">
              <a16:creationId xmlns:a16="http://schemas.microsoft.com/office/drawing/2014/main" id="{7546CA5A-C4C4-4161-BE21-4C0F332B444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53" name="正方形/長方形 352">
          <a:extLst>
            <a:ext uri="{FF2B5EF4-FFF2-40B4-BE49-F238E27FC236}">
              <a16:creationId xmlns:a16="http://schemas.microsoft.com/office/drawing/2014/main" id="{B2581F62-CA34-4559-A6C7-DB21CBC5CB4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54" name="正方形/長方形 353">
          <a:extLst>
            <a:ext uri="{FF2B5EF4-FFF2-40B4-BE49-F238E27FC236}">
              <a16:creationId xmlns:a16="http://schemas.microsoft.com/office/drawing/2014/main" id="{D940E743-7FA4-42C7-A8AE-A3926229D0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5" name="正方形/長方形 354">
          <a:extLst>
            <a:ext uri="{FF2B5EF4-FFF2-40B4-BE49-F238E27FC236}">
              <a16:creationId xmlns:a16="http://schemas.microsoft.com/office/drawing/2014/main" id="{977567A9-C8D0-4426-B590-93E6DE0B2FD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6" name="正方形/長方形 355">
          <a:extLst>
            <a:ext uri="{FF2B5EF4-FFF2-40B4-BE49-F238E27FC236}">
              <a16:creationId xmlns:a16="http://schemas.microsoft.com/office/drawing/2014/main" id="{93FBAD42-5D60-4E2D-9E27-940074D2FAB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7" name="正方形/長方形 356">
          <a:extLst>
            <a:ext uri="{FF2B5EF4-FFF2-40B4-BE49-F238E27FC236}">
              <a16:creationId xmlns:a16="http://schemas.microsoft.com/office/drawing/2014/main" id="{A3D3A32C-BB07-4639-8C9F-F96276E5744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8" name="正方形/長方形 357">
          <a:extLst>
            <a:ext uri="{FF2B5EF4-FFF2-40B4-BE49-F238E27FC236}">
              <a16:creationId xmlns:a16="http://schemas.microsoft.com/office/drawing/2014/main" id="{E1571E26-4404-4514-82DF-7D7169F031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9" name="正方形/長方形 358">
          <a:extLst>
            <a:ext uri="{FF2B5EF4-FFF2-40B4-BE49-F238E27FC236}">
              <a16:creationId xmlns:a16="http://schemas.microsoft.com/office/drawing/2014/main" id="{E2D81692-B5AC-41AA-914F-E7678CA871B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60" name="正方形/長方形 359">
          <a:extLst>
            <a:ext uri="{FF2B5EF4-FFF2-40B4-BE49-F238E27FC236}">
              <a16:creationId xmlns:a16="http://schemas.microsoft.com/office/drawing/2014/main" id="{22554546-FB69-447D-B0A2-7E2D1969E6C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61" name="正方形/長方形 360">
          <a:extLst>
            <a:ext uri="{FF2B5EF4-FFF2-40B4-BE49-F238E27FC236}">
              <a16:creationId xmlns:a16="http://schemas.microsoft.com/office/drawing/2014/main" id="{CA70AFDF-EC14-43A2-A38D-5B1648ED092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2" name="正方形/長方形 361">
          <a:extLst>
            <a:ext uri="{FF2B5EF4-FFF2-40B4-BE49-F238E27FC236}">
              <a16:creationId xmlns:a16="http://schemas.microsoft.com/office/drawing/2014/main" id="{747410EB-E5F7-4689-817A-37C3F12BBC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3" name="正方形/長方形 362">
          <a:extLst>
            <a:ext uri="{FF2B5EF4-FFF2-40B4-BE49-F238E27FC236}">
              <a16:creationId xmlns:a16="http://schemas.microsoft.com/office/drawing/2014/main" id="{5099B970-1853-4A69-ACA6-40A16A6C3E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4" name="正方形/長方形 363">
          <a:extLst>
            <a:ext uri="{FF2B5EF4-FFF2-40B4-BE49-F238E27FC236}">
              <a16:creationId xmlns:a16="http://schemas.microsoft.com/office/drawing/2014/main" id="{D08FD51B-42DA-4D68-A5D3-6FD3D0115A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5" name="正方形/長方形 364">
          <a:extLst>
            <a:ext uri="{FF2B5EF4-FFF2-40B4-BE49-F238E27FC236}">
              <a16:creationId xmlns:a16="http://schemas.microsoft.com/office/drawing/2014/main" id="{BB3455A4-5954-4E39-AB65-2C3F558904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6" name="正方形/長方形 365">
          <a:extLst>
            <a:ext uri="{FF2B5EF4-FFF2-40B4-BE49-F238E27FC236}">
              <a16:creationId xmlns:a16="http://schemas.microsoft.com/office/drawing/2014/main" id="{5454AB5F-4C82-496A-8B3E-79A6C89AE5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7" name="正方形/長方形 366">
          <a:extLst>
            <a:ext uri="{FF2B5EF4-FFF2-40B4-BE49-F238E27FC236}">
              <a16:creationId xmlns:a16="http://schemas.microsoft.com/office/drawing/2014/main" id="{BD587B63-B820-4DAD-97EB-6476650CE0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8" name="正方形/長方形 367">
          <a:extLst>
            <a:ext uri="{FF2B5EF4-FFF2-40B4-BE49-F238E27FC236}">
              <a16:creationId xmlns:a16="http://schemas.microsoft.com/office/drawing/2014/main" id="{C3972397-543B-477A-8F85-B58AF8A3344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C9589CC2-4CBB-4C75-8174-42EE18EA97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70" name="直線コネクタ 369">
          <a:extLst>
            <a:ext uri="{FF2B5EF4-FFF2-40B4-BE49-F238E27FC236}">
              <a16:creationId xmlns:a16="http://schemas.microsoft.com/office/drawing/2014/main" id="{43AF034C-351B-4E60-8B9A-9C10EF3C9D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71" name="直線コネクタ 370">
          <a:extLst>
            <a:ext uri="{FF2B5EF4-FFF2-40B4-BE49-F238E27FC236}">
              <a16:creationId xmlns:a16="http://schemas.microsoft.com/office/drawing/2014/main" id="{1856092F-7677-42AC-B076-EF847035124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2" name="テキスト ボックス 371">
          <a:extLst>
            <a:ext uri="{FF2B5EF4-FFF2-40B4-BE49-F238E27FC236}">
              <a16:creationId xmlns:a16="http://schemas.microsoft.com/office/drawing/2014/main" id="{09EE9A2D-D45A-40EE-8A49-453B48B89F62}"/>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3" name="直線コネクタ 372">
          <a:extLst>
            <a:ext uri="{FF2B5EF4-FFF2-40B4-BE49-F238E27FC236}">
              <a16:creationId xmlns:a16="http://schemas.microsoft.com/office/drawing/2014/main" id="{B35CEDDB-A09C-46CA-AC21-7FF728FDC22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6EFA22B4-7BB7-40C4-B5AC-F524E87992D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5" name="直線コネクタ 374">
          <a:extLst>
            <a:ext uri="{FF2B5EF4-FFF2-40B4-BE49-F238E27FC236}">
              <a16:creationId xmlns:a16="http://schemas.microsoft.com/office/drawing/2014/main" id="{7FDFF25C-6926-4E98-A8EB-730ED0DFAB1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FBA1F092-59E5-4BF5-B9BA-08C79D98F63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7" name="直線コネクタ 376">
          <a:extLst>
            <a:ext uri="{FF2B5EF4-FFF2-40B4-BE49-F238E27FC236}">
              <a16:creationId xmlns:a16="http://schemas.microsoft.com/office/drawing/2014/main" id="{719597D2-95AE-4EB6-9CD3-84EEE592AAD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20DFDB21-0534-48CD-9016-F28D79FEE77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9" name="直線コネクタ 378">
          <a:extLst>
            <a:ext uri="{FF2B5EF4-FFF2-40B4-BE49-F238E27FC236}">
              <a16:creationId xmlns:a16="http://schemas.microsoft.com/office/drawing/2014/main" id="{48299B28-CCB0-4745-924E-D33613A0B95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4998A6CA-45BD-438F-A0B4-B2BF66E3603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81" name="直線コネクタ 380">
          <a:extLst>
            <a:ext uri="{FF2B5EF4-FFF2-40B4-BE49-F238E27FC236}">
              <a16:creationId xmlns:a16="http://schemas.microsoft.com/office/drawing/2014/main" id="{2B911DDF-CAF6-4738-9CA9-264DF1E972F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2" name="テキスト ボックス 381">
          <a:extLst>
            <a:ext uri="{FF2B5EF4-FFF2-40B4-BE49-F238E27FC236}">
              <a16:creationId xmlns:a16="http://schemas.microsoft.com/office/drawing/2014/main" id="{E290D0DC-226E-4BC2-B799-F57AFFC5FE8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3" name="直線コネクタ 382">
          <a:extLst>
            <a:ext uri="{FF2B5EF4-FFF2-40B4-BE49-F238E27FC236}">
              <a16:creationId xmlns:a16="http://schemas.microsoft.com/office/drawing/2014/main" id="{6F45E919-0A36-4A22-BBAC-CBACDE4729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4" name="テキスト ボックス 383">
          <a:extLst>
            <a:ext uri="{FF2B5EF4-FFF2-40B4-BE49-F238E27FC236}">
              <a16:creationId xmlns:a16="http://schemas.microsoft.com/office/drawing/2014/main" id="{50DE49D9-0CE0-44B4-AC2C-35A964D8B7A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5" name="【庁舎】&#10;有形固定資産減価償却率グラフ枠">
          <a:extLst>
            <a:ext uri="{FF2B5EF4-FFF2-40B4-BE49-F238E27FC236}">
              <a16:creationId xmlns:a16="http://schemas.microsoft.com/office/drawing/2014/main" id="{96267D71-4591-40FF-BB09-D09EF9B6FD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386" name="直線コネクタ 385">
          <a:extLst>
            <a:ext uri="{FF2B5EF4-FFF2-40B4-BE49-F238E27FC236}">
              <a16:creationId xmlns:a16="http://schemas.microsoft.com/office/drawing/2014/main" id="{C7D6D9F0-F1F9-40FB-A361-36EE725CC7D3}"/>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387" name="【庁舎】&#10;有形固定資産減価償却率最小値テキスト">
          <a:extLst>
            <a:ext uri="{FF2B5EF4-FFF2-40B4-BE49-F238E27FC236}">
              <a16:creationId xmlns:a16="http://schemas.microsoft.com/office/drawing/2014/main" id="{18FDB098-8FC1-46D9-AE84-8B433D41728A}"/>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388" name="直線コネクタ 387">
          <a:extLst>
            <a:ext uri="{FF2B5EF4-FFF2-40B4-BE49-F238E27FC236}">
              <a16:creationId xmlns:a16="http://schemas.microsoft.com/office/drawing/2014/main" id="{F32D30C4-802B-4557-ABE3-324555A4A44F}"/>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389" name="【庁舎】&#10;有形固定資産減価償却率最大値テキスト">
          <a:extLst>
            <a:ext uri="{FF2B5EF4-FFF2-40B4-BE49-F238E27FC236}">
              <a16:creationId xmlns:a16="http://schemas.microsoft.com/office/drawing/2014/main" id="{DD9330B0-F1A5-411A-8700-E1DCFB1E3C75}"/>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390" name="直線コネクタ 389">
          <a:extLst>
            <a:ext uri="{FF2B5EF4-FFF2-40B4-BE49-F238E27FC236}">
              <a16:creationId xmlns:a16="http://schemas.microsoft.com/office/drawing/2014/main" id="{13351DBF-B62D-4495-A91D-207635F914A8}"/>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391" name="【庁舎】&#10;有形固定資産減価償却率平均値テキスト">
          <a:extLst>
            <a:ext uri="{FF2B5EF4-FFF2-40B4-BE49-F238E27FC236}">
              <a16:creationId xmlns:a16="http://schemas.microsoft.com/office/drawing/2014/main" id="{BB5F0765-8CC3-45B7-8FBB-9489F7AFC054}"/>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392" name="フローチャート: 判断 391">
          <a:extLst>
            <a:ext uri="{FF2B5EF4-FFF2-40B4-BE49-F238E27FC236}">
              <a16:creationId xmlns:a16="http://schemas.microsoft.com/office/drawing/2014/main" id="{CAC1A6BA-DD7B-4837-951F-6709F9180DED}"/>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393" name="フローチャート: 判断 392">
          <a:extLst>
            <a:ext uri="{FF2B5EF4-FFF2-40B4-BE49-F238E27FC236}">
              <a16:creationId xmlns:a16="http://schemas.microsoft.com/office/drawing/2014/main" id="{1B8A7D0D-E2F7-4CDC-8890-ABD55B55EABD}"/>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394" name="n_1aveValue【庁舎】&#10;有形固定資産減価償却率">
          <a:extLst>
            <a:ext uri="{FF2B5EF4-FFF2-40B4-BE49-F238E27FC236}">
              <a16:creationId xmlns:a16="http://schemas.microsoft.com/office/drawing/2014/main" id="{CCDB183A-D621-4ED9-936C-8F676EA57D77}"/>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395" name="フローチャート: 判断 394">
          <a:extLst>
            <a:ext uri="{FF2B5EF4-FFF2-40B4-BE49-F238E27FC236}">
              <a16:creationId xmlns:a16="http://schemas.microsoft.com/office/drawing/2014/main" id="{CFB08CA8-AF4E-4C56-840D-14FD9CFA950F}"/>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396" name="n_2aveValue【庁舎】&#10;有形固定資産減価償却率">
          <a:extLst>
            <a:ext uri="{FF2B5EF4-FFF2-40B4-BE49-F238E27FC236}">
              <a16:creationId xmlns:a16="http://schemas.microsoft.com/office/drawing/2014/main" id="{3CFCF719-9FB4-47E7-81E8-05EF3CC311A1}"/>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397" name="フローチャート: 判断 396">
          <a:extLst>
            <a:ext uri="{FF2B5EF4-FFF2-40B4-BE49-F238E27FC236}">
              <a16:creationId xmlns:a16="http://schemas.microsoft.com/office/drawing/2014/main" id="{C1608F46-894D-4A84-8C1B-6E590DC01D7A}"/>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398" name="n_3aveValue【庁舎】&#10;有形固定資産減価償却率">
          <a:extLst>
            <a:ext uri="{FF2B5EF4-FFF2-40B4-BE49-F238E27FC236}">
              <a16:creationId xmlns:a16="http://schemas.microsoft.com/office/drawing/2014/main" id="{03C3AED6-DAF5-48D9-B772-408A909CC2E9}"/>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57539B19-F5C8-4119-92FE-1BD1A1AD66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E79E1134-7CE3-409E-8B27-F350C53531C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0623089-1B98-4BBB-8663-243B1463A4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E9B0849-E047-4134-B1CA-EA06D1466A4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716A9D77-061E-4124-B1F0-B0A2B705ED7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108</xdr:row>
      <xdr:rowOff>113574</xdr:rowOff>
    </xdr:from>
    <xdr:to>
      <xdr:col>72</xdr:col>
      <xdr:colOff>38100</xdr:colOff>
      <xdr:row>109</xdr:row>
      <xdr:rowOff>43724</xdr:rowOff>
    </xdr:to>
    <xdr:sp macro="" textlink="">
      <xdr:nvSpPr>
        <xdr:cNvPr id="404" name="楕円 403">
          <a:extLst>
            <a:ext uri="{FF2B5EF4-FFF2-40B4-BE49-F238E27FC236}">
              <a16:creationId xmlns:a16="http://schemas.microsoft.com/office/drawing/2014/main" id="{DB5E67A3-1A63-4B69-82A8-A845B2629FE9}"/>
            </a:ext>
          </a:extLst>
        </xdr:cNvPr>
        <xdr:cNvSpPr/>
      </xdr:nvSpPr>
      <xdr:spPr>
        <a:xfrm>
          <a:off x="13652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7561</xdr:colOff>
      <xdr:row>109</xdr:row>
      <xdr:rowOff>34851</xdr:rowOff>
    </xdr:from>
    <xdr:ext cx="340478" cy="259045"/>
    <xdr:sp macro="" textlink="">
      <xdr:nvSpPr>
        <xdr:cNvPr id="405" name="n_3mainValue【庁舎】&#10;有形固定資産減価償却率">
          <a:extLst>
            <a:ext uri="{FF2B5EF4-FFF2-40B4-BE49-F238E27FC236}">
              <a16:creationId xmlns:a16="http://schemas.microsoft.com/office/drawing/2014/main" id="{E332E976-4993-4129-9E17-E7FE4BBA86CC}"/>
            </a:ext>
          </a:extLst>
        </xdr:cNvPr>
        <xdr:cNvSpPr txBox="1"/>
      </xdr:nvSpPr>
      <xdr:spPr>
        <a:xfrm>
          <a:off x="13533061" y="187229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6" name="正方形/長方形 405">
          <a:extLst>
            <a:ext uri="{FF2B5EF4-FFF2-40B4-BE49-F238E27FC236}">
              <a16:creationId xmlns:a16="http://schemas.microsoft.com/office/drawing/2014/main" id="{09210395-7E04-4005-8651-9065A968531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7" name="正方形/長方形 406">
          <a:extLst>
            <a:ext uri="{FF2B5EF4-FFF2-40B4-BE49-F238E27FC236}">
              <a16:creationId xmlns:a16="http://schemas.microsoft.com/office/drawing/2014/main" id="{54388B40-FD97-420D-8601-B4F082F44A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8" name="正方形/長方形 407">
          <a:extLst>
            <a:ext uri="{FF2B5EF4-FFF2-40B4-BE49-F238E27FC236}">
              <a16:creationId xmlns:a16="http://schemas.microsoft.com/office/drawing/2014/main" id="{19BB2722-32C6-4025-90FD-658BB344A0F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9" name="正方形/長方形 408">
          <a:extLst>
            <a:ext uri="{FF2B5EF4-FFF2-40B4-BE49-F238E27FC236}">
              <a16:creationId xmlns:a16="http://schemas.microsoft.com/office/drawing/2014/main" id="{94CE0809-3DFA-466B-9EBF-91D270A543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10" name="正方形/長方形 409">
          <a:extLst>
            <a:ext uri="{FF2B5EF4-FFF2-40B4-BE49-F238E27FC236}">
              <a16:creationId xmlns:a16="http://schemas.microsoft.com/office/drawing/2014/main" id="{44EF01DC-6B24-484D-A2CE-CC8CF92485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1" name="正方形/長方形 410">
          <a:extLst>
            <a:ext uri="{FF2B5EF4-FFF2-40B4-BE49-F238E27FC236}">
              <a16:creationId xmlns:a16="http://schemas.microsoft.com/office/drawing/2014/main" id="{4CE754D0-C5B2-4224-9260-B9ABE2159BD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2" name="正方形/長方形 411">
          <a:extLst>
            <a:ext uri="{FF2B5EF4-FFF2-40B4-BE49-F238E27FC236}">
              <a16:creationId xmlns:a16="http://schemas.microsoft.com/office/drawing/2014/main" id="{C98AE6F0-4FF9-46FF-91A8-B07922176B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3" name="正方形/長方形 412">
          <a:extLst>
            <a:ext uri="{FF2B5EF4-FFF2-40B4-BE49-F238E27FC236}">
              <a16:creationId xmlns:a16="http://schemas.microsoft.com/office/drawing/2014/main" id="{72185C38-334B-4A90-8361-3E33C3D3BF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135A3E6F-A21B-42C7-BEAD-B42E890642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5" name="直線コネクタ 414">
          <a:extLst>
            <a:ext uri="{FF2B5EF4-FFF2-40B4-BE49-F238E27FC236}">
              <a16:creationId xmlns:a16="http://schemas.microsoft.com/office/drawing/2014/main" id="{F81915FD-46EC-43A1-8B76-85CA84E0338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6" name="直線コネクタ 415">
          <a:extLst>
            <a:ext uri="{FF2B5EF4-FFF2-40B4-BE49-F238E27FC236}">
              <a16:creationId xmlns:a16="http://schemas.microsoft.com/office/drawing/2014/main" id="{CD2F4A40-8F0C-49B4-9D07-52C4774D4EB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7" name="テキスト ボックス 416">
          <a:extLst>
            <a:ext uri="{FF2B5EF4-FFF2-40B4-BE49-F238E27FC236}">
              <a16:creationId xmlns:a16="http://schemas.microsoft.com/office/drawing/2014/main" id="{7E932D3F-8488-4440-A9EF-116BFD716F9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8" name="直線コネクタ 417">
          <a:extLst>
            <a:ext uri="{FF2B5EF4-FFF2-40B4-BE49-F238E27FC236}">
              <a16:creationId xmlns:a16="http://schemas.microsoft.com/office/drawing/2014/main" id="{C5DFF579-AC6E-4144-B048-87B00A6A1E3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9" name="テキスト ボックス 418">
          <a:extLst>
            <a:ext uri="{FF2B5EF4-FFF2-40B4-BE49-F238E27FC236}">
              <a16:creationId xmlns:a16="http://schemas.microsoft.com/office/drawing/2014/main" id="{DC2879BD-D727-40B4-AA07-AB2B3525E6B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20" name="直線コネクタ 419">
          <a:extLst>
            <a:ext uri="{FF2B5EF4-FFF2-40B4-BE49-F238E27FC236}">
              <a16:creationId xmlns:a16="http://schemas.microsoft.com/office/drawing/2014/main" id="{DF3129C8-0A10-40E1-82D7-23C16584D4D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1" name="テキスト ボックス 420">
          <a:extLst>
            <a:ext uri="{FF2B5EF4-FFF2-40B4-BE49-F238E27FC236}">
              <a16:creationId xmlns:a16="http://schemas.microsoft.com/office/drawing/2014/main" id="{929E197D-69F8-4194-9924-5CFE808CAA3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2" name="直線コネクタ 421">
          <a:extLst>
            <a:ext uri="{FF2B5EF4-FFF2-40B4-BE49-F238E27FC236}">
              <a16:creationId xmlns:a16="http://schemas.microsoft.com/office/drawing/2014/main" id="{4B8FA3FB-5797-40E4-BFFF-16E36D505D3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3" name="テキスト ボックス 422">
          <a:extLst>
            <a:ext uri="{FF2B5EF4-FFF2-40B4-BE49-F238E27FC236}">
              <a16:creationId xmlns:a16="http://schemas.microsoft.com/office/drawing/2014/main" id="{7D66134D-FB36-4B0E-A5A3-901ABF129D0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4" name="直線コネクタ 423">
          <a:extLst>
            <a:ext uri="{FF2B5EF4-FFF2-40B4-BE49-F238E27FC236}">
              <a16:creationId xmlns:a16="http://schemas.microsoft.com/office/drawing/2014/main" id="{9B1A7474-4548-4407-BB51-019F154FBB3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5" name="テキスト ボックス 424">
          <a:extLst>
            <a:ext uri="{FF2B5EF4-FFF2-40B4-BE49-F238E27FC236}">
              <a16:creationId xmlns:a16="http://schemas.microsoft.com/office/drawing/2014/main" id="{D1DAAD41-EA0E-4E20-93DE-6D6D850C282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6" name="直線コネクタ 425">
          <a:extLst>
            <a:ext uri="{FF2B5EF4-FFF2-40B4-BE49-F238E27FC236}">
              <a16:creationId xmlns:a16="http://schemas.microsoft.com/office/drawing/2014/main" id="{D5EBE3B0-D3CE-44C4-841B-7E010A63819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7" name="テキスト ボックス 426">
          <a:extLst>
            <a:ext uri="{FF2B5EF4-FFF2-40B4-BE49-F238E27FC236}">
              <a16:creationId xmlns:a16="http://schemas.microsoft.com/office/drawing/2014/main" id="{2950A20D-2C92-49D4-BBA2-B97A043D4D2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8" name="直線コネクタ 427">
          <a:extLst>
            <a:ext uri="{FF2B5EF4-FFF2-40B4-BE49-F238E27FC236}">
              <a16:creationId xmlns:a16="http://schemas.microsoft.com/office/drawing/2014/main" id="{BBB53F06-9345-42C6-B3D5-DD4A23A0E1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A9FCB4E4-753C-4AC7-ABE5-96E212E218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30" name="【庁舎】&#10;一人当たり面積グラフ枠">
          <a:extLst>
            <a:ext uri="{FF2B5EF4-FFF2-40B4-BE49-F238E27FC236}">
              <a16:creationId xmlns:a16="http://schemas.microsoft.com/office/drawing/2014/main" id="{CBDE1E39-D733-4FDD-A1FF-6203D0C1FE4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431" name="直線コネクタ 430">
          <a:extLst>
            <a:ext uri="{FF2B5EF4-FFF2-40B4-BE49-F238E27FC236}">
              <a16:creationId xmlns:a16="http://schemas.microsoft.com/office/drawing/2014/main" id="{61705137-6B85-4A28-931C-AE303F67D412}"/>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432" name="【庁舎】&#10;一人当たり面積最小値テキスト">
          <a:extLst>
            <a:ext uri="{FF2B5EF4-FFF2-40B4-BE49-F238E27FC236}">
              <a16:creationId xmlns:a16="http://schemas.microsoft.com/office/drawing/2014/main" id="{07CFDC2B-1472-4550-96B5-43447439956F}"/>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433" name="直線コネクタ 432">
          <a:extLst>
            <a:ext uri="{FF2B5EF4-FFF2-40B4-BE49-F238E27FC236}">
              <a16:creationId xmlns:a16="http://schemas.microsoft.com/office/drawing/2014/main" id="{3EB736B8-0868-4EFD-985E-238FE5A8E4AC}"/>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434" name="【庁舎】&#10;一人当たり面積最大値テキスト">
          <a:extLst>
            <a:ext uri="{FF2B5EF4-FFF2-40B4-BE49-F238E27FC236}">
              <a16:creationId xmlns:a16="http://schemas.microsoft.com/office/drawing/2014/main" id="{C30C2B28-AC5B-4997-BDBD-44CC81A454D6}"/>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435" name="直線コネクタ 434">
          <a:extLst>
            <a:ext uri="{FF2B5EF4-FFF2-40B4-BE49-F238E27FC236}">
              <a16:creationId xmlns:a16="http://schemas.microsoft.com/office/drawing/2014/main" id="{744D1692-6B15-43A9-A177-9B381FE6886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436" name="【庁舎】&#10;一人当たり面積平均値テキスト">
          <a:extLst>
            <a:ext uri="{FF2B5EF4-FFF2-40B4-BE49-F238E27FC236}">
              <a16:creationId xmlns:a16="http://schemas.microsoft.com/office/drawing/2014/main" id="{36391BCB-C45C-499D-9DD3-F1F527B8671C}"/>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37" name="フローチャート: 判断 436">
          <a:extLst>
            <a:ext uri="{FF2B5EF4-FFF2-40B4-BE49-F238E27FC236}">
              <a16:creationId xmlns:a16="http://schemas.microsoft.com/office/drawing/2014/main" id="{E035F5A3-406F-4C94-B5CC-41A309960966}"/>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438" name="フローチャート: 判断 437">
          <a:extLst>
            <a:ext uri="{FF2B5EF4-FFF2-40B4-BE49-F238E27FC236}">
              <a16:creationId xmlns:a16="http://schemas.microsoft.com/office/drawing/2014/main" id="{545CEBB0-DEFC-4016-96D7-108A4DF79BCE}"/>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439" name="n_1aveValue【庁舎】&#10;一人当たり面積">
          <a:extLst>
            <a:ext uri="{FF2B5EF4-FFF2-40B4-BE49-F238E27FC236}">
              <a16:creationId xmlns:a16="http://schemas.microsoft.com/office/drawing/2014/main" id="{660D27B9-8302-49C7-ACB5-BBEEA4D07297}"/>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440" name="フローチャート: 判断 439">
          <a:extLst>
            <a:ext uri="{FF2B5EF4-FFF2-40B4-BE49-F238E27FC236}">
              <a16:creationId xmlns:a16="http://schemas.microsoft.com/office/drawing/2014/main" id="{A73F4289-B7E5-4CD9-ADDF-5CDFA325BBD9}"/>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441" name="n_2aveValue【庁舎】&#10;一人当たり面積">
          <a:extLst>
            <a:ext uri="{FF2B5EF4-FFF2-40B4-BE49-F238E27FC236}">
              <a16:creationId xmlns:a16="http://schemas.microsoft.com/office/drawing/2014/main" id="{827ED171-9E1A-46D2-BE1D-F70BB959661A}"/>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442" name="フローチャート: 判断 441">
          <a:extLst>
            <a:ext uri="{FF2B5EF4-FFF2-40B4-BE49-F238E27FC236}">
              <a16:creationId xmlns:a16="http://schemas.microsoft.com/office/drawing/2014/main" id="{B6B465CD-AA4C-4407-A8A6-01681AB02A8C}"/>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443" name="n_3aveValue【庁舎】&#10;一人当たり面積">
          <a:extLst>
            <a:ext uri="{FF2B5EF4-FFF2-40B4-BE49-F238E27FC236}">
              <a16:creationId xmlns:a16="http://schemas.microsoft.com/office/drawing/2014/main" id="{D2C0A224-65BB-4F67-9439-6073632D0F77}"/>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998B3DC1-3AD7-4BC3-8503-87FE9D2268C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15061FCE-EBA0-4699-A4BC-23BF310491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C690238-94D4-4928-ABC4-BF2E713FE2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CCEB1D09-69EC-4A54-8EED-DFAC404BD5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29F978A3-F032-494B-A06F-408F76D07AB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907</xdr:rowOff>
    </xdr:from>
    <xdr:to>
      <xdr:col>102</xdr:col>
      <xdr:colOff>165100</xdr:colOff>
      <xdr:row>107</xdr:row>
      <xdr:rowOff>102507</xdr:rowOff>
    </xdr:to>
    <xdr:sp macro="" textlink="">
      <xdr:nvSpPr>
        <xdr:cNvPr id="449" name="楕円 448">
          <a:extLst>
            <a:ext uri="{FF2B5EF4-FFF2-40B4-BE49-F238E27FC236}">
              <a16:creationId xmlns:a16="http://schemas.microsoft.com/office/drawing/2014/main" id="{18F5EB39-C9C8-47C7-8424-504DA1C4F46C}"/>
            </a:ext>
          </a:extLst>
        </xdr:cNvPr>
        <xdr:cNvSpPr/>
      </xdr:nvSpPr>
      <xdr:spPr>
        <a:xfrm>
          <a:off x="19494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93634</xdr:rowOff>
    </xdr:from>
    <xdr:ext cx="469744" cy="259045"/>
    <xdr:sp macro="" textlink="">
      <xdr:nvSpPr>
        <xdr:cNvPr id="450" name="n_3mainValue【庁舎】&#10;一人当たり面積">
          <a:extLst>
            <a:ext uri="{FF2B5EF4-FFF2-40B4-BE49-F238E27FC236}">
              <a16:creationId xmlns:a16="http://schemas.microsoft.com/office/drawing/2014/main" id="{622331C8-789C-4EA5-9194-73FB3261BABD}"/>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a:extLst>
            <a:ext uri="{FF2B5EF4-FFF2-40B4-BE49-F238E27FC236}">
              <a16:creationId xmlns:a16="http://schemas.microsoft.com/office/drawing/2014/main" id="{4C74A5A0-6C32-4E27-B155-DF5AE5580A9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a:extLst>
            <a:ext uri="{FF2B5EF4-FFF2-40B4-BE49-F238E27FC236}">
              <a16:creationId xmlns:a16="http://schemas.microsoft.com/office/drawing/2014/main" id="{9FE809A1-96FA-40DF-97C9-E63382D5AB9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a:extLst>
            <a:ext uri="{FF2B5EF4-FFF2-40B4-BE49-F238E27FC236}">
              <a16:creationId xmlns:a16="http://schemas.microsoft.com/office/drawing/2014/main" id="{9C914B44-E59F-45DE-ADC9-A0A9F5BA59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人口減や水産業の衰退等のため財政基盤が弱体化しており、類似団体平均より低い数値で推移している。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今後においては、事務事業の見直しや合理化の取組みを更に進め、歳出削減を図るとともに自主財源の増加を徹底し、財政基盤の強化に努める。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129722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平成１８年度に地方債の借換えを実施し、公債費の平準化を図ったが、自主財源の減少もあり、類似団体平均より高い率で推移している。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経常支出額の増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今後も地方債の計画的な発行により元利償還金の平準化を継続するとともに、事務事業の見直しによる経常支出の抑制を進める一方、自主財源の確保に努め、比率の適正化と安定化を目指す。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123698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3282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109220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328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65</xdr:row>
      <xdr:rowOff>109220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5560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64</xdr:row>
      <xdr:rowOff>111760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556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32004</xdr:rowOff>
    </xdr:from>
    <xdr:to>
      <xdr:col>11</xdr:col>
      <xdr:colOff>82550</xdr:colOff>
      <xdr:row>64</xdr:row>
      <xdr:rowOff>133604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定員管理の適正化による人件費の圧縮、事務事業の見直しによる物件費の抑制を更に進め、類似団体平均の額を下回るように努める。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48479</xdr:rowOff>
    </xdr:from>
    <xdr:to>
      <xdr:col>23</xdr:col>
      <xdr:colOff>133350</xdr:colOff>
      <xdr:row>82</xdr:row>
      <xdr:rowOff>73357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07379"/>
          <a:ext cx="838200" cy="2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48479</xdr:rowOff>
    </xdr:from>
    <xdr:to>
      <xdr:col>19</xdr:col>
      <xdr:colOff>133350</xdr:colOff>
      <xdr:row>82</xdr:row>
      <xdr:rowOff>55268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107379"/>
          <a:ext cx="889000" cy="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44993</xdr:rowOff>
    </xdr:from>
    <xdr:to>
      <xdr:col>15</xdr:col>
      <xdr:colOff>82550</xdr:colOff>
      <xdr:row>82</xdr:row>
      <xdr:rowOff>55268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03893"/>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163782</xdr:rowOff>
    </xdr:from>
    <xdr:to>
      <xdr:col>11</xdr:col>
      <xdr:colOff>31750</xdr:colOff>
      <xdr:row>82</xdr:row>
      <xdr:rowOff>44993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51232"/>
          <a:ext cx="889000" cy="5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22557</xdr:rowOff>
    </xdr:from>
    <xdr:to>
      <xdr:col>23</xdr:col>
      <xdr:colOff>184150</xdr:colOff>
      <xdr:row>82</xdr:row>
      <xdr:rowOff>124157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166084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169129</xdr:rowOff>
    </xdr:from>
    <xdr:to>
      <xdr:col>19</xdr:col>
      <xdr:colOff>184150</xdr:colOff>
      <xdr:row>82</xdr:row>
      <xdr:rowOff>99279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84056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42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4468</xdr:rowOff>
    </xdr:from>
    <xdr:to>
      <xdr:col>15</xdr:col>
      <xdr:colOff>133350</xdr:colOff>
      <xdr:row>82</xdr:row>
      <xdr:rowOff>106068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90845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165643</xdr:rowOff>
    </xdr:from>
    <xdr:to>
      <xdr:col>11</xdr:col>
      <xdr:colOff>82550</xdr:colOff>
      <xdr:row>82</xdr:row>
      <xdr:rowOff>95793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80570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3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112982</xdr:rowOff>
    </xdr:from>
    <xdr:to>
      <xdr:col>7</xdr:col>
      <xdr:colOff>31750</xdr:colOff>
      <xdr:row>82</xdr:row>
      <xdr:rowOff>43132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0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53309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6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平成１６年度以降、人事院勧告を準拠しており、今後も類似団体と同水準で推移する見込みである。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0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55638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32856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類似団体平均より高い数値で推移している。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現在「定員管理適正化計画」に基づき適正化を進めており、今後も毎年度一定数の定年退職者が予定されていることから、適切な定員管理に努める。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131445</xdr:rowOff>
    </xdr:from>
    <xdr:to>
      <xdr:col>81</xdr:col>
      <xdr:colOff>44450</xdr:colOff>
      <xdr:row>61</xdr:row>
      <xdr:rowOff>163296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89895"/>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129032</xdr:rowOff>
    </xdr:from>
    <xdr:to>
      <xdr:col>77</xdr:col>
      <xdr:colOff>44450</xdr:colOff>
      <xdr:row>61</xdr:row>
      <xdr:rowOff>131445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874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122758</xdr:rowOff>
    </xdr:from>
    <xdr:to>
      <xdr:col>72</xdr:col>
      <xdr:colOff>203200</xdr:colOff>
      <xdr:row>61</xdr:row>
      <xdr:rowOff>129032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81208"/>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99593</xdr:rowOff>
    </xdr:from>
    <xdr:to>
      <xdr:col>68</xdr:col>
      <xdr:colOff>152400</xdr:colOff>
      <xdr:row>61</xdr:row>
      <xdr:rowOff>122758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58043"/>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112496</xdr:rowOff>
    </xdr:from>
    <xdr:to>
      <xdr:col>81</xdr:col>
      <xdr:colOff>95250</xdr:colOff>
      <xdr:row>62</xdr:row>
      <xdr:rowOff>42646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84573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78232</xdr:rowOff>
    </xdr:from>
    <xdr:to>
      <xdr:col>73</xdr:col>
      <xdr:colOff>44450</xdr:colOff>
      <xdr:row>62</xdr:row>
      <xdr:rowOff>8382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164609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2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71958</xdr:rowOff>
    </xdr:from>
    <xdr:to>
      <xdr:col>68</xdr:col>
      <xdr:colOff>203200</xdr:colOff>
      <xdr:row>62</xdr:row>
      <xdr:rowOff>2108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158335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1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48793</xdr:rowOff>
    </xdr:from>
    <xdr:to>
      <xdr:col>64</xdr:col>
      <xdr:colOff>152400</xdr:colOff>
      <xdr:row>61</xdr:row>
      <xdr:rowOff>150393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160570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7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平成１８年度に地方債の借換えを実施し、公債費の平準化を図ったが、類似団体平均より高い率で推移している。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平成３０年度においては、地方債の元利償還金額の増等の影響により、前年度比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今後も地方債の計画的な発行により、元利償還金の平準化を継続し、比率の適正化と安定化を目指す。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74567</xdr:rowOff>
    </xdr:from>
    <xdr:to>
      <xdr:col>81</xdr:col>
      <xdr:colOff>44450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4691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74567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7108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128815</xdr:rowOff>
    </xdr:from>
    <xdr:to>
      <xdr:col>72</xdr:col>
      <xdr:colOff>203200</xdr:colOff>
      <xdr:row>42</xdr:row>
      <xdr:rowOff>170180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297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128815</xdr:rowOff>
    </xdr:from>
    <xdr:to>
      <xdr:col>68</xdr:col>
      <xdr:colOff>152400</xdr:colOff>
      <xdr:row>42</xdr:row>
      <xdr:rowOff>128815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23767</xdr:rowOff>
    </xdr:from>
    <xdr:to>
      <xdr:col>77</xdr:col>
      <xdr:colOff>95250</xdr:colOff>
      <xdr:row>43</xdr:row>
      <xdr:rowOff>125367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110144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8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港湾事業、公営住宅</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建設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事業、庁舎建設事業</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、一般廃棄物中間処理施設建設事業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などの大型事業の実施に伴う地方債</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現在</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の影響により、類似団体平均</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より高い率で推移している。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平成３０年度においては、地方債現在高や公営企業債等繰入見込額の減等の影響により、前年度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新規事業を計画的に実施するほか、基金の積立を実施することで</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、比率の適正化</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20</xdr:row>
      <xdr:rowOff>146558</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571750"/>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118635</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146558</xdr:rowOff>
    </xdr:from>
    <xdr:to>
      <xdr:col>81</xdr:col>
      <xdr:colOff>133350</xdr:colOff>
      <xdr:row>20</xdr:row>
      <xdr:rowOff>146558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146558</xdr:rowOff>
    </xdr:from>
    <xdr:to>
      <xdr:col>81</xdr:col>
      <xdr:colOff>44450</xdr:colOff>
      <xdr:row>20</xdr:row>
      <xdr:rowOff>160433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575558"/>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149877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160433</xdr:rowOff>
    </xdr:from>
    <xdr:to>
      <xdr:col>77</xdr:col>
      <xdr:colOff>44450</xdr:colOff>
      <xdr:row>21</xdr:row>
      <xdr:rowOff>20352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589433"/>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155607</xdr:rowOff>
    </xdr:from>
    <xdr:to>
      <xdr:col>72</xdr:col>
      <xdr:colOff>203200</xdr:colOff>
      <xdr:row>21</xdr:row>
      <xdr:rowOff>20352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5846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155607</xdr:rowOff>
    </xdr:from>
    <xdr:to>
      <xdr:col>68</xdr:col>
      <xdr:colOff>152400</xdr:colOff>
      <xdr:row>22</xdr:row>
      <xdr:rowOff>69088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584607"/>
          <a:ext cx="889000" cy="25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28226</xdr:rowOff>
    </xdr:from>
    <xdr:to>
      <xdr:col>68</xdr:col>
      <xdr:colOff>203200</xdr:colOff>
      <xdr:row>15</xdr:row>
      <xdr:rowOff>129826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9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140003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6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10732</xdr:rowOff>
    </xdr:from>
    <xdr:to>
      <xdr:col>64</xdr:col>
      <xdr:colOff>152400</xdr:colOff>
      <xdr:row>15</xdr:row>
      <xdr:rowOff>112332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122509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5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95758</xdr:rowOff>
    </xdr:from>
    <xdr:to>
      <xdr:col>81</xdr:col>
      <xdr:colOff>95250</xdr:colOff>
      <xdr:row>21</xdr:row>
      <xdr:rowOff>25908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163085</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42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109633</xdr:rowOff>
    </xdr:from>
    <xdr:to>
      <xdr:col>77</xdr:col>
      <xdr:colOff>95250</xdr:colOff>
      <xdr:row>21</xdr:row>
      <xdr:rowOff>39783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5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24560</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625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141002</xdr:rowOff>
    </xdr:from>
    <xdr:to>
      <xdr:col>73</xdr:col>
      <xdr:colOff>44450</xdr:colOff>
      <xdr:row>21</xdr:row>
      <xdr:rowOff>71152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5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55929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65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104807</xdr:rowOff>
    </xdr:from>
    <xdr:to>
      <xdr:col>68</xdr:col>
      <xdr:colOff>203200</xdr:colOff>
      <xdr:row>21</xdr:row>
      <xdr:rowOff>34957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5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19734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62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18288</xdr:rowOff>
    </xdr:from>
    <xdr:to>
      <xdr:col>64</xdr:col>
      <xdr:colOff>152400</xdr:colOff>
      <xdr:row>22</xdr:row>
      <xdr:rowOff>119888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104665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人件費に係る経常収支比率は、類似団体平均より高くなっている。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平成３０年度においては、国庫支出金等の充当財源が減り、充当一般財源が増えた影響により、前年度比</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退職者の補充制限による職員数の減のため、今後も類似団体平均と同程度で推移する見込みである。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1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1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580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97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35052</xdr:rowOff>
    </xdr:from>
    <xdr:to>
      <xdr:col>11</xdr:col>
      <xdr:colOff>60325</xdr:colOff>
      <xdr:row>36</xdr:row>
      <xdr:rowOff>136652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146829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物件費に係る経常収支比率は、類似団体平均より低い率で推移している。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要因としては、内部管理費や施設管理費の見直しを行い、支出の抑制を継続していることが挙げられる。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今後も公共施設の適正配置等の検討を進め、更なる費用の抑制に努める。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5080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17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5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49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扶助費に係る経常収支比率は、年々上昇しているものの、類似団体平均とほぼ同じ水準で推移している。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今後も事業の適正な執行により、財政を圧迫しないよう努める。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53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152400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101600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係る経常収支比率は、平成２０年度に公共下水道事業特別会計に公営企業法の全てを適用したことに伴い繰出金が補助金に変わったため、低い水準で推移していたが、今後は介護給付費等の増により、上昇が見込まれ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89444</xdr:rowOff>
    </xdr:from>
    <xdr:to>
      <xdr:col>82</xdr:col>
      <xdr:colOff>107950</xdr:colOff>
      <xdr:row>57</xdr:row>
      <xdr:rowOff>95976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620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89444</xdr:rowOff>
    </xdr:from>
    <xdr:to>
      <xdr:col>78</xdr:col>
      <xdr:colOff>69850</xdr:colOff>
      <xdr:row>57</xdr:row>
      <xdr:rowOff>122101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62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56787</xdr:rowOff>
    </xdr:from>
    <xdr:to>
      <xdr:col>73</xdr:col>
      <xdr:colOff>180975</xdr:colOff>
      <xdr:row>57</xdr:row>
      <xdr:rowOff>122101</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294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58</xdr:row>
      <xdr:rowOff>15966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82943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45176</xdr:rowOff>
    </xdr:from>
    <xdr:to>
      <xdr:col>82</xdr:col>
      <xdr:colOff>158750</xdr:colOff>
      <xdr:row>57</xdr:row>
      <xdr:rowOff>146776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61703</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38644</xdr:rowOff>
    </xdr:from>
    <xdr:to>
      <xdr:col>78</xdr:col>
      <xdr:colOff>120650</xdr:colOff>
      <xdr:row>57</xdr:row>
      <xdr:rowOff>140244</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150421</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80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71301</xdr:rowOff>
    </xdr:from>
    <xdr:to>
      <xdr:col>74</xdr:col>
      <xdr:colOff>31750</xdr:colOff>
      <xdr:row>58</xdr:row>
      <xdr:rowOff>1451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11628</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1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117764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4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136616</xdr:rowOff>
    </xdr:from>
    <xdr:to>
      <xdr:col>65</xdr:col>
      <xdr:colOff>53975</xdr:colOff>
      <xdr:row>58</xdr:row>
      <xdr:rowOff>66766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51543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9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補助費等に係る経常収支比率は、類似団体平均よりも高い率で推移している。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平成３０年度においては、岩内地方衛生組合負担金の充当一般財源が増えた影響により、前年度比</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子ども教育・保育に係る給付費負担金等の増による率の上昇が見込まれることから、一部事務組合や各種団体等も含めた事務事業の精査を徹底し、負担金や補助金の抑制に努めるほか、奨励的な補助制度の見直しを検討し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4550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129286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455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124714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78486</xdr:rowOff>
    </xdr:from>
    <xdr:to>
      <xdr:col>74</xdr:col>
      <xdr:colOff>31750</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公債費に係る経常収支比率は、平成１８年度に地方債の借換えを実施し、公債費の平準化を図ったが、類似団体平均より高い率で推移している。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今後も地方債の新規発行を伴う建設事業等の抑制を進め、計画的な地方債の発行を行うことにより、公債費の水準を抑えるよう努める。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83565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5915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91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60706</xdr:rowOff>
    </xdr:from>
    <xdr:to>
      <xdr:col>15</xdr:col>
      <xdr:colOff>98425</xdr:colOff>
      <xdr:row>79</xdr:row>
      <xdr:rowOff>97282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6052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97282</xdr:rowOff>
    </xdr:from>
    <xdr:to>
      <xdr:col>11</xdr:col>
      <xdr:colOff>9525</xdr:colOff>
      <xdr:row>79</xdr:row>
      <xdr:rowOff>165863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6418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9906</xdr:rowOff>
    </xdr:from>
    <xdr:to>
      <xdr:col>15</xdr:col>
      <xdr:colOff>149225</xdr:colOff>
      <xdr:row>79</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96283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46482</xdr:rowOff>
    </xdr:from>
    <xdr:to>
      <xdr:col>11</xdr:col>
      <xdr:colOff>60325</xdr:colOff>
      <xdr:row>79</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132859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公債費以外に係る経常収支比率は、類似団体平均より低い率で推移している。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要因としては、物件費や扶助費に係る率が類似団体平均よりも低くなっていることが挙げられる。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104139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429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0429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76</xdr:row>
      <xdr:rowOff>113285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19456"/>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60706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8783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114404</xdr:rowOff>
    </xdr:from>
    <xdr:to>
      <xdr:col>29</xdr:col>
      <xdr:colOff>127000</xdr:colOff>
      <xdr:row>17</xdr:row>
      <xdr:rowOff>120927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76679"/>
          <a:ext cx="647700" cy="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99182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6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120927</xdr:rowOff>
    </xdr:from>
    <xdr:to>
      <xdr:col>26</xdr:col>
      <xdr:colOff>50800</xdr:colOff>
      <xdr:row>17</xdr:row>
      <xdr:rowOff>134056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3202"/>
          <a:ext cx="698500" cy="1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134056</xdr:rowOff>
    </xdr:from>
    <xdr:to>
      <xdr:col>22</xdr:col>
      <xdr:colOff>114300</xdr:colOff>
      <xdr:row>17</xdr:row>
      <xdr:rowOff>136060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96331"/>
          <a:ext cx="698500" cy="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136060</xdr:rowOff>
    </xdr:from>
    <xdr:to>
      <xdr:col>18</xdr:col>
      <xdr:colOff>177800</xdr:colOff>
      <xdr:row>17</xdr:row>
      <xdr:rowOff>154280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98335"/>
          <a:ext cx="698500" cy="18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63604</xdr:rowOff>
    </xdr:from>
    <xdr:to>
      <xdr:col>29</xdr:col>
      <xdr:colOff>177800</xdr:colOff>
      <xdr:row>17</xdr:row>
      <xdr:rowOff>165204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2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80131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70127</xdr:rowOff>
    </xdr:from>
    <xdr:to>
      <xdr:col>26</xdr:col>
      <xdr:colOff>101600</xdr:colOff>
      <xdr:row>18</xdr:row>
      <xdr:rowOff>277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10454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01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83256</xdr:rowOff>
    </xdr:from>
    <xdr:to>
      <xdr:col>22</xdr:col>
      <xdr:colOff>165100</xdr:colOff>
      <xdr:row>18</xdr:row>
      <xdr:rowOff>13406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23583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1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85260</xdr:rowOff>
    </xdr:from>
    <xdr:to>
      <xdr:col>19</xdr:col>
      <xdr:colOff>38100</xdr:colOff>
      <xdr:row>18</xdr:row>
      <xdr:rowOff>15410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7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25587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1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103480</xdr:rowOff>
    </xdr:from>
    <xdr:to>
      <xdr:col>15</xdr:col>
      <xdr:colOff>101600</xdr:colOff>
      <xdr:row>18</xdr:row>
      <xdr:rowOff>33630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18407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103568</xdr:rowOff>
    </xdr:from>
    <xdr:to>
      <xdr:col>29</xdr:col>
      <xdr:colOff>127000</xdr:colOff>
      <xdr:row>34</xdr:row>
      <xdr:rowOff>153308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71018"/>
          <a:ext cx="647700" cy="4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153308</xdr:rowOff>
    </xdr:from>
    <xdr:to>
      <xdr:col>26</xdr:col>
      <xdr:colOff>50800</xdr:colOff>
      <xdr:row>34</xdr:row>
      <xdr:rowOff>204781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420758"/>
          <a:ext cx="698500" cy="5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204781</xdr:rowOff>
    </xdr:from>
    <xdr:to>
      <xdr:col>22</xdr:col>
      <xdr:colOff>114300</xdr:colOff>
      <xdr:row>34</xdr:row>
      <xdr:rowOff>280771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472231"/>
          <a:ext cx="698500" cy="75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280771</xdr:rowOff>
    </xdr:from>
    <xdr:to>
      <xdr:col>18</xdr:col>
      <xdr:colOff>177800</xdr:colOff>
      <xdr:row>35</xdr:row>
      <xdr:rowOff>3880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548221"/>
          <a:ext cx="698500" cy="6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52768</xdr:rowOff>
    </xdr:from>
    <xdr:to>
      <xdr:col>29</xdr:col>
      <xdr:colOff>177800</xdr:colOff>
      <xdr:row>34</xdr:row>
      <xdr:rowOff>154368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2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240745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102508</xdr:rowOff>
    </xdr:from>
    <xdr:to>
      <xdr:col>26</xdr:col>
      <xdr:colOff>101600</xdr:colOff>
      <xdr:row>34</xdr:row>
      <xdr:rowOff>204108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6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214285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3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153981</xdr:rowOff>
    </xdr:from>
    <xdr:to>
      <xdr:col>22</xdr:col>
      <xdr:colOff>165100</xdr:colOff>
      <xdr:row>34</xdr:row>
      <xdr:rowOff>255581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2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265758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229972</xdr:rowOff>
    </xdr:from>
    <xdr:to>
      <xdr:col>19</xdr:col>
      <xdr:colOff>38100</xdr:colOff>
      <xdr:row>34</xdr:row>
      <xdr:rowOff>331572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9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341749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295980</xdr:rowOff>
    </xdr:from>
    <xdr:to>
      <xdr:col>15</xdr:col>
      <xdr:colOff>101600</xdr:colOff>
      <xdr:row>35</xdr:row>
      <xdr:rowOff>54680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563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64857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3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97645</xdr:rowOff>
    </xdr:from>
    <xdr:to>
      <xdr:col>24</xdr:col>
      <xdr:colOff>63500</xdr:colOff>
      <xdr:row>37</xdr:row>
      <xdr:rowOff>117358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41295"/>
          <a:ext cx="8382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77155</xdr:rowOff>
    </xdr:from>
    <xdr:to>
      <xdr:col>19</xdr:col>
      <xdr:colOff>177800</xdr:colOff>
      <xdr:row>37</xdr:row>
      <xdr:rowOff>117358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20805"/>
          <a:ext cx="889000" cy="4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77155</xdr:rowOff>
    </xdr:from>
    <xdr:to>
      <xdr:col>15</xdr:col>
      <xdr:colOff>50800</xdr:colOff>
      <xdr:row>37</xdr:row>
      <xdr:rowOff>129108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0805"/>
          <a:ext cx="889000" cy="5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129108</xdr:rowOff>
    </xdr:from>
    <xdr:to>
      <xdr:col>10</xdr:col>
      <xdr:colOff>114300</xdr:colOff>
      <xdr:row>37</xdr:row>
      <xdr:rowOff>138412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2758"/>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46845</xdr:rowOff>
    </xdr:from>
    <xdr:to>
      <xdr:col>24</xdr:col>
      <xdr:colOff>114300</xdr:colOff>
      <xdr:row>37</xdr:row>
      <xdr:rowOff>148445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25272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66558</xdr:rowOff>
    </xdr:from>
    <xdr:to>
      <xdr:col>20</xdr:col>
      <xdr:colOff>38100</xdr:colOff>
      <xdr:row>37</xdr:row>
      <xdr:rowOff>168159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10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159285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26355</xdr:rowOff>
    </xdr:from>
    <xdr:to>
      <xdr:col>15</xdr:col>
      <xdr:colOff>101600</xdr:colOff>
      <xdr:row>37</xdr:row>
      <xdr:rowOff>127955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144482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78308</xdr:rowOff>
    </xdr:from>
    <xdr:to>
      <xdr:col>10</xdr:col>
      <xdr:colOff>165100</xdr:colOff>
      <xdr:row>38</xdr:row>
      <xdr:rowOff>8458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171035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87612</xdr:rowOff>
    </xdr:from>
    <xdr:to>
      <xdr:col>6</xdr:col>
      <xdr:colOff>38100</xdr:colOff>
      <xdr:row>38</xdr:row>
      <xdr:rowOff>17762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8889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68007</xdr:rowOff>
    </xdr:from>
    <xdr:to>
      <xdr:col>24</xdr:col>
      <xdr:colOff>63500</xdr:colOff>
      <xdr:row>57</xdr:row>
      <xdr:rowOff>93702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40657"/>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79445</xdr:rowOff>
    </xdr:from>
    <xdr:to>
      <xdr:col>19</xdr:col>
      <xdr:colOff>177800</xdr:colOff>
      <xdr:row>57</xdr:row>
      <xdr:rowOff>93702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52095"/>
          <a:ext cx="8890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79445</xdr:rowOff>
    </xdr:from>
    <xdr:to>
      <xdr:col>15</xdr:col>
      <xdr:colOff>50800</xdr:colOff>
      <xdr:row>57</xdr:row>
      <xdr:rowOff>83430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52095"/>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83430</xdr:rowOff>
    </xdr:from>
    <xdr:to>
      <xdr:col>10</xdr:col>
      <xdr:colOff>114300</xdr:colOff>
      <xdr:row>57</xdr:row>
      <xdr:rowOff>131810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6080"/>
          <a:ext cx="889000" cy="4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17207</xdr:rowOff>
    </xdr:from>
    <xdr:to>
      <xdr:col>24</xdr:col>
      <xdr:colOff>114300</xdr:colOff>
      <xdr:row>57</xdr:row>
      <xdr:rowOff>118807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167084</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42902</xdr:rowOff>
    </xdr:from>
    <xdr:to>
      <xdr:col>20</xdr:col>
      <xdr:colOff>38100</xdr:colOff>
      <xdr:row>57</xdr:row>
      <xdr:rowOff>144502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135629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28645</xdr:rowOff>
    </xdr:from>
    <xdr:to>
      <xdr:col>15</xdr:col>
      <xdr:colOff>101600</xdr:colOff>
      <xdr:row>57</xdr:row>
      <xdr:rowOff>130245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121372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32630</xdr:rowOff>
    </xdr:from>
    <xdr:to>
      <xdr:col>10</xdr:col>
      <xdr:colOff>165100</xdr:colOff>
      <xdr:row>57</xdr:row>
      <xdr:rowOff>134230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150757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8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81010</xdr:rowOff>
    </xdr:from>
    <xdr:to>
      <xdr:col>6</xdr:col>
      <xdr:colOff>38100</xdr:colOff>
      <xdr:row>58</xdr:row>
      <xdr:rowOff>11160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2287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4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4140</xdr:rowOff>
    </xdr:from>
    <xdr:to>
      <xdr:col>24</xdr:col>
      <xdr:colOff>63500</xdr:colOff>
      <xdr:row>74</xdr:row>
      <xdr:rowOff>113091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2691440"/>
          <a:ext cx="838200" cy="10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4140</xdr:rowOff>
    </xdr:from>
    <xdr:to>
      <xdr:col>19</xdr:col>
      <xdr:colOff>177800</xdr:colOff>
      <xdr:row>74</xdr:row>
      <xdr:rowOff>10495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2691440"/>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127038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32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10495</xdr:rowOff>
    </xdr:from>
    <xdr:to>
      <xdr:col>15</xdr:col>
      <xdr:colOff>50800</xdr:colOff>
      <xdr:row>74</xdr:row>
      <xdr:rowOff>73771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2697795"/>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140936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34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46934</xdr:rowOff>
    </xdr:from>
    <xdr:to>
      <xdr:col>10</xdr:col>
      <xdr:colOff>114300</xdr:colOff>
      <xdr:row>74</xdr:row>
      <xdr:rowOff>73771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2734234"/>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134033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77523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27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62291</xdr:rowOff>
    </xdr:from>
    <xdr:to>
      <xdr:col>24</xdr:col>
      <xdr:colOff>114300</xdr:colOff>
      <xdr:row>74</xdr:row>
      <xdr:rowOff>163891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74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85168</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60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124790</xdr:rowOff>
    </xdr:from>
    <xdr:to>
      <xdr:col>20</xdr:col>
      <xdr:colOff>38100</xdr:colOff>
      <xdr:row>74</xdr:row>
      <xdr:rowOff>54940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26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71467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241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131145</xdr:rowOff>
    </xdr:from>
    <xdr:to>
      <xdr:col>15</xdr:col>
      <xdr:colOff>101600</xdr:colOff>
      <xdr:row>74</xdr:row>
      <xdr:rowOff>61295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264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77822</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4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22971</xdr:rowOff>
    </xdr:from>
    <xdr:to>
      <xdr:col>10</xdr:col>
      <xdr:colOff>165100</xdr:colOff>
      <xdr:row>74</xdr:row>
      <xdr:rowOff>124571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271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141098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48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167584</xdr:rowOff>
    </xdr:from>
    <xdr:to>
      <xdr:col>6</xdr:col>
      <xdr:colOff>38100</xdr:colOff>
      <xdr:row>74</xdr:row>
      <xdr:rowOff>97734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268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114261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24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134316</xdr:rowOff>
    </xdr:from>
    <xdr:to>
      <xdr:col>24</xdr:col>
      <xdr:colOff>63500</xdr:colOff>
      <xdr:row>96</xdr:row>
      <xdr:rowOff>134773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9351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133604</xdr:rowOff>
    </xdr:from>
    <xdr:to>
      <xdr:col>19</xdr:col>
      <xdr:colOff>177800</xdr:colOff>
      <xdr:row>96</xdr:row>
      <xdr:rowOff>134773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92804"/>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133604</xdr:rowOff>
    </xdr:from>
    <xdr:to>
      <xdr:col>15</xdr:col>
      <xdr:colOff>50800</xdr:colOff>
      <xdr:row>97</xdr:row>
      <xdr:rowOff>45022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92804"/>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45022</xdr:rowOff>
    </xdr:from>
    <xdr:to>
      <xdr:col>10</xdr:col>
      <xdr:colOff>114300</xdr:colOff>
      <xdr:row>97</xdr:row>
      <xdr:rowOff>76479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5672"/>
          <a:ext cx="889000" cy="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83516</xdr:rowOff>
    </xdr:from>
    <xdr:to>
      <xdr:col>24</xdr:col>
      <xdr:colOff>114300</xdr:colOff>
      <xdr:row>97</xdr:row>
      <xdr:rowOff>13666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61943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2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83973</xdr:rowOff>
    </xdr:from>
    <xdr:to>
      <xdr:col>20</xdr:col>
      <xdr:colOff>38100</xdr:colOff>
      <xdr:row>97</xdr:row>
      <xdr:rowOff>14123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5250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82804</xdr:rowOff>
    </xdr:from>
    <xdr:to>
      <xdr:col>15</xdr:col>
      <xdr:colOff>101600</xdr:colOff>
      <xdr:row>97</xdr:row>
      <xdr:rowOff>12954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3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165672</xdr:rowOff>
    </xdr:from>
    <xdr:to>
      <xdr:col>10</xdr:col>
      <xdr:colOff>165100</xdr:colOff>
      <xdr:row>97</xdr:row>
      <xdr:rowOff>95822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86949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25679</xdr:rowOff>
    </xdr:from>
    <xdr:to>
      <xdr:col>6</xdr:col>
      <xdr:colOff>38100</xdr:colOff>
      <xdr:row>97</xdr:row>
      <xdr:rowOff>127279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118406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14277</xdr:rowOff>
    </xdr:from>
    <xdr:to>
      <xdr:col>55</xdr:col>
      <xdr:colOff>0</xdr:colOff>
      <xdr:row>36</xdr:row>
      <xdr:rowOff>119387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015027"/>
          <a:ext cx="838200" cy="27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96978</xdr:rowOff>
    </xdr:from>
    <xdr:to>
      <xdr:col>50</xdr:col>
      <xdr:colOff>114300</xdr:colOff>
      <xdr:row>35</xdr:row>
      <xdr:rowOff>14277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26278"/>
          <a:ext cx="889000" cy="8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96978</xdr:rowOff>
    </xdr:from>
    <xdr:to>
      <xdr:col>45</xdr:col>
      <xdr:colOff>177800</xdr:colOff>
      <xdr:row>36</xdr:row>
      <xdr:rowOff>71551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26278"/>
          <a:ext cx="889000" cy="3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108604</xdr:rowOff>
    </xdr:from>
    <xdr:to>
      <xdr:col>41</xdr:col>
      <xdr:colOff>50800</xdr:colOff>
      <xdr:row>36</xdr:row>
      <xdr:rowOff>71551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109354"/>
          <a:ext cx="889000" cy="13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68587</xdr:rowOff>
    </xdr:from>
    <xdr:to>
      <xdr:col>55</xdr:col>
      <xdr:colOff>50800</xdr:colOff>
      <xdr:row>36</xdr:row>
      <xdr:rowOff>170187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47014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134927</xdr:rowOff>
    </xdr:from>
    <xdr:to>
      <xdr:col>50</xdr:col>
      <xdr:colOff>165100</xdr:colOff>
      <xdr:row>35</xdr:row>
      <xdr:rowOff>65077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6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81604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3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46178</xdr:rowOff>
    </xdr:from>
    <xdr:to>
      <xdr:col>46</xdr:col>
      <xdr:colOff>38100</xdr:colOff>
      <xdr:row>34</xdr:row>
      <xdr:rowOff>147778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164305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65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20751</xdr:rowOff>
    </xdr:from>
    <xdr:to>
      <xdr:col>41</xdr:col>
      <xdr:colOff>101600</xdr:colOff>
      <xdr:row>36</xdr:row>
      <xdr:rowOff>122351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138878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9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57804</xdr:rowOff>
    </xdr:from>
    <xdr:to>
      <xdr:col>36</xdr:col>
      <xdr:colOff>165100</xdr:colOff>
      <xdr:row>35</xdr:row>
      <xdr:rowOff>159404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4481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83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20603</xdr:rowOff>
    </xdr:from>
    <xdr:to>
      <xdr:col>55</xdr:col>
      <xdr:colOff>0</xdr:colOff>
      <xdr:row>57</xdr:row>
      <xdr:rowOff>30452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793253"/>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20603</xdr:rowOff>
    </xdr:from>
    <xdr:to>
      <xdr:col>50</xdr:col>
      <xdr:colOff>114300</xdr:colOff>
      <xdr:row>58</xdr:row>
      <xdr:rowOff>43215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793253"/>
          <a:ext cx="889000" cy="1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33706</xdr:rowOff>
    </xdr:from>
    <xdr:to>
      <xdr:col>45</xdr:col>
      <xdr:colOff>177800</xdr:colOff>
      <xdr:row>58</xdr:row>
      <xdr:rowOff>43215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06356"/>
          <a:ext cx="889000" cy="18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151378</xdr:rowOff>
    </xdr:from>
    <xdr:to>
      <xdr:col>41</xdr:col>
      <xdr:colOff>50800</xdr:colOff>
      <xdr:row>57</xdr:row>
      <xdr:rowOff>33706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238228"/>
          <a:ext cx="889000" cy="56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151102</xdr:rowOff>
    </xdr:from>
    <xdr:to>
      <xdr:col>55</xdr:col>
      <xdr:colOff>50800</xdr:colOff>
      <xdr:row>57</xdr:row>
      <xdr:rowOff>81252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2529</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141253</xdr:rowOff>
    </xdr:from>
    <xdr:to>
      <xdr:col>50</xdr:col>
      <xdr:colOff>165100</xdr:colOff>
      <xdr:row>57</xdr:row>
      <xdr:rowOff>71403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87930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51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163865</xdr:rowOff>
    </xdr:from>
    <xdr:to>
      <xdr:col>46</xdr:col>
      <xdr:colOff>38100</xdr:colOff>
      <xdr:row>58</xdr:row>
      <xdr:rowOff>94015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85142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154356</xdr:rowOff>
    </xdr:from>
    <xdr:to>
      <xdr:col>41</xdr:col>
      <xdr:colOff>101600</xdr:colOff>
      <xdr:row>57</xdr:row>
      <xdr:rowOff>84506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101033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5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100578</xdr:rowOff>
    </xdr:from>
    <xdr:to>
      <xdr:col>36</xdr:col>
      <xdr:colOff>165100</xdr:colOff>
      <xdr:row>54</xdr:row>
      <xdr:rowOff>30728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1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47255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89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95447</xdr:rowOff>
    </xdr:from>
    <xdr:to>
      <xdr:col>55</xdr:col>
      <xdr:colOff>0</xdr:colOff>
      <xdr:row>78</xdr:row>
      <xdr:rowOff>129989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68547"/>
          <a:ext cx="8382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95447</xdr:rowOff>
    </xdr:from>
    <xdr:to>
      <xdr:col>50</xdr:col>
      <xdr:colOff>114300</xdr:colOff>
      <xdr:row>79</xdr:row>
      <xdr:rowOff>38533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68547"/>
          <a:ext cx="889000" cy="1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38533</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83083"/>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28101</xdr:rowOff>
    </xdr:from>
    <xdr:to>
      <xdr:col>41</xdr:col>
      <xdr:colOff>50800</xdr:colOff>
      <xdr:row>79</xdr:row>
      <xdr:rowOff>44450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72651"/>
          <a:ext cx="8890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79189</xdr:rowOff>
    </xdr:from>
    <xdr:to>
      <xdr:col>55</xdr:col>
      <xdr:colOff>50800</xdr:colOff>
      <xdr:row>79</xdr:row>
      <xdr:rowOff>9339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43900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44647</xdr:rowOff>
    </xdr:from>
    <xdr:to>
      <xdr:col>50</xdr:col>
      <xdr:colOff>165100</xdr:colOff>
      <xdr:row>78</xdr:row>
      <xdr:rowOff>146247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162774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159183</xdr:rowOff>
    </xdr:from>
    <xdr:to>
      <xdr:col>46</xdr:col>
      <xdr:colOff>38100</xdr:colOff>
      <xdr:row>79</xdr:row>
      <xdr:rowOff>89333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80460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148751</xdr:rowOff>
    </xdr:from>
    <xdr:to>
      <xdr:col>36</xdr:col>
      <xdr:colOff>165100</xdr:colOff>
      <xdr:row>79</xdr:row>
      <xdr:rowOff>78901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70028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42911</xdr:rowOff>
    </xdr:from>
    <xdr:to>
      <xdr:col>54</xdr:col>
      <xdr:colOff>189865</xdr:colOff>
      <xdr:row>98</xdr:row>
      <xdr:rowOff>110379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6159211"/>
          <a:ext cx="1270" cy="75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114206</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1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110379</xdr:rowOff>
    </xdr:from>
    <xdr:to>
      <xdr:col>55</xdr:col>
      <xdr:colOff>88900</xdr:colOff>
      <xdr:row>98</xdr:row>
      <xdr:rowOff>110379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1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161038</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93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42911</xdr:rowOff>
    </xdr:from>
    <xdr:to>
      <xdr:col>55</xdr:col>
      <xdr:colOff>88900</xdr:colOff>
      <xdr:row>94</xdr:row>
      <xdr:rowOff>42911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15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11506</xdr:rowOff>
    </xdr:from>
    <xdr:to>
      <xdr:col>55</xdr:col>
      <xdr:colOff>0</xdr:colOff>
      <xdr:row>97</xdr:row>
      <xdr:rowOff>29662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42156"/>
          <a:ext cx="838200" cy="1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11667</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42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33240</xdr:rowOff>
    </xdr:from>
    <xdr:to>
      <xdr:col>55</xdr:col>
      <xdr:colOff>50800</xdr:colOff>
      <xdr:row>97</xdr:row>
      <xdr:rowOff>134840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29662</xdr:rowOff>
    </xdr:from>
    <xdr:to>
      <xdr:col>50</xdr:col>
      <xdr:colOff>114300</xdr:colOff>
      <xdr:row>97</xdr:row>
      <xdr:rowOff>117735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60312"/>
          <a:ext cx="889000" cy="8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27589</xdr:rowOff>
    </xdr:from>
    <xdr:to>
      <xdr:col>50</xdr:col>
      <xdr:colOff>165100</xdr:colOff>
      <xdr:row>97</xdr:row>
      <xdr:rowOff>129189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120316</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82733</xdr:rowOff>
    </xdr:from>
    <xdr:to>
      <xdr:col>45</xdr:col>
      <xdr:colOff>177800</xdr:colOff>
      <xdr:row>97</xdr:row>
      <xdr:rowOff>117735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41933"/>
          <a:ext cx="889000" cy="2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53837</xdr:rowOff>
    </xdr:from>
    <xdr:to>
      <xdr:col>46</xdr:col>
      <xdr:colOff>38100</xdr:colOff>
      <xdr:row>97</xdr:row>
      <xdr:rowOff>155437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94821</xdr:rowOff>
    </xdr:from>
    <xdr:to>
      <xdr:col>41</xdr:col>
      <xdr:colOff>50800</xdr:colOff>
      <xdr:row>96</xdr:row>
      <xdr:rowOff>82733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5868221"/>
          <a:ext cx="889000" cy="67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95822</xdr:rowOff>
    </xdr:from>
    <xdr:to>
      <xdr:col>41</xdr:col>
      <xdr:colOff>101600</xdr:colOff>
      <xdr:row>98</xdr:row>
      <xdr:rowOff>25972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74837</xdr:rowOff>
    </xdr:from>
    <xdr:to>
      <xdr:col>36</xdr:col>
      <xdr:colOff>165100</xdr:colOff>
      <xdr:row>98</xdr:row>
      <xdr:rowOff>4987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167564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9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132156</xdr:rowOff>
    </xdr:from>
    <xdr:to>
      <xdr:col>55</xdr:col>
      <xdr:colOff>50800</xdr:colOff>
      <xdr:row>97</xdr:row>
      <xdr:rowOff>62306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155033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4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150312</xdr:rowOff>
    </xdr:from>
    <xdr:to>
      <xdr:col>50</xdr:col>
      <xdr:colOff>165100</xdr:colOff>
      <xdr:row>97</xdr:row>
      <xdr:rowOff>80462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96989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66935</xdr:rowOff>
    </xdr:from>
    <xdr:to>
      <xdr:col>46</xdr:col>
      <xdr:colOff>38100</xdr:colOff>
      <xdr:row>97</xdr:row>
      <xdr:rowOff>168535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159662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31933</xdr:rowOff>
    </xdr:from>
    <xdr:to>
      <xdr:col>41</xdr:col>
      <xdr:colOff>101600</xdr:colOff>
      <xdr:row>96</xdr:row>
      <xdr:rowOff>133533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150060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2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44021</xdr:rowOff>
    </xdr:from>
    <xdr:to>
      <xdr:col>36</xdr:col>
      <xdr:colOff>165100</xdr:colOff>
      <xdr:row>92</xdr:row>
      <xdr:rowOff>145621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581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162148</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559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9386</xdr:rowOff>
    </xdr:from>
    <xdr:to>
      <xdr:col>85</xdr:col>
      <xdr:colOff>127000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524486"/>
          <a:ext cx="8382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159120</xdr:rowOff>
    </xdr:from>
    <xdr:to>
      <xdr:col>81</xdr:col>
      <xdr:colOff>50800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502770"/>
          <a:ext cx="889000" cy="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83926</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25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159120</xdr:rowOff>
    </xdr:from>
    <xdr:to>
      <xdr:col>76</xdr:col>
      <xdr:colOff>114300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02770"/>
          <a:ext cx="889000" cy="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130037</xdr:rowOff>
    </xdr:from>
    <xdr:to>
      <xdr:col>85</xdr:col>
      <xdr:colOff>177800</xdr:colOff>
      <xdr:row>38</xdr:row>
      <xdr:rowOff>60187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47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97663</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44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108320</xdr:rowOff>
    </xdr:from>
    <xdr:to>
      <xdr:col>76</xdr:col>
      <xdr:colOff>165100</xdr:colOff>
      <xdr:row>38</xdr:row>
      <xdr:rowOff>38470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54997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22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75609</xdr:rowOff>
    </xdr:from>
    <xdr:to>
      <xdr:col>85</xdr:col>
      <xdr:colOff>127000</xdr:colOff>
      <xdr:row>75</xdr:row>
      <xdr:rowOff>108359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934359"/>
          <a:ext cx="838200" cy="3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108359</xdr:rowOff>
    </xdr:from>
    <xdr:to>
      <xdr:col>81</xdr:col>
      <xdr:colOff>50800</xdr:colOff>
      <xdr:row>75</xdr:row>
      <xdr:rowOff>111430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2967109"/>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68651</xdr:rowOff>
    </xdr:from>
    <xdr:to>
      <xdr:col>76</xdr:col>
      <xdr:colOff>114300</xdr:colOff>
      <xdr:row>75</xdr:row>
      <xdr:rowOff>111430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927401"/>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50904</xdr:rowOff>
    </xdr:from>
    <xdr:to>
      <xdr:col>71</xdr:col>
      <xdr:colOff>177800</xdr:colOff>
      <xdr:row>75</xdr:row>
      <xdr:rowOff>68651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909654"/>
          <a:ext cx="889000" cy="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24809</xdr:rowOff>
    </xdr:from>
    <xdr:to>
      <xdr:col>85</xdr:col>
      <xdr:colOff>177800</xdr:colOff>
      <xdr:row>75</xdr:row>
      <xdr:rowOff>126409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88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47686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73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57559</xdr:rowOff>
    </xdr:from>
    <xdr:to>
      <xdr:col>81</xdr:col>
      <xdr:colOff>101600</xdr:colOff>
      <xdr:row>75</xdr:row>
      <xdr:rowOff>159159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9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4236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60630</xdr:rowOff>
    </xdr:from>
    <xdr:to>
      <xdr:col>76</xdr:col>
      <xdr:colOff>165100</xdr:colOff>
      <xdr:row>75</xdr:row>
      <xdr:rowOff>162229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9193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7307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6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17851</xdr:rowOff>
    </xdr:from>
    <xdr:to>
      <xdr:col>72</xdr:col>
      <xdr:colOff>38100</xdr:colOff>
      <xdr:row>75</xdr:row>
      <xdr:rowOff>119451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8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xdr:rowOff>
    </xdr:from>
    <xdr:to>
      <xdr:col>67</xdr:col>
      <xdr:colOff>101600</xdr:colOff>
      <xdr:row>75</xdr:row>
      <xdr:rowOff>101704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85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118231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80373</xdr:rowOff>
    </xdr:from>
    <xdr:to>
      <xdr:col>85</xdr:col>
      <xdr:colOff>127000</xdr:colOff>
      <xdr:row>99</xdr:row>
      <xdr:rowOff>82691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7053923"/>
          <a:ext cx="8382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167720</xdr:rowOff>
    </xdr:from>
    <xdr:to>
      <xdr:col>81</xdr:col>
      <xdr:colOff>50800</xdr:colOff>
      <xdr:row>99</xdr:row>
      <xdr:rowOff>80373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69820"/>
          <a:ext cx="8890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167720</xdr:rowOff>
    </xdr:from>
    <xdr:to>
      <xdr:col>76</xdr:col>
      <xdr:colOff>114300</xdr:colOff>
      <xdr:row>99</xdr:row>
      <xdr:rowOff>74679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69820"/>
          <a:ext cx="889000" cy="7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74679</xdr:rowOff>
    </xdr:from>
    <xdr:to>
      <xdr:col>71</xdr:col>
      <xdr:colOff>177800</xdr:colOff>
      <xdr:row>99</xdr:row>
      <xdr:rowOff>79643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48229"/>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31891</xdr:rowOff>
    </xdr:from>
    <xdr:to>
      <xdr:col>85</xdr:col>
      <xdr:colOff>177800</xdr:colOff>
      <xdr:row>99</xdr:row>
      <xdr:rowOff>133491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70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118268</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29573</xdr:rowOff>
    </xdr:from>
    <xdr:to>
      <xdr:col>81</xdr:col>
      <xdr:colOff>101600</xdr:colOff>
      <xdr:row>99</xdr:row>
      <xdr:rowOff>131173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122300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116920</xdr:rowOff>
    </xdr:from>
    <xdr:to>
      <xdr:col>76</xdr:col>
      <xdr:colOff>165100</xdr:colOff>
      <xdr:row>99</xdr:row>
      <xdr:rowOff>47070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38197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1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23879</xdr:rowOff>
    </xdr:from>
    <xdr:to>
      <xdr:col>72</xdr:col>
      <xdr:colOff>38100</xdr:colOff>
      <xdr:row>99</xdr:row>
      <xdr:rowOff>125479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9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116606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09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28843</xdr:rowOff>
    </xdr:from>
    <xdr:to>
      <xdr:col>67</xdr:col>
      <xdr:colOff>101600</xdr:colOff>
      <xdr:row>99</xdr:row>
      <xdr:rowOff>130443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121570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09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65729</xdr:rowOff>
    </xdr:from>
    <xdr:to>
      <xdr:col>116</xdr:col>
      <xdr:colOff>63500</xdr:colOff>
      <xdr:row>38</xdr:row>
      <xdr:rowOff>92208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580829"/>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90320</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605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92208</xdr:rowOff>
    </xdr:from>
    <xdr:to>
      <xdr:col>111</xdr:col>
      <xdr:colOff>177800</xdr:colOff>
      <xdr:row>38</xdr:row>
      <xdr:rowOff>115164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0434300" y="6607308"/>
          <a:ext cx="889000" cy="2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115164</xdr:rowOff>
    </xdr:from>
    <xdr:to>
      <xdr:col>107</xdr:col>
      <xdr:colOff>50800</xdr:colOff>
      <xdr:row>38</xdr:row>
      <xdr:rowOff>132061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30264"/>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59993</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132061</xdr:rowOff>
    </xdr:from>
    <xdr:to>
      <xdr:col>102</xdr:col>
      <xdr:colOff>114300</xdr:colOff>
      <xdr:row>39</xdr:row>
      <xdr:rowOff>2825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47161"/>
          <a:ext cx="889000" cy="4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66279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14929</xdr:rowOff>
    </xdr:from>
    <xdr:to>
      <xdr:col>116</xdr:col>
      <xdr:colOff>114300</xdr:colOff>
      <xdr:row>38</xdr:row>
      <xdr:rowOff>116529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3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37806</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41408</xdr:rowOff>
    </xdr:from>
    <xdr:to>
      <xdr:col>112</xdr:col>
      <xdr:colOff>38100</xdr:colOff>
      <xdr:row>38</xdr:row>
      <xdr:rowOff>143008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5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159535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3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64364</xdr:rowOff>
    </xdr:from>
    <xdr:to>
      <xdr:col>107</xdr:col>
      <xdr:colOff>101600</xdr:colOff>
      <xdr:row>38</xdr:row>
      <xdr:rowOff>165964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81261</xdr:rowOff>
    </xdr:from>
    <xdr:to>
      <xdr:col>102</xdr:col>
      <xdr:colOff>165100</xdr:colOff>
      <xdr:row>39</xdr:row>
      <xdr:rowOff>11411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27938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37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123475</xdr:rowOff>
    </xdr:from>
    <xdr:to>
      <xdr:col>98</xdr:col>
      <xdr:colOff>38100</xdr:colOff>
      <xdr:row>39</xdr:row>
      <xdr:rowOff>53625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6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70153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41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30397</xdr:rowOff>
    </xdr:from>
    <xdr:to>
      <xdr:col>116</xdr:col>
      <xdr:colOff>63500</xdr:colOff>
      <xdr:row>58</xdr:row>
      <xdr:rowOff>36406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74497"/>
          <a:ext cx="8382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34642</xdr:rowOff>
    </xdr:from>
    <xdr:to>
      <xdr:col>111</xdr:col>
      <xdr:colOff>177800</xdr:colOff>
      <xdr:row>58</xdr:row>
      <xdr:rowOff>36406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78742"/>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34642</xdr:rowOff>
    </xdr:from>
    <xdr:to>
      <xdr:col>107</xdr:col>
      <xdr:colOff>50800</xdr:colOff>
      <xdr:row>58</xdr:row>
      <xdr:rowOff>38985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978742"/>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38985</xdr:rowOff>
    </xdr:from>
    <xdr:to>
      <xdr:col>102</xdr:col>
      <xdr:colOff>114300</xdr:colOff>
      <xdr:row>58</xdr:row>
      <xdr:rowOff>43884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83085"/>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29085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151047</xdr:rowOff>
    </xdr:from>
    <xdr:to>
      <xdr:col>116</xdr:col>
      <xdr:colOff>114300</xdr:colOff>
      <xdr:row>58</xdr:row>
      <xdr:rowOff>81197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2474</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157056</xdr:rowOff>
    </xdr:from>
    <xdr:to>
      <xdr:col>112</xdr:col>
      <xdr:colOff>38100</xdr:colOff>
      <xdr:row>58</xdr:row>
      <xdr:rowOff>87206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103733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70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155292</xdr:rowOff>
    </xdr:from>
    <xdr:to>
      <xdr:col>107</xdr:col>
      <xdr:colOff>101600</xdr:colOff>
      <xdr:row>58</xdr:row>
      <xdr:rowOff>85442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2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101969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159635</xdr:rowOff>
    </xdr:from>
    <xdr:to>
      <xdr:col>102</xdr:col>
      <xdr:colOff>165100</xdr:colOff>
      <xdr:row>58</xdr:row>
      <xdr:rowOff>89785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106312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0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164534</xdr:rowOff>
    </xdr:from>
    <xdr:to>
      <xdr:col>98</xdr:col>
      <xdr:colOff>38100</xdr:colOff>
      <xdr:row>58</xdr:row>
      <xdr:rowOff>94684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111211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1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3835</xdr:rowOff>
    </xdr:from>
    <xdr:to>
      <xdr:col>116</xdr:col>
      <xdr:colOff>63500</xdr:colOff>
      <xdr:row>77</xdr:row>
      <xdr:rowOff>10982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205485"/>
          <a:ext cx="838200" cy="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3835</xdr:rowOff>
    </xdr:from>
    <xdr:to>
      <xdr:col>111</xdr:col>
      <xdr:colOff>177800</xdr:colOff>
      <xdr:row>77</xdr:row>
      <xdr:rowOff>16659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05485"/>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16659</xdr:rowOff>
    </xdr:from>
    <xdr:to>
      <xdr:col>107</xdr:col>
      <xdr:colOff>50800</xdr:colOff>
      <xdr:row>77</xdr:row>
      <xdr:rowOff>20081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218309"/>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12785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167543</xdr:rowOff>
    </xdr:from>
    <xdr:to>
      <xdr:col>102</xdr:col>
      <xdr:colOff>114300</xdr:colOff>
      <xdr:row>77</xdr:row>
      <xdr:rowOff>20081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97743"/>
          <a:ext cx="889000" cy="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131632</xdr:rowOff>
    </xdr:from>
    <xdr:to>
      <xdr:col>116</xdr:col>
      <xdr:colOff>114300</xdr:colOff>
      <xdr:row>77</xdr:row>
      <xdr:rowOff>61782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110059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1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124485</xdr:rowOff>
    </xdr:from>
    <xdr:to>
      <xdr:col>112</xdr:col>
      <xdr:colOff>38100</xdr:colOff>
      <xdr:row>77</xdr:row>
      <xdr:rowOff>54635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45762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137309</xdr:rowOff>
    </xdr:from>
    <xdr:to>
      <xdr:col>107</xdr:col>
      <xdr:colOff>101600</xdr:colOff>
      <xdr:row>77</xdr:row>
      <xdr:rowOff>67459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58586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6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140731</xdr:rowOff>
    </xdr:from>
    <xdr:to>
      <xdr:col>102</xdr:col>
      <xdr:colOff>165100</xdr:colOff>
      <xdr:row>77</xdr:row>
      <xdr:rowOff>70881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62008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116743</xdr:rowOff>
    </xdr:from>
    <xdr:to>
      <xdr:col>98</xdr:col>
      <xdr:colOff>38100</xdr:colOff>
      <xdr:row>77</xdr:row>
      <xdr:rowOff>46893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4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38020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3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574,948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・補助費等は、岩内地方衛生組合の一般廃棄物中間処理施設建設事業が平成２９年度で終了したことにより、平成３０年度は大幅に減となっている。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・投資及び出資金は、下水道事業会計に対する出資金であり、下水道整備事業の計画的実施に伴い、今後も増となるものと見込んでいる。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・維持補修費は、類似団体に比べ高い水準にある。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老朽化した道路や公営住宅等の維持補修費が多額となっており、今後も同程度で推移する見込みである。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・公債費は、類似団体に比べ高い水準にある。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平成１８年度には地方債の借換えを実施し、公債費の平準化を図っているものの、港湾事業、公営住宅整備事業等の大型事業の地方債償還が影響している。　今後も地方債の計画的な発行により、金額の圧縮を図っていく。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12,623
12,573
70.60
7,268,064
7,257,567
10,497
4,004,671
10,415,804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104267</xdr:rowOff>
    </xdr:from>
    <xdr:to>
      <xdr:col>24</xdr:col>
      <xdr:colOff>63500</xdr:colOff>
      <xdr:row>35</xdr:row>
      <xdr:rowOff>105410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501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39116</xdr:rowOff>
    </xdr:from>
    <xdr:to>
      <xdr:col>19</xdr:col>
      <xdr:colOff>177800</xdr:colOff>
      <xdr:row>35</xdr:row>
      <xdr:rowOff>104267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3986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39116</xdr:rowOff>
    </xdr:from>
    <xdr:to>
      <xdr:col>15</xdr:col>
      <xdr:colOff>50800</xdr:colOff>
      <xdr:row>35</xdr:row>
      <xdr:rowOff>101409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39866"/>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101409</xdr:rowOff>
    </xdr:from>
    <xdr:to>
      <xdr:col>10</xdr:col>
      <xdr:colOff>114300</xdr:colOff>
      <xdr:row>35</xdr:row>
      <xdr:rowOff>153797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2159"/>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53467</xdr:rowOff>
    </xdr:from>
    <xdr:to>
      <xdr:col>20</xdr:col>
      <xdr:colOff>38100</xdr:colOff>
      <xdr:row>35</xdr:row>
      <xdr:rowOff>155067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159766</xdr:rowOff>
    </xdr:from>
    <xdr:to>
      <xdr:col>15</xdr:col>
      <xdr:colOff>101600</xdr:colOff>
      <xdr:row>35</xdr:row>
      <xdr:rowOff>89916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106443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50609</xdr:rowOff>
    </xdr:from>
    <xdr:to>
      <xdr:col>10</xdr:col>
      <xdr:colOff>165100</xdr:colOff>
      <xdr:row>35</xdr:row>
      <xdr:rowOff>152209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143336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4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102997</xdr:rowOff>
    </xdr:from>
    <xdr:to>
      <xdr:col>6</xdr:col>
      <xdr:colOff>38100</xdr:colOff>
      <xdr:row>36</xdr:row>
      <xdr:rowOff>33147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24274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58558</xdr:rowOff>
    </xdr:from>
    <xdr:to>
      <xdr:col>24</xdr:col>
      <xdr:colOff>63500</xdr:colOff>
      <xdr:row>58</xdr:row>
      <xdr:rowOff>114060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02658"/>
          <a:ext cx="838200" cy="5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110062</xdr:rowOff>
    </xdr:from>
    <xdr:to>
      <xdr:col>19</xdr:col>
      <xdr:colOff>177800</xdr:colOff>
      <xdr:row>58</xdr:row>
      <xdr:rowOff>114060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54162"/>
          <a:ext cx="889000" cy="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110062</xdr:rowOff>
    </xdr:from>
    <xdr:to>
      <xdr:col>15</xdr:col>
      <xdr:colOff>50800</xdr:colOff>
      <xdr:row>58</xdr:row>
      <xdr:rowOff>128770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54162"/>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103510</xdr:rowOff>
    </xdr:from>
    <xdr:to>
      <xdr:col>10</xdr:col>
      <xdr:colOff>114300</xdr:colOff>
      <xdr:row>58</xdr:row>
      <xdr:rowOff>128770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704710"/>
          <a:ext cx="889000" cy="36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71939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7758</xdr:rowOff>
    </xdr:from>
    <xdr:to>
      <xdr:col>24</xdr:col>
      <xdr:colOff>114300</xdr:colOff>
      <xdr:row>58</xdr:row>
      <xdr:rowOff>109358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5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157635</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63260</xdr:rowOff>
    </xdr:from>
    <xdr:to>
      <xdr:col>20</xdr:col>
      <xdr:colOff>38100</xdr:colOff>
      <xdr:row>58</xdr:row>
      <xdr:rowOff>164860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0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155987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0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59262</xdr:rowOff>
    </xdr:from>
    <xdr:to>
      <xdr:col>15</xdr:col>
      <xdr:colOff>101600</xdr:colOff>
      <xdr:row>58</xdr:row>
      <xdr:rowOff>160862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151989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77970</xdr:rowOff>
    </xdr:from>
    <xdr:to>
      <xdr:col>10</xdr:col>
      <xdr:colOff>165100</xdr:colOff>
      <xdr:row>59</xdr:row>
      <xdr:rowOff>8120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2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170697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1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52710</xdr:rowOff>
    </xdr:from>
    <xdr:to>
      <xdr:col>6</xdr:col>
      <xdr:colOff>38100</xdr:colOff>
      <xdr:row>56</xdr:row>
      <xdr:rowOff>154310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6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170837</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429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104130</xdr:rowOff>
    </xdr:from>
    <xdr:to>
      <xdr:col>24</xdr:col>
      <xdr:colOff>63500</xdr:colOff>
      <xdr:row>76</xdr:row>
      <xdr:rowOff>111390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34330"/>
          <a:ext cx="838200" cy="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111390</xdr:rowOff>
    </xdr:from>
    <xdr:to>
      <xdr:col>19</xdr:col>
      <xdr:colOff>177800</xdr:colOff>
      <xdr:row>76</xdr:row>
      <xdr:rowOff>117754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4159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117754</xdr:rowOff>
    </xdr:from>
    <xdr:to>
      <xdr:col>15</xdr:col>
      <xdr:colOff>50800</xdr:colOff>
      <xdr:row>77</xdr:row>
      <xdr:rowOff>25025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47954"/>
          <a:ext cx="889000" cy="7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19484</xdr:rowOff>
    </xdr:from>
    <xdr:to>
      <xdr:col>10</xdr:col>
      <xdr:colOff>114300</xdr:colOff>
      <xdr:row>77</xdr:row>
      <xdr:rowOff>25025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21134"/>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53330</xdr:rowOff>
    </xdr:from>
    <xdr:to>
      <xdr:col>24</xdr:col>
      <xdr:colOff>114300</xdr:colOff>
      <xdr:row>76</xdr:row>
      <xdr:rowOff>154930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31757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60590</xdr:rowOff>
    </xdr:from>
    <xdr:to>
      <xdr:col>20</xdr:col>
      <xdr:colOff>38100</xdr:colOff>
      <xdr:row>76</xdr:row>
      <xdr:rowOff>162190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153317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8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66954</xdr:rowOff>
    </xdr:from>
    <xdr:to>
      <xdr:col>15</xdr:col>
      <xdr:colOff>101600</xdr:colOff>
      <xdr:row>76</xdr:row>
      <xdr:rowOff>168554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159681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8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145675</xdr:rowOff>
    </xdr:from>
    <xdr:to>
      <xdr:col>10</xdr:col>
      <xdr:colOff>165100</xdr:colOff>
      <xdr:row>77</xdr:row>
      <xdr:rowOff>75825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66952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6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140134</xdr:rowOff>
    </xdr:from>
    <xdr:to>
      <xdr:col>6</xdr:col>
      <xdr:colOff>38100</xdr:colOff>
      <xdr:row>77</xdr:row>
      <xdr:rowOff>70284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61411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6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83556</xdr:rowOff>
    </xdr:from>
    <xdr:to>
      <xdr:col>24</xdr:col>
      <xdr:colOff>63500</xdr:colOff>
      <xdr:row>97</xdr:row>
      <xdr:rowOff>65771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71306"/>
          <a:ext cx="838200" cy="32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10038</xdr:rowOff>
    </xdr:from>
    <xdr:to>
      <xdr:col>19</xdr:col>
      <xdr:colOff>177800</xdr:colOff>
      <xdr:row>95</xdr:row>
      <xdr:rowOff>83556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97788"/>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10038</xdr:rowOff>
    </xdr:from>
    <xdr:to>
      <xdr:col>15</xdr:col>
      <xdr:colOff>50800</xdr:colOff>
      <xdr:row>97</xdr:row>
      <xdr:rowOff>16523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97788"/>
          <a:ext cx="889000" cy="34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71349</xdr:rowOff>
    </xdr:from>
    <xdr:to>
      <xdr:col>10</xdr:col>
      <xdr:colOff>114300</xdr:colOff>
      <xdr:row>97</xdr:row>
      <xdr:rowOff>16523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30549"/>
          <a:ext cx="889000" cy="1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14971</xdr:rowOff>
    </xdr:from>
    <xdr:to>
      <xdr:col>24</xdr:col>
      <xdr:colOff>114300</xdr:colOff>
      <xdr:row>97</xdr:row>
      <xdr:rowOff>116571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32756</xdr:rowOff>
    </xdr:from>
    <xdr:to>
      <xdr:col>20</xdr:col>
      <xdr:colOff>38100</xdr:colOff>
      <xdr:row>95</xdr:row>
      <xdr:rowOff>134356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150883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9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130688</xdr:rowOff>
    </xdr:from>
    <xdr:to>
      <xdr:col>15</xdr:col>
      <xdr:colOff>101600</xdr:colOff>
      <xdr:row>95</xdr:row>
      <xdr:rowOff>60838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77365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137173</xdr:rowOff>
    </xdr:from>
    <xdr:to>
      <xdr:col>10</xdr:col>
      <xdr:colOff>165100</xdr:colOff>
      <xdr:row>97</xdr:row>
      <xdr:rowOff>67323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58450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20549</xdr:rowOff>
    </xdr:from>
    <xdr:to>
      <xdr:col>6</xdr:col>
      <xdr:colOff>38100</xdr:colOff>
      <xdr:row>96</xdr:row>
      <xdr:rowOff>122149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138676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45060</xdr:rowOff>
    </xdr:from>
    <xdr:to>
      <xdr:col>55</xdr:col>
      <xdr:colOff>0</xdr:colOff>
      <xdr:row>36</xdr:row>
      <xdr:rowOff>75463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217260"/>
          <a:ext cx="8382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30886</xdr:rowOff>
    </xdr:from>
    <xdr:to>
      <xdr:col>50</xdr:col>
      <xdr:colOff>114300</xdr:colOff>
      <xdr:row>36</xdr:row>
      <xdr:rowOff>75463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0308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144958</xdr:rowOff>
    </xdr:from>
    <xdr:to>
      <xdr:col>45</xdr:col>
      <xdr:colOff>177800</xdr:colOff>
      <xdr:row>36</xdr:row>
      <xdr:rowOff>30886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45708"/>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144958</xdr:rowOff>
    </xdr:from>
    <xdr:to>
      <xdr:col>41</xdr:col>
      <xdr:colOff>50800</xdr:colOff>
      <xdr:row>35</xdr:row>
      <xdr:rowOff>148158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4570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158081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0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165710</xdr:rowOff>
    </xdr:from>
    <xdr:to>
      <xdr:col>55</xdr:col>
      <xdr:colOff>50800</xdr:colOff>
      <xdr:row>36</xdr:row>
      <xdr:rowOff>95860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17137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0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24663</xdr:rowOff>
    </xdr:from>
    <xdr:to>
      <xdr:col>50</xdr:col>
      <xdr:colOff>165100</xdr:colOff>
      <xdr:row>36</xdr:row>
      <xdr:rowOff>126263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142790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9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151536</xdr:rowOff>
    </xdr:from>
    <xdr:to>
      <xdr:col>46</xdr:col>
      <xdr:colOff>38100</xdr:colOff>
      <xdr:row>36</xdr:row>
      <xdr:rowOff>81686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98213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9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94158</xdr:rowOff>
    </xdr:from>
    <xdr:to>
      <xdr:col>41</xdr:col>
      <xdr:colOff>101600</xdr:colOff>
      <xdr:row>36</xdr:row>
      <xdr:rowOff>24308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40835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97358</xdr:rowOff>
    </xdr:from>
    <xdr:to>
      <xdr:col>36</xdr:col>
      <xdr:colOff>165100</xdr:colOff>
      <xdr:row>36</xdr:row>
      <xdr:rowOff>27508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44035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63995</xdr:rowOff>
    </xdr:from>
    <xdr:to>
      <xdr:col>55</xdr:col>
      <xdr:colOff>0</xdr:colOff>
      <xdr:row>58</xdr:row>
      <xdr:rowOff>68479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8095"/>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40513</xdr:rowOff>
    </xdr:from>
    <xdr:to>
      <xdr:col>50</xdr:col>
      <xdr:colOff>114300</xdr:colOff>
      <xdr:row>58</xdr:row>
      <xdr:rowOff>68479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84613"/>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40513</xdr:rowOff>
    </xdr:from>
    <xdr:to>
      <xdr:col>45</xdr:col>
      <xdr:colOff>177800</xdr:colOff>
      <xdr:row>58</xdr:row>
      <xdr:rowOff>109372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84613"/>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101321</xdr:rowOff>
    </xdr:from>
    <xdr:to>
      <xdr:col>41</xdr:col>
      <xdr:colOff>50800</xdr:colOff>
      <xdr:row>58</xdr:row>
      <xdr:rowOff>109372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5421"/>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13195</xdr:rowOff>
    </xdr:from>
    <xdr:to>
      <xdr:col>55</xdr:col>
      <xdr:colOff>50800</xdr:colOff>
      <xdr:row>58</xdr:row>
      <xdr:rowOff>114795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163072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17679</xdr:rowOff>
    </xdr:from>
    <xdr:to>
      <xdr:col>50</xdr:col>
      <xdr:colOff>165100</xdr:colOff>
      <xdr:row>58</xdr:row>
      <xdr:rowOff>119279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110406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161163</xdr:rowOff>
    </xdr:from>
    <xdr:to>
      <xdr:col>46</xdr:col>
      <xdr:colOff>38100</xdr:colOff>
      <xdr:row>58</xdr:row>
      <xdr:rowOff>91313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3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82440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58572</xdr:rowOff>
    </xdr:from>
    <xdr:to>
      <xdr:col>41</xdr:col>
      <xdr:colOff>101600</xdr:colOff>
      <xdr:row>58</xdr:row>
      <xdr:rowOff>160172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151299</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0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50521</xdr:rowOff>
    </xdr:from>
    <xdr:to>
      <xdr:col>36</xdr:col>
      <xdr:colOff>165100</xdr:colOff>
      <xdr:row>58</xdr:row>
      <xdr:rowOff>152121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143248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8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105916</xdr:rowOff>
    </xdr:from>
    <xdr:to>
      <xdr:col>55</xdr:col>
      <xdr:colOff>0</xdr:colOff>
      <xdr:row>78</xdr:row>
      <xdr:rowOff>5201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64666"/>
          <a:ext cx="838200" cy="4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118223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19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126767</xdr:rowOff>
    </xdr:from>
    <xdr:to>
      <xdr:col>50</xdr:col>
      <xdr:colOff>114300</xdr:colOff>
      <xdr:row>78</xdr:row>
      <xdr:rowOff>5201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28417"/>
          <a:ext cx="889000" cy="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48990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57372</xdr:rowOff>
    </xdr:from>
    <xdr:to>
      <xdr:col>45</xdr:col>
      <xdr:colOff>177800</xdr:colOff>
      <xdr:row>77</xdr:row>
      <xdr:rowOff>126767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59022"/>
          <a:ext cx="889000" cy="6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57372</xdr:rowOff>
    </xdr:from>
    <xdr:to>
      <xdr:col>41</xdr:col>
      <xdr:colOff>50800</xdr:colOff>
      <xdr:row>77</xdr:row>
      <xdr:rowOff>70727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59022"/>
          <a:ext cx="889000" cy="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110272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55116</xdr:rowOff>
    </xdr:from>
    <xdr:to>
      <xdr:col>55</xdr:col>
      <xdr:colOff>50800</xdr:colOff>
      <xdr:row>75</xdr:row>
      <xdr:rowOff>156716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77993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6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125851</xdr:rowOff>
    </xdr:from>
    <xdr:to>
      <xdr:col>50</xdr:col>
      <xdr:colOff>165100</xdr:colOff>
      <xdr:row>78</xdr:row>
      <xdr:rowOff>56001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72528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75967</xdr:rowOff>
    </xdr:from>
    <xdr:to>
      <xdr:col>46</xdr:col>
      <xdr:colOff>38100</xdr:colOff>
      <xdr:row>78</xdr:row>
      <xdr:rowOff>6117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7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22644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5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6572</xdr:rowOff>
    </xdr:from>
    <xdr:to>
      <xdr:col>41</xdr:col>
      <xdr:colOff>101600</xdr:colOff>
      <xdr:row>77</xdr:row>
      <xdr:rowOff>108172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124699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19927</xdr:rowOff>
    </xdr:from>
    <xdr:to>
      <xdr:col>36</xdr:col>
      <xdr:colOff>165100</xdr:colOff>
      <xdr:row>77</xdr:row>
      <xdr:rowOff>121527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138054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120634</xdr:rowOff>
    </xdr:from>
    <xdr:to>
      <xdr:col>55</xdr:col>
      <xdr:colOff>0</xdr:colOff>
      <xdr:row>94</xdr:row>
      <xdr:rowOff>158142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236934"/>
          <a:ext cx="838200" cy="3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16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120634</xdr:rowOff>
    </xdr:from>
    <xdr:to>
      <xdr:col>50</xdr:col>
      <xdr:colOff>114300</xdr:colOff>
      <xdr:row>95</xdr:row>
      <xdr:rowOff>17588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236934"/>
          <a:ext cx="889000" cy="6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137185</xdr:rowOff>
    </xdr:from>
    <xdr:to>
      <xdr:col>45</xdr:col>
      <xdr:colOff>177800</xdr:colOff>
      <xdr:row>95</xdr:row>
      <xdr:rowOff>17588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253485"/>
          <a:ext cx="889000" cy="5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137185</xdr:rowOff>
    </xdr:from>
    <xdr:to>
      <xdr:col>41</xdr:col>
      <xdr:colOff>50800</xdr:colOff>
      <xdr:row>94</xdr:row>
      <xdr:rowOff>147135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53485"/>
          <a:ext cx="889000" cy="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93615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107342</xdr:rowOff>
    </xdr:from>
    <xdr:to>
      <xdr:col>55</xdr:col>
      <xdr:colOff>50800</xdr:colOff>
      <xdr:row>95</xdr:row>
      <xdr:rowOff>37492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130219</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69834</xdr:rowOff>
    </xdr:from>
    <xdr:to>
      <xdr:col>50</xdr:col>
      <xdr:colOff>165100</xdr:colOff>
      <xdr:row>94</xdr:row>
      <xdr:rowOff>171434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1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16511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59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138238</xdr:rowOff>
    </xdr:from>
    <xdr:to>
      <xdr:col>46</xdr:col>
      <xdr:colOff>38100</xdr:colOff>
      <xdr:row>95</xdr:row>
      <xdr:rowOff>68388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84915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02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86385</xdr:rowOff>
    </xdr:from>
    <xdr:to>
      <xdr:col>41</xdr:col>
      <xdr:colOff>101600</xdr:colOff>
      <xdr:row>95</xdr:row>
      <xdr:rowOff>16535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33062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96335</xdr:rowOff>
    </xdr:from>
    <xdr:to>
      <xdr:col>36</xdr:col>
      <xdr:colOff>165100</xdr:colOff>
      <xdr:row>95</xdr:row>
      <xdr:rowOff>26485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43012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133283</xdr:rowOff>
    </xdr:from>
    <xdr:to>
      <xdr:col>85</xdr:col>
      <xdr:colOff>127000</xdr:colOff>
      <xdr:row>37</xdr:row>
      <xdr:rowOff>63054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62583"/>
          <a:ext cx="838200" cy="44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133283</xdr:rowOff>
    </xdr:from>
    <xdr:to>
      <xdr:col>81</xdr:col>
      <xdr:colOff>50800</xdr:colOff>
      <xdr:row>37</xdr:row>
      <xdr:rowOff>91172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62583"/>
          <a:ext cx="889000" cy="47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91172</xdr:rowOff>
    </xdr:from>
    <xdr:to>
      <xdr:col>76</xdr:col>
      <xdr:colOff>114300</xdr:colOff>
      <xdr:row>37</xdr:row>
      <xdr:rowOff>110635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34822"/>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96348</xdr:rowOff>
    </xdr:from>
    <xdr:to>
      <xdr:col>71</xdr:col>
      <xdr:colOff>177800</xdr:colOff>
      <xdr:row>37</xdr:row>
      <xdr:rowOff>110635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754198"/>
          <a:ext cx="889000" cy="70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12254</xdr:rowOff>
    </xdr:from>
    <xdr:to>
      <xdr:col>85</xdr:col>
      <xdr:colOff>177800</xdr:colOff>
      <xdr:row>37</xdr:row>
      <xdr:rowOff>113854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162131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82483</xdr:rowOff>
    </xdr:from>
    <xdr:to>
      <xdr:col>81</xdr:col>
      <xdr:colOff>101600</xdr:colOff>
      <xdr:row>35</xdr:row>
      <xdr:rowOff>12633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1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29160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40372</xdr:rowOff>
    </xdr:from>
    <xdr:to>
      <xdr:col>76</xdr:col>
      <xdr:colOff>165100</xdr:colOff>
      <xdr:row>37</xdr:row>
      <xdr:rowOff>141972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133098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7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59835</xdr:rowOff>
    </xdr:from>
    <xdr:to>
      <xdr:col>72</xdr:col>
      <xdr:colOff>38100</xdr:colOff>
      <xdr:row>37</xdr:row>
      <xdr:rowOff>161435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152562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45548</xdr:rowOff>
    </xdr:from>
    <xdr:to>
      <xdr:col>67</xdr:col>
      <xdr:colOff>101600</xdr:colOff>
      <xdr:row>33</xdr:row>
      <xdr:rowOff>147148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163675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134314</xdr:rowOff>
    </xdr:from>
    <xdr:to>
      <xdr:col>85</xdr:col>
      <xdr:colOff>127000</xdr:colOff>
      <xdr:row>57</xdr:row>
      <xdr:rowOff>166876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06964"/>
          <a:ext cx="838200" cy="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128544</xdr:rowOff>
    </xdr:from>
    <xdr:to>
      <xdr:col>81</xdr:col>
      <xdr:colOff>50800</xdr:colOff>
      <xdr:row>57</xdr:row>
      <xdr:rowOff>134314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01194"/>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168256</xdr:rowOff>
    </xdr:from>
    <xdr:to>
      <xdr:col>76</xdr:col>
      <xdr:colOff>114300</xdr:colOff>
      <xdr:row>57</xdr:row>
      <xdr:rowOff>128544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769456"/>
          <a:ext cx="889000" cy="1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168256</xdr:rowOff>
    </xdr:from>
    <xdr:to>
      <xdr:col>71</xdr:col>
      <xdr:colOff>177800</xdr:colOff>
      <xdr:row>57</xdr:row>
      <xdr:rowOff>139453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69456"/>
          <a:ext cx="889000" cy="1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83727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116076</xdr:rowOff>
    </xdr:from>
    <xdr:to>
      <xdr:col>85</xdr:col>
      <xdr:colOff>177800</xdr:colOff>
      <xdr:row>58</xdr:row>
      <xdr:rowOff>46226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8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31003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0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83514</xdr:rowOff>
    </xdr:from>
    <xdr:to>
      <xdr:col>81</xdr:col>
      <xdr:colOff>101600</xdr:colOff>
      <xdr:row>58</xdr:row>
      <xdr:rowOff>13664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4791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77744</xdr:rowOff>
    </xdr:from>
    <xdr:to>
      <xdr:col>76</xdr:col>
      <xdr:colOff>165100</xdr:colOff>
      <xdr:row>58</xdr:row>
      <xdr:rowOff>7894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5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170471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117456</xdr:rowOff>
    </xdr:from>
    <xdr:to>
      <xdr:col>72</xdr:col>
      <xdr:colOff>38100</xdr:colOff>
      <xdr:row>57</xdr:row>
      <xdr:rowOff>47606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7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64133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9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88653</xdr:rowOff>
    </xdr:from>
    <xdr:to>
      <xdr:col>67</xdr:col>
      <xdr:colOff>101600</xdr:colOff>
      <xdr:row>58</xdr:row>
      <xdr:rowOff>18803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9930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9387</xdr:rowOff>
    </xdr:from>
    <xdr:to>
      <xdr:col>85</xdr:col>
      <xdr:colOff>127000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82487"/>
          <a:ext cx="838200" cy="1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159119</xdr:rowOff>
    </xdr:from>
    <xdr:to>
      <xdr:col>81</xdr:col>
      <xdr:colOff>50800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60769"/>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83926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1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159119</xdr:rowOff>
    </xdr:from>
    <xdr:to>
      <xdr:col>76</xdr:col>
      <xdr:colOff>114300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60769"/>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130037</xdr:rowOff>
    </xdr:from>
    <xdr:to>
      <xdr:col>85</xdr:col>
      <xdr:colOff>177800</xdr:colOff>
      <xdr:row>78</xdr:row>
      <xdr:rowOff>60187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97663</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108319</xdr:rowOff>
    </xdr:from>
    <xdr:to>
      <xdr:col>76</xdr:col>
      <xdr:colOff>165100</xdr:colOff>
      <xdr:row>78</xdr:row>
      <xdr:rowOff>38469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54996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08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75608</xdr:rowOff>
    </xdr:from>
    <xdr:to>
      <xdr:col>85</xdr:col>
      <xdr:colOff>127000</xdr:colOff>
      <xdr:row>95</xdr:row>
      <xdr:rowOff>108359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363358"/>
          <a:ext cx="838200" cy="3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108359</xdr:rowOff>
    </xdr:from>
    <xdr:to>
      <xdr:col>81</xdr:col>
      <xdr:colOff>50800</xdr:colOff>
      <xdr:row>95</xdr:row>
      <xdr:rowOff>111430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396109"/>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68652</xdr:rowOff>
    </xdr:from>
    <xdr:to>
      <xdr:col>76</xdr:col>
      <xdr:colOff>114300</xdr:colOff>
      <xdr:row>95</xdr:row>
      <xdr:rowOff>111430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356402"/>
          <a:ext cx="889000" cy="4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50904</xdr:rowOff>
    </xdr:from>
    <xdr:to>
      <xdr:col>71</xdr:col>
      <xdr:colOff>177800</xdr:colOff>
      <xdr:row>95</xdr:row>
      <xdr:rowOff>68652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338654"/>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24808</xdr:rowOff>
    </xdr:from>
    <xdr:to>
      <xdr:col>85</xdr:col>
      <xdr:colOff>177800</xdr:colOff>
      <xdr:row>95</xdr:row>
      <xdr:rowOff>126408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3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47685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16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57559</xdr:rowOff>
    </xdr:from>
    <xdr:to>
      <xdr:col>81</xdr:col>
      <xdr:colOff>101600</xdr:colOff>
      <xdr:row>95</xdr:row>
      <xdr:rowOff>159159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4236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12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60630</xdr:rowOff>
    </xdr:from>
    <xdr:to>
      <xdr:col>76</xdr:col>
      <xdr:colOff>165100</xdr:colOff>
      <xdr:row>95</xdr:row>
      <xdr:rowOff>162230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3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7307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12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17852</xdr:rowOff>
    </xdr:from>
    <xdr:to>
      <xdr:col>72</xdr:col>
      <xdr:colOff>38100</xdr:colOff>
      <xdr:row>95</xdr:row>
      <xdr:rowOff>119452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3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135979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8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xdr:rowOff>
    </xdr:from>
    <xdr:to>
      <xdr:col>67</xdr:col>
      <xdr:colOff>101600</xdr:colOff>
      <xdr:row>95</xdr:row>
      <xdr:rowOff>101704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28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118231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・消防費は、平成２９年度に役場庁舎等原子力放射線防護対策工事を実施したことにより大幅な増となったが、工事終了により、平成３０年度には、例年並の類似団体平均より低い水準に戻っている。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・商工費は、平成３０年度にパークゴルフ場造成工事を実施したことにより、大幅な増となっている。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今後は例年並みに戻るものと見込んでいる。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・土木費は、道路事業、公営住宅事業、港湾事業などの大型事業が多いことにより、類似団体平均と比較して高い水準となっている。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今後も計画的な事業実施により、事業費の平準化を目指す。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・公債費は、類似団体平均に比べ高い水準にあるが、地方債の新規発行の抑制に努めており、金額の圧縮を図っていく。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実質収支額については、年々減少しており、平成２９年度では増加し、実質単年度収支が黒字となったが、平成３０年度には再び赤字になっている。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人口減に伴う町税や普通交付税の減等により、収支均衡を図ることが厳しい中、計画的な事業実施や経費圧縮、自主財源の確保を徹底して実施している。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今後においても公共施設の整備・改修等の大型事業を控えていることから、より計画的に実質収支の均衡を図っていく。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一般会計においては、各会計の収支も鑑みつつ、各経費の圧縮、自主財源の確保等にも努め、黒字を維持している。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各会計においては、水道事業会計が高水準で推移しているほか、介護保険特別会計、臨海部土地造成事業特別会計、国民健康保険特別会計、後期高齢者医療特別会計が黒字となっている。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全会計の連結実質赤字比率は、黒字を維持しており、今後においても、各会計の収支を注視しつつ、黒字の維持に努める。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24180;&#24230;/01.&#32207;&#21209;&#36001;&#25919;&#35506;/&#9675;&#36001;&#25919;&#25285;&#24403;/11_&#27770;&#31639;/01_&#27770;&#31639;&#20840;&#33324;/02_&#36001;&#25919;&#29366;&#27841;&#36039;&#26009;&#38598;/R2.9&#26376;&#12288;&#65298;&#22238;&#30446;&#20844;&#34920;/&#12304;&#36001;&#25919;&#29366;&#27841;&#36039;&#26009;&#38598;&#12305;_014028_&#23721;&#2086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167.9</v>
          </cell>
        </row>
        <row r="53">
          <cell r="BX53">
            <v>55.4</v>
          </cell>
        </row>
        <row r="55">
          <cell r="AN55" t="str">
            <v>類似団体内平均値</v>
          </cell>
          <cell r="BX55">
            <v>13.1</v>
          </cell>
        </row>
        <row r="57">
          <cell r="BX57">
            <v>53.4</v>
          </cell>
        </row>
        <row r="72">
          <cell r="BP72" t="str">
            <v>H26</v>
          </cell>
          <cell r="BX72" t="str">
            <v>H27</v>
          </cell>
          <cell r="CF72" t="str">
            <v>H28</v>
          </cell>
          <cell r="CN72" t="str">
            <v>H29</v>
          </cell>
          <cell r="CV72" t="str">
            <v>H30</v>
          </cell>
        </row>
        <row r="73">
          <cell r="AN73" t="str">
            <v>当該団体値</v>
          </cell>
          <cell r="BP73">
            <v>210.4</v>
          </cell>
          <cell r="BX73">
            <v>167.9</v>
          </cell>
          <cell r="CF73">
            <v>173.9</v>
          </cell>
          <cell r="CN73">
            <v>168.7</v>
          </cell>
          <cell r="CV73">
            <v>166.4</v>
          </cell>
        </row>
        <row r="75">
          <cell r="BP75">
            <v>12.5</v>
          </cell>
          <cell r="BX75">
            <v>12.5</v>
          </cell>
          <cell r="CF75">
            <v>13.1</v>
          </cell>
          <cell r="CN75">
            <v>14.2</v>
          </cell>
          <cell r="CV75">
            <v>15.2</v>
          </cell>
        </row>
        <row r="77">
          <cell r="AN77" t="str">
            <v>類似団体内平均値</v>
          </cell>
          <cell r="BP77">
            <v>10.199999999999999</v>
          </cell>
          <cell r="BX77">
            <v>13.1</v>
          </cell>
          <cell r="CF77">
            <v>0</v>
          </cell>
          <cell r="CN77">
            <v>0</v>
          </cell>
          <cell r="CV77">
            <v>0</v>
          </cell>
        </row>
        <row r="79">
          <cell r="BP79">
            <v>9.1</v>
          </cell>
          <cell r="BX79">
            <v>8.9</v>
          </cell>
          <cell r="CF79">
            <v>7.9</v>
          </cell>
          <cell r="CN79">
            <v>7.9</v>
          </cell>
          <cell r="CV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7268064</v>
      </c>
      <c r="BO4" s="423"/>
      <c r="BP4" s="423"/>
      <c r="BQ4" s="423"/>
      <c r="BR4" s="423"/>
      <c r="BS4" s="423"/>
      <c r="BT4" s="423"/>
      <c r="BU4" s="424"/>
      <c r="BV4" s="422">
        <v>7861817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0.3</v>
      </c>
      <c r="CU4" s="604"/>
      <c r="CV4" s="604"/>
      <c r="CW4" s="604"/>
      <c r="CX4" s="604"/>
      <c r="CY4" s="604"/>
      <c r="CZ4" s="604"/>
      <c r="DA4" s="605"/>
      <c r="DB4" s="603">
        <v>0.9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7257567</v>
      </c>
      <c r="BO5" s="428"/>
      <c r="BP5" s="428"/>
      <c r="BQ5" s="428"/>
      <c r="BR5" s="428"/>
      <c r="BS5" s="428"/>
      <c r="BT5" s="428"/>
      <c r="BU5" s="429"/>
      <c r="BV5" s="427">
        <v>7828023</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94.8</v>
      </c>
      <c r="CU5" s="398"/>
      <c r="CV5" s="398"/>
      <c r="CW5" s="398"/>
      <c r="CX5" s="398"/>
      <c r="CY5" s="398"/>
      <c r="CZ5" s="398"/>
      <c r="DA5" s="399"/>
      <c r="DB5" s="397">
        <v>92</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10497</v>
      </c>
      <c r="BO6" s="428"/>
      <c r="BP6" s="428"/>
      <c r="BQ6" s="428"/>
      <c r="BR6" s="428"/>
      <c r="BS6" s="428"/>
      <c r="BT6" s="428"/>
      <c r="BU6" s="429"/>
      <c r="BV6" s="427">
        <v>33794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99.1</v>
      </c>
      <c r="CU6" s="578"/>
      <c r="CV6" s="578"/>
      <c r="CW6" s="578"/>
      <c r="CX6" s="578"/>
      <c r="CY6" s="578"/>
      <c r="CZ6" s="578"/>
      <c r="DA6" s="579"/>
      <c r="DB6" s="577">
        <v>96.2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0</v>
      </c>
      <c r="BO7" s="428"/>
      <c r="BP7" s="428"/>
      <c r="BQ7" s="428"/>
      <c r="BR7" s="428"/>
      <c r="BS7" s="428"/>
      <c r="BT7" s="428"/>
      <c r="BU7" s="429"/>
      <c r="BV7" s="427">
        <v>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4004671</v>
      </c>
      <c r="CU7" s="428"/>
      <c r="CV7" s="428"/>
      <c r="CW7" s="428"/>
      <c r="CX7" s="428"/>
      <c r="CY7" s="428"/>
      <c r="CZ7" s="428"/>
      <c r="DA7" s="429"/>
      <c r="DB7" s="427">
        <v>3954069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93</v>
      </c>
      <c r="AV8" s="485"/>
      <c r="AW8" s="485"/>
      <c r="AX8" s="485"/>
      <c r="AY8" s="407" t="s">
        <v>109</v>
      </c>
      <c r="AZ8" s="408"/>
      <c r="BA8" s="408"/>
      <c r="BB8" s="408"/>
      <c r="BC8" s="408"/>
      <c r="BD8" s="408"/>
      <c r="BE8" s="408"/>
      <c r="BF8" s="408"/>
      <c r="BG8" s="408"/>
      <c r="BH8" s="408"/>
      <c r="BI8" s="408"/>
      <c r="BJ8" s="408"/>
      <c r="BK8" s="408"/>
      <c r="BL8" s="408"/>
      <c r="BM8" s="409"/>
      <c r="BN8" s="427">
        <v>10497</v>
      </c>
      <c r="BO8" s="428"/>
      <c r="BP8" s="428"/>
      <c r="BQ8" s="428"/>
      <c r="BR8" s="428"/>
      <c r="BS8" s="428"/>
      <c r="BT8" s="428"/>
      <c r="BU8" s="429"/>
      <c r="BV8" s="427">
        <v>33794</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0.33</v>
      </c>
      <c r="CU8" s="541"/>
      <c r="CV8" s="541"/>
      <c r="CW8" s="541"/>
      <c r="CX8" s="541"/>
      <c r="CY8" s="541"/>
      <c r="CZ8" s="541"/>
      <c r="DA8" s="542"/>
      <c r="DB8" s="540">
        <v>0.32</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13042</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-23297</v>
      </c>
      <c r="BO9" s="428"/>
      <c r="BP9" s="428"/>
      <c r="BQ9" s="428"/>
      <c r="BR9" s="428"/>
      <c r="BS9" s="428"/>
      <c r="BT9" s="428"/>
      <c r="BU9" s="429"/>
      <c r="BV9" s="427">
        <v>10544</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20.7</v>
      </c>
      <c r="CU9" s="398"/>
      <c r="CV9" s="398"/>
      <c r="CW9" s="398"/>
      <c r="CX9" s="398"/>
      <c r="CY9" s="398"/>
      <c r="CZ9" s="398"/>
      <c r="DA9" s="399"/>
      <c r="DB9" s="397">
        <v>19.8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14451</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85</v>
      </c>
      <c r="BO10" s="428"/>
      <c r="BP10" s="428"/>
      <c r="BQ10" s="428"/>
      <c r="BR10" s="428"/>
      <c r="BS10" s="428"/>
      <c r="BT10" s="428"/>
      <c r="BU10" s="429"/>
      <c r="BV10" s="427">
        <v>75</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12623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125</v>
      </c>
      <c r="AV12" s="485"/>
      <c r="AW12" s="485"/>
      <c r="AX12" s="485"/>
      <c r="AY12" s="407" t="s">
        <v>135</v>
      </c>
      <c r="AZ12" s="408"/>
      <c r="BA12" s="408"/>
      <c r="BB12" s="408"/>
      <c r="BC12" s="408"/>
      <c r="BD12" s="408"/>
      <c r="BE12" s="408"/>
      <c r="BF12" s="408"/>
      <c r="BG12" s="408"/>
      <c r="BH12" s="408"/>
      <c r="BI12" s="408"/>
      <c r="BJ12" s="408"/>
      <c r="BK12" s="408"/>
      <c r="BL12" s="408"/>
      <c r="BM12" s="409"/>
      <c r="BN12" s="427">
        <v>8000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12573</v>
      </c>
      <c r="S13" s="531"/>
      <c r="T13" s="531"/>
      <c r="U13" s="531"/>
      <c r="V13" s="532"/>
      <c r="W13" s="518" t="s">
        <v>140</v>
      </c>
      <c r="X13" s="440"/>
      <c r="Y13" s="440"/>
      <c r="Z13" s="440"/>
      <c r="AA13" s="440"/>
      <c r="AB13" s="441"/>
      <c r="AC13" s="403">
        <v>217</v>
      </c>
      <c r="AD13" s="404"/>
      <c r="AE13" s="404"/>
      <c r="AF13" s="404"/>
      <c r="AG13" s="405"/>
      <c r="AH13" s="403">
        <v>257</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-31212</v>
      </c>
      <c r="BO13" s="428"/>
      <c r="BP13" s="428"/>
      <c r="BQ13" s="428"/>
      <c r="BR13" s="428"/>
      <c r="BS13" s="428"/>
      <c r="BT13" s="428"/>
      <c r="BU13" s="429"/>
      <c r="BV13" s="427">
        <v>10619</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15.2</v>
      </c>
      <c r="CU13" s="398"/>
      <c r="CV13" s="398"/>
      <c r="CW13" s="398"/>
      <c r="CX13" s="398"/>
      <c r="CY13" s="398"/>
      <c r="CZ13" s="398"/>
      <c r="DA13" s="399"/>
      <c r="DB13" s="397">
        <v>14.2</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12931</v>
      </c>
      <c r="S14" s="531"/>
      <c r="T14" s="531"/>
      <c r="U14" s="531"/>
      <c r="V14" s="532"/>
      <c r="W14" s="533"/>
      <c r="X14" s="443"/>
      <c r="Y14" s="443"/>
      <c r="Z14" s="443"/>
      <c r="AA14" s="443"/>
      <c r="AB14" s="444"/>
      <c r="AC14" s="523">
        <v>3.5</v>
      </c>
      <c r="AD14" s="524"/>
      <c r="AE14" s="524"/>
      <c r="AF14" s="524"/>
      <c r="AG14" s="525"/>
      <c r="AH14" s="523">
        <v>3.9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v>166.4</v>
      </c>
      <c r="CU14" s="535"/>
      <c r="CV14" s="535"/>
      <c r="CW14" s="535"/>
      <c r="CX14" s="535"/>
      <c r="CY14" s="535"/>
      <c r="CZ14" s="535"/>
      <c r="DA14" s="536"/>
      <c r="DB14" s="534">
        <v>168.7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12886</v>
      </c>
      <c r="S15" s="531"/>
      <c r="T15" s="531"/>
      <c r="U15" s="531"/>
      <c r="V15" s="532"/>
      <c r="W15" s="518" t="s">
        <v>148</v>
      </c>
      <c r="X15" s="440"/>
      <c r="Y15" s="440"/>
      <c r="Z15" s="440"/>
      <c r="AA15" s="440"/>
      <c r="AB15" s="441"/>
      <c r="AC15" s="403">
        <v>2040</v>
      </c>
      <c r="AD15" s="404"/>
      <c r="AE15" s="404"/>
      <c r="AF15" s="404"/>
      <c r="AG15" s="405"/>
      <c r="AH15" s="403">
        <v>2031</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1152596</v>
      </c>
      <c r="BO15" s="423"/>
      <c r="BP15" s="423"/>
      <c r="BQ15" s="423"/>
      <c r="BR15" s="423"/>
      <c r="BS15" s="423"/>
      <c r="BT15" s="423"/>
      <c r="BU15" s="424"/>
      <c r="BV15" s="422">
        <v>1125292</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32.9</v>
      </c>
      <c r="AD16" s="524"/>
      <c r="AE16" s="524"/>
      <c r="AF16" s="524"/>
      <c r="AG16" s="525"/>
      <c r="AH16" s="523">
        <v>31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3531854</v>
      </c>
      <c r="BO16" s="428"/>
      <c r="BP16" s="428"/>
      <c r="BQ16" s="428"/>
      <c r="BR16" s="428"/>
      <c r="BS16" s="428"/>
      <c r="BT16" s="428"/>
      <c r="BU16" s="429"/>
      <c r="BV16" s="427">
        <v>3494802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3946</v>
      </c>
      <c r="AD17" s="404"/>
      <c r="AE17" s="404"/>
      <c r="AF17" s="404"/>
      <c r="AG17" s="405"/>
      <c r="AH17" s="403">
        <v>4274</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1447999</v>
      </c>
      <c r="BO17" s="428"/>
      <c r="BP17" s="428"/>
      <c r="BQ17" s="428"/>
      <c r="BR17" s="428"/>
      <c r="BS17" s="428"/>
      <c r="BT17" s="428"/>
      <c r="BU17" s="429"/>
      <c r="BV17" s="427">
        <v>1410667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70.599999999999994</v>
      </c>
      <c r="M18" s="492"/>
      <c r="N18" s="492"/>
      <c r="O18" s="492"/>
      <c r="P18" s="492"/>
      <c r="Q18" s="492"/>
      <c r="R18" s="493"/>
      <c r="S18" s="493"/>
      <c r="T18" s="493"/>
      <c r="U18" s="493"/>
      <c r="V18" s="494"/>
      <c r="W18" s="508"/>
      <c r="X18" s="509"/>
      <c r="Y18" s="509"/>
      <c r="Z18" s="509"/>
      <c r="AA18" s="509"/>
      <c r="AB18" s="519"/>
      <c r="AC18" s="391">
        <v>63.6</v>
      </c>
      <c r="AD18" s="392"/>
      <c r="AE18" s="392"/>
      <c r="AF18" s="392"/>
      <c r="AG18" s="495"/>
      <c r="AH18" s="391">
        <v>65.099999999999994</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3831738</v>
      </c>
      <c r="BO18" s="428"/>
      <c r="BP18" s="428"/>
      <c r="BQ18" s="428"/>
      <c r="BR18" s="428"/>
      <c r="BS18" s="428"/>
      <c r="BT18" s="428"/>
      <c r="BU18" s="429"/>
      <c r="BV18" s="427">
        <v>3705374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185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4459024</v>
      </c>
      <c r="BO19" s="428"/>
      <c r="BP19" s="428"/>
      <c r="BQ19" s="428"/>
      <c r="BR19" s="428"/>
      <c r="BS19" s="428"/>
      <c r="BT19" s="428"/>
      <c r="BU19" s="429"/>
      <c r="BV19" s="427">
        <v>4486806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6228</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10415804</v>
      </c>
      <c r="BO23" s="428"/>
      <c r="BP23" s="428"/>
      <c r="BQ23" s="428"/>
      <c r="BR23" s="428"/>
      <c r="BS23" s="428"/>
      <c r="BT23" s="428"/>
      <c r="BU23" s="429"/>
      <c r="BV23" s="427">
        <v>10607716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6850</v>
      </c>
      <c r="R24" s="404"/>
      <c r="S24" s="404"/>
      <c r="T24" s="404"/>
      <c r="U24" s="404"/>
      <c r="V24" s="405"/>
      <c r="W24" s="469"/>
      <c r="X24" s="460"/>
      <c r="Y24" s="461"/>
      <c r="Z24" s="400" t="s">
        <v>172</v>
      </c>
      <c r="AA24" s="401"/>
      <c r="AB24" s="401"/>
      <c r="AC24" s="401"/>
      <c r="AD24" s="401"/>
      <c r="AE24" s="401"/>
      <c r="AF24" s="401"/>
      <c r="AG24" s="402"/>
      <c r="AH24" s="403">
        <v>144</v>
      </c>
      <c r="AI24" s="404"/>
      <c r="AJ24" s="404"/>
      <c r="AK24" s="404"/>
      <c r="AL24" s="405"/>
      <c r="AM24" s="403">
        <v>414000</v>
      </c>
      <c r="AN24" s="404"/>
      <c r="AO24" s="404"/>
      <c r="AP24" s="404"/>
      <c r="AQ24" s="404"/>
      <c r="AR24" s="405"/>
      <c r="AS24" s="403">
        <v>2875</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7879391</v>
      </c>
      <c r="BO24" s="428"/>
      <c r="BP24" s="428"/>
      <c r="BQ24" s="428"/>
      <c r="BR24" s="428"/>
      <c r="BS24" s="428"/>
      <c r="BT24" s="428"/>
      <c r="BU24" s="429"/>
      <c r="BV24" s="427">
        <v>7818059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5700</v>
      </c>
      <c r="R25" s="404"/>
      <c r="S25" s="404"/>
      <c r="T25" s="404"/>
      <c r="U25" s="404"/>
      <c r="V25" s="405"/>
      <c r="W25" s="469"/>
      <c r="X25" s="460"/>
      <c r="Y25" s="461"/>
      <c r="Z25" s="400" t="s">
        <v>175</v>
      </c>
      <c r="AA25" s="401"/>
      <c r="AB25" s="401"/>
      <c r="AC25" s="401"/>
      <c r="AD25" s="401"/>
      <c r="AE25" s="401"/>
      <c r="AF25" s="401"/>
      <c r="AG25" s="402"/>
      <c r="AH25" s="403" t="s">
        <v>176</v>
      </c>
      <c r="AI25" s="404"/>
      <c r="AJ25" s="404"/>
      <c r="AK25" s="404"/>
      <c r="AL25" s="405"/>
      <c r="AM25" s="403" t="s">
        <v>177</v>
      </c>
      <c r="AN25" s="404"/>
      <c r="AO25" s="404"/>
      <c r="AP25" s="404"/>
      <c r="AQ25" s="404"/>
      <c r="AR25" s="405"/>
      <c r="AS25" s="403" t="s">
        <v>178</v>
      </c>
      <c r="AT25" s="404"/>
      <c r="AU25" s="404"/>
      <c r="AV25" s="404"/>
      <c r="AW25" s="404"/>
      <c r="AX25" s="406"/>
      <c r="AY25" s="419" t="s">
        <v>179</v>
      </c>
      <c r="AZ25" s="420"/>
      <c r="BA25" s="420"/>
      <c r="BB25" s="420"/>
      <c r="BC25" s="420"/>
      <c r="BD25" s="420"/>
      <c r="BE25" s="420"/>
      <c r="BF25" s="420"/>
      <c r="BG25" s="420"/>
      <c r="BH25" s="420"/>
      <c r="BI25" s="420"/>
      <c r="BJ25" s="420"/>
      <c r="BK25" s="420"/>
      <c r="BL25" s="420"/>
      <c r="BM25" s="421"/>
      <c r="BN25" s="422">
        <v>8778</v>
      </c>
      <c r="BO25" s="423"/>
      <c r="BP25" s="423"/>
      <c r="BQ25" s="423"/>
      <c r="BR25" s="423"/>
      <c r="BS25" s="423"/>
      <c r="BT25" s="423"/>
      <c r="BU25" s="424"/>
      <c r="BV25" s="422">
        <v>42117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180</v>
      </c>
      <c r="F26" s="401"/>
      <c r="G26" s="401"/>
      <c r="H26" s="401"/>
      <c r="I26" s="401"/>
      <c r="J26" s="401"/>
      <c r="K26" s="402"/>
      <c r="L26" s="403">
        <v>1</v>
      </c>
      <c r="M26" s="404"/>
      <c r="N26" s="404"/>
      <c r="O26" s="404"/>
      <c r="P26" s="405"/>
      <c r="Q26" s="403">
        <v>5330</v>
      </c>
      <c r="R26" s="404"/>
      <c r="S26" s="404"/>
      <c r="T26" s="404"/>
      <c r="U26" s="404"/>
      <c r="V26" s="405"/>
      <c r="W26" s="469"/>
      <c r="X26" s="460"/>
      <c r="Y26" s="461"/>
      <c r="Z26" s="400" t="s">
        <v>181</v>
      </c>
      <c r="AA26" s="482"/>
      <c r="AB26" s="482"/>
      <c r="AC26" s="482"/>
      <c r="AD26" s="482"/>
      <c r="AE26" s="482"/>
      <c r="AF26" s="482"/>
      <c r="AG26" s="483"/>
      <c r="AH26" s="403">
        <v>2</v>
      </c>
      <c r="AI26" s="404"/>
      <c r="AJ26" s="404"/>
      <c r="AK26" s="404"/>
      <c r="AL26" s="405"/>
      <c r="AM26" s="403" t="s">
        <v>182</v>
      </c>
      <c r="AN26" s="404"/>
      <c r="AO26" s="404"/>
      <c r="AP26" s="404"/>
      <c r="AQ26" s="404"/>
      <c r="AR26" s="405"/>
      <c r="AS26" s="403" t="s">
        <v>183</v>
      </c>
      <c r="AT26" s="404"/>
      <c r="AU26" s="404"/>
      <c r="AV26" s="404"/>
      <c r="AW26" s="404"/>
      <c r="AX26" s="406"/>
      <c r="AY26" s="436" t="s">
        <v>184</v>
      </c>
      <c r="AZ26" s="437"/>
      <c r="BA26" s="437"/>
      <c r="BB26" s="437"/>
      <c r="BC26" s="437"/>
      <c r="BD26" s="437"/>
      <c r="BE26" s="437"/>
      <c r="BF26" s="437"/>
      <c r="BG26" s="437"/>
      <c r="BH26" s="437"/>
      <c r="BI26" s="437"/>
      <c r="BJ26" s="437"/>
      <c r="BK26" s="437"/>
      <c r="BL26" s="437"/>
      <c r="BM26" s="438"/>
      <c r="BN26" s="427" t="s">
        <v>177</v>
      </c>
      <c r="BO26" s="428"/>
      <c r="BP26" s="428"/>
      <c r="BQ26" s="428"/>
      <c r="BR26" s="428"/>
      <c r="BS26" s="428"/>
      <c r="BT26" s="428"/>
      <c r="BU26" s="429"/>
      <c r="BV26" s="427" t="s">
        <v>177</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185</v>
      </c>
      <c r="F27" s="401"/>
      <c r="G27" s="401"/>
      <c r="H27" s="401"/>
      <c r="I27" s="401"/>
      <c r="J27" s="401"/>
      <c r="K27" s="402"/>
      <c r="L27" s="403">
        <v>1</v>
      </c>
      <c r="M27" s="404"/>
      <c r="N27" s="404"/>
      <c r="O27" s="404"/>
      <c r="P27" s="405"/>
      <c r="Q27" s="403">
        <v>2820</v>
      </c>
      <c r="R27" s="404"/>
      <c r="S27" s="404"/>
      <c r="T27" s="404"/>
      <c r="U27" s="404"/>
      <c r="V27" s="405"/>
      <c r="W27" s="469"/>
      <c r="X27" s="460"/>
      <c r="Y27" s="461"/>
      <c r="Z27" s="400" t="s">
        <v>186</v>
      </c>
      <c r="AA27" s="401"/>
      <c r="AB27" s="401"/>
      <c r="AC27" s="401"/>
      <c r="AD27" s="401"/>
      <c r="AE27" s="401"/>
      <c r="AF27" s="401"/>
      <c r="AG27" s="402"/>
      <c r="AH27" s="403" t="s">
        <v>178</v>
      </c>
      <c r="AI27" s="404"/>
      <c r="AJ27" s="404"/>
      <c r="AK27" s="404"/>
      <c r="AL27" s="405"/>
      <c r="AM27" s="403" t="s">
        <v>137</v>
      </c>
      <c r="AN27" s="404"/>
      <c r="AO27" s="404"/>
      <c r="AP27" s="404"/>
      <c r="AQ27" s="404"/>
      <c r="AR27" s="405"/>
      <c r="AS27" s="403" t="s">
        <v>177</v>
      </c>
      <c r="AT27" s="404"/>
      <c r="AU27" s="404"/>
      <c r="AV27" s="404"/>
      <c r="AW27" s="404"/>
      <c r="AX27" s="406"/>
      <c r="AY27" s="433" t="s">
        <v>187</v>
      </c>
      <c r="AZ27" s="434"/>
      <c r="BA27" s="434"/>
      <c r="BB27" s="434"/>
      <c r="BC27" s="434"/>
      <c r="BD27" s="434"/>
      <c r="BE27" s="434"/>
      <c r="BF27" s="434"/>
      <c r="BG27" s="434"/>
      <c r="BH27" s="434"/>
      <c r="BI27" s="434"/>
      <c r="BJ27" s="434"/>
      <c r="BK27" s="434"/>
      <c r="BL27" s="434"/>
      <c r="BM27" s="435"/>
      <c r="BN27" s="430">
        <v>185272</v>
      </c>
      <c r="BO27" s="431"/>
      <c r="BP27" s="431"/>
      <c r="BQ27" s="431"/>
      <c r="BR27" s="431"/>
      <c r="BS27" s="431"/>
      <c r="BT27" s="431"/>
      <c r="BU27" s="432"/>
      <c r="BV27" s="430">
        <v>185077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188</v>
      </c>
      <c r="F28" s="401"/>
      <c r="G28" s="401"/>
      <c r="H28" s="401"/>
      <c r="I28" s="401"/>
      <c r="J28" s="401"/>
      <c r="K28" s="402"/>
      <c r="L28" s="403">
        <v>1</v>
      </c>
      <c r="M28" s="404"/>
      <c r="N28" s="404"/>
      <c r="O28" s="404"/>
      <c r="P28" s="405"/>
      <c r="Q28" s="403">
        <v>2260</v>
      </c>
      <c r="R28" s="404"/>
      <c r="S28" s="404"/>
      <c r="T28" s="404"/>
      <c r="U28" s="404"/>
      <c r="V28" s="405"/>
      <c r="W28" s="469"/>
      <c r="X28" s="460"/>
      <c r="Y28" s="461"/>
      <c r="Z28" s="400" t="s">
        <v>189</v>
      </c>
      <c r="AA28" s="401"/>
      <c r="AB28" s="401"/>
      <c r="AC28" s="401"/>
      <c r="AD28" s="401"/>
      <c r="AE28" s="401"/>
      <c r="AF28" s="401"/>
      <c r="AG28" s="402"/>
      <c r="AH28" s="403" t="s">
        <v>177</v>
      </c>
      <c r="AI28" s="404"/>
      <c r="AJ28" s="404"/>
      <c r="AK28" s="404"/>
      <c r="AL28" s="405"/>
      <c r="AM28" s="403" t="s">
        <v>128</v>
      </c>
      <c r="AN28" s="404"/>
      <c r="AO28" s="404"/>
      <c r="AP28" s="404"/>
      <c r="AQ28" s="404"/>
      <c r="AR28" s="405"/>
      <c r="AS28" s="403" t="s">
        <v>177</v>
      </c>
      <c r="AT28" s="404"/>
      <c r="AU28" s="404"/>
      <c r="AV28" s="404"/>
      <c r="AW28" s="404"/>
      <c r="AX28" s="406"/>
      <c r="AY28" s="410" t="s">
        <v>190</v>
      </c>
      <c r="AZ28" s="411"/>
      <c r="BA28" s="411"/>
      <c r="BB28" s="412"/>
      <c r="BC28" s="419" t="s">
        <v>47</v>
      </c>
      <c r="BD28" s="420"/>
      <c r="BE28" s="420"/>
      <c r="BF28" s="420"/>
      <c r="BG28" s="420"/>
      <c r="BH28" s="420"/>
      <c r="BI28" s="420"/>
      <c r="BJ28" s="420"/>
      <c r="BK28" s="420"/>
      <c r="BL28" s="420"/>
      <c r="BM28" s="421"/>
      <c r="BN28" s="422">
        <v>134158</v>
      </c>
      <c r="BO28" s="423"/>
      <c r="BP28" s="423"/>
      <c r="BQ28" s="423"/>
      <c r="BR28" s="423"/>
      <c r="BS28" s="423"/>
      <c r="BT28" s="423"/>
      <c r="BU28" s="424"/>
      <c r="BV28" s="422">
        <v>142073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191</v>
      </c>
      <c r="F29" s="401"/>
      <c r="G29" s="401"/>
      <c r="H29" s="401"/>
      <c r="I29" s="401"/>
      <c r="J29" s="401"/>
      <c r="K29" s="402"/>
      <c r="L29" s="403">
        <v>14</v>
      </c>
      <c r="M29" s="404"/>
      <c r="N29" s="404"/>
      <c r="O29" s="404"/>
      <c r="P29" s="405"/>
      <c r="Q29" s="403">
        <v>1850</v>
      </c>
      <c r="R29" s="404"/>
      <c r="S29" s="404"/>
      <c r="T29" s="404"/>
      <c r="U29" s="404"/>
      <c r="V29" s="405"/>
      <c r="W29" s="470"/>
      <c r="X29" s="471"/>
      <c r="Y29" s="472"/>
      <c r="Z29" s="400" t="s">
        <v>192</v>
      </c>
      <c r="AA29" s="401"/>
      <c r="AB29" s="401"/>
      <c r="AC29" s="401"/>
      <c r="AD29" s="401"/>
      <c r="AE29" s="401"/>
      <c r="AF29" s="401"/>
      <c r="AG29" s="402"/>
      <c r="AH29" s="403">
        <v>144</v>
      </c>
      <c r="AI29" s="404"/>
      <c r="AJ29" s="404"/>
      <c r="AK29" s="404"/>
      <c r="AL29" s="405"/>
      <c r="AM29" s="403">
        <v>414000</v>
      </c>
      <c r="AN29" s="404"/>
      <c r="AO29" s="404"/>
      <c r="AP29" s="404"/>
      <c r="AQ29" s="404"/>
      <c r="AR29" s="405"/>
      <c r="AS29" s="403">
        <v>2875</v>
      </c>
      <c r="AT29" s="404"/>
      <c r="AU29" s="404"/>
      <c r="AV29" s="404"/>
      <c r="AW29" s="404"/>
      <c r="AX29" s="406"/>
      <c r="AY29" s="413"/>
      <c r="AZ29" s="414"/>
      <c r="BA29" s="414"/>
      <c r="BB29" s="415"/>
      <c r="BC29" s="407" t="s">
        <v>193</v>
      </c>
      <c r="BD29" s="408"/>
      <c r="BE29" s="408"/>
      <c r="BF29" s="408"/>
      <c r="BG29" s="408"/>
      <c r="BH29" s="408"/>
      <c r="BI29" s="408"/>
      <c r="BJ29" s="408"/>
      <c r="BK29" s="408"/>
      <c r="BL29" s="408"/>
      <c r="BM29" s="409"/>
      <c r="BN29" s="427">
        <v>15098</v>
      </c>
      <c r="BO29" s="428"/>
      <c r="BP29" s="428"/>
      <c r="BQ29" s="428"/>
      <c r="BR29" s="428"/>
      <c r="BS29" s="428"/>
      <c r="BT29" s="428"/>
      <c r="BU29" s="429"/>
      <c r="BV29" s="427">
        <v>15089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194</v>
      </c>
      <c r="X30" s="480"/>
      <c r="Y30" s="480"/>
      <c r="Z30" s="480"/>
      <c r="AA30" s="480"/>
      <c r="AB30" s="480"/>
      <c r="AC30" s="480"/>
      <c r="AD30" s="480"/>
      <c r="AE30" s="480"/>
      <c r="AF30" s="480"/>
      <c r="AG30" s="481"/>
      <c r="AH30" s="391">
        <v>96.3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699044</v>
      </c>
      <c r="BO30" s="431"/>
      <c r="BP30" s="431"/>
      <c r="BQ30" s="431"/>
      <c r="BR30" s="431"/>
      <c r="BS30" s="431"/>
      <c r="BT30" s="431"/>
      <c r="BU30" s="432"/>
      <c r="BV30" s="430">
        <v>953262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201</v>
      </c>
      <c r="D33" s="390"/>
      <c r="E33" s="389" t="s">
        <v>202</v>
      </c>
      <c r="F33" s="389"/>
      <c r="G33" s="389"/>
      <c r="H33" s="389"/>
      <c r="I33" s="389"/>
      <c r="J33" s="389"/>
      <c r="K33" s="389"/>
      <c r="L33" s="389"/>
      <c r="M33" s="389"/>
      <c r="N33" s="389"/>
      <c r="O33" s="389"/>
      <c r="P33" s="389"/>
      <c r="Q33" s="389"/>
      <c r="R33" s="389"/>
      <c r="S33" s="389"/>
      <c r="T33" s="215"/>
      <c r="U33" s="390" t="s">
        <v>203</v>
      </c>
      <c r="V33" s="390"/>
      <c r="W33" s="389" t="s">
        <v>202</v>
      </c>
      <c r="X33" s="389"/>
      <c r="Y33" s="389"/>
      <c r="Z33" s="389"/>
      <c r="AA33" s="389"/>
      <c r="AB33" s="389"/>
      <c r="AC33" s="389"/>
      <c r="AD33" s="389"/>
      <c r="AE33" s="389"/>
      <c r="AF33" s="389"/>
      <c r="AG33" s="389"/>
      <c r="AH33" s="389"/>
      <c r="AI33" s="389"/>
      <c r="AJ33" s="389"/>
      <c r="AK33" s="389"/>
      <c r="AL33" s="215"/>
      <c r="AM33" s="390" t="s">
        <v>204</v>
      </c>
      <c r="AN33" s="390"/>
      <c r="AO33" s="389" t="s">
        <v>202</v>
      </c>
      <c r="AP33" s="389"/>
      <c r="AQ33" s="389"/>
      <c r="AR33" s="389"/>
      <c r="AS33" s="389"/>
      <c r="AT33" s="389"/>
      <c r="AU33" s="389"/>
      <c r="AV33" s="389"/>
      <c r="AW33" s="389"/>
      <c r="AX33" s="389"/>
      <c r="AY33" s="389"/>
      <c r="AZ33" s="389"/>
      <c r="BA33" s="389"/>
      <c r="BB33" s="389"/>
      <c r="BC33" s="389"/>
      <c r="BD33" s="216"/>
      <c r="BE33" s="389" t="s">
        <v>205</v>
      </c>
      <c r="BF33" s="389"/>
      <c r="BG33" s="389" t="s">
        <v>206</v>
      </c>
      <c r="BH33" s="389"/>
      <c r="BI33" s="389"/>
      <c r="BJ33" s="389"/>
      <c r="BK33" s="389"/>
      <c r="BL33" s="389"/>
      <c r="BM33" s="389"/>
      <c r="BN33" s="389"/>
      <c r="BO33" s="389"/>
      <c r="BP33" s="389"/>
      <c r="BQ33" s="389"/>
      <c r="BR33" s="389"/>
      <c r="BS33" s="389"/>
      <c r="BT33" s="389"/>
      <c r="BU33" s="389"/>
      <c r="BV33" s="216"/>
      <c r="BW33" s="390" t="s">
        <v>205</v>
      </c>
      <c r="BX33" s="390"/>
      <c r="BY33" s="389" t="s">
        <v>207</v>
      </c>
      <c r="BZ33" s="389"/>
      <c r="CA33" s="389"/>
      <c r="CB33" s="389"/>
      <c r="CC33" s="389"/>
      <c r="CD33" s="389"/>
      <c r="CE33" s="389"/>
      <c r="CF33" s="389"/>
      <c r="CG33" s="389"/>
      <c r="CH33" s="389"/>
      <c r="CI33" s="389"/>
      <c r="CJ33" s="389"/>
      <c r="CK33" s="389"/>
      <c r="CL33" s="389"/>
      <c r="CM33" s="389"/>
      <c r="CN33" s="215"/>
      <c r="CO33" s="390" t="s">
        <v>208</v>
      </c>
      <c r="CP33" s="390"/>
      <c r="CQ33" s="389" t="s">
        <v>209</v>
      </c>
      <c r="CR33" s="389"/>
      <c r="CS33" s="389"/>
      <c r="CT33" s="389"/>
      <c r="CU33" s="389"/>
      <c r="CV33" s="389"/>
      <c r="CW33" s="389"/>
      <c r="CX33" s="389"/>
      <c r="CY33" s="389"/>
      <c r="CZ33" s="389"/>
      <c r="DA33" s="389"/>
      <c r="DB33" s="389"/>
      <c r="DC33" s="389"/>
      <c r="DD33" s="389"/>
      <c r="DE33" s="389"/>
      <c r="DF33" s="215"/>
      <c r="DG33" s="388" t="s">
        <v>210</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IF('各会計、関係団体の財政状況及び健全化判断比率'!B33="","",'各会計、関係団体の財政状況及び健全化判断比率'!B33)</f>
        <v>臨海部土地造成事業特別会計</v>
      </c>
      <c r="BH34" s="385"/>
      <c r="BI34" s="385"/>
      <c r="BJ34" s="385"/>
      <c r="BK34" s="385"/>
      <c r="BL34" s="385"/>
      <c r="BM34" s="385"/>
      <c r="BN34" s="385"/>
      <c r="BO34" s="385"/>
      <c r="BP34" s="385"/>
      <c r="BQ34" s="385"/>
      <c r="BR34" s="385"/>
      <c r="BS34" s="385"/>
      <c r="BT34" s="385"/>
      <c r="BU34" s="385"/>
      <c r="BV34" s="213"/>
      <c r="BW34" s="386">
        <f>IF(BY34="","",MAX(C34:D43,U34:V43,AM34:AN43,BE34:BF43)+1)</f>
        <v>10</v>
      </c>
      <c r="BX34" s="386"/>
      <c r="BY34" s="385" t="str">
        <f>IF('各会計、関係団体の財政状況及び健全化判断比率'!B68="","",'各会計、関係団体の財政状況及び健全化判断比率'!B68)</f>
        <v>岩内地方衛生組合</v>
      </c>
      <c r="BZ34" s="385"/>
      <c r="CA34" s="385"/>
      <c r="CB34" s="385"/>
      <c r="CC34" s="385"/>
      <c r="CD34" s="385"/>
      <c r="CE34" s="385"/>
      <c r="CF34" s="385"/>
      <c r="CG34" s="385"/>
      <c r="CH34" s="385"/>
      <c r="CI34" s="385"/>
      <c r="CJ34" s="385"/>
      <c r="CK34" s="385"/>
      <c r="CL34" s="385"/>
      <c r="CM34" s="385"/>
      <c r="CN34" s="213"/>
      <c r="CO34" s="386">
        <f>IF(CQ34="","",MAX(C34:D43,U34:V43,AM34:AN43,BE34:BF43,BW34:BX43)+1)</f>
        <v>13</v>
      </c>
      <c r="CP34" s="386"/>
      <c r="CQ34" s="385" t="str">
        <f>IF('各会計、関係団体の財政状況及び健全化判断比率'!BS7="","",'各会計、関係団体の財政状況及び健全化判断比率'!BS7)</f>
        <v>岩内地方船舶上架公社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公共用地先行取得事業特別会計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8</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11</v>
      </c>
      <c r="BX35" s="386"/>
      <c r="BY35" s="385" t="str">
        <f>IF('各会計、関係団体の財政状況及び健全化判断比率'!B69="","",'各会計、関係団体の財政状況及び健全化判断比率'!B69)</f>
        <v>岩内・寿都地方消防組合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深層水事業特別会計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12</v>
      </c>
      <c r="BX36" s="386"/>
      <c r="BY36" s="385" t="str">
        <f>IF('各会計、関係団体の財政状況及び健全化判断比率'!B70="","",'各会計、関係団体の財政状況及び健全化判断比率'!B70)</f>
        <v>後志教育研修センター</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t="str">
        <f t="shared" si="2"/>
        <v/>
      </c>
      <c r="BX37" s="386"/>
      <c r="BY37" s="385" t="str">
        <f>IF('各会計、関係団体の財政状況及び健全化判断比率'!B71="","",'各会計、関係団体の財政状況及び健全化判断比率'!B71)</f>
        <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211</v>
      </c>
      <c r="C46" s="185"/>
      <c r="D46" s="185"/>
      <c r="E46" s="185" t="s">
        <v>212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215</v>
      </c>
    </row>
    <row r="50" spans="5:5" x14ac:dyDescent="0.15">
      <c r="E50" s="187" t="s">
        <v>216</v>
      </c>
    </row>
    <row r="51" spans="5:5" x14ac:dyDescent="0.15">
      <c r="E51" s="187" t="s">
        <v>217</v>
      </c>
    </row>
    <row r="52" spans="5:5" x14ac:dyDescent="0.15">
      <c r="E52" s="187" t="s">
        <v>218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ILzSzduG/WrC5SYBgECQENo/v63QxX3YKpLh4fL4NQ5/sYwsc7t4bFSs170IjL8pPth1ntiAltdOl0Bmxe0VA==" saltValue="tzYL27j/ZwQdeAkFWMKY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06" t="s">
        <v>579</v>
      </c>
      <c r="D34" s="1206"/>
      <c r="E34" s="1207"/>
      <c r="F34" s="32">
        <v>11.9</v>
      </c>
      <c r="G34" s="33">
        <v>11.31</v>
      </c>
      <c r="H34" s="33">
        <v>10.77</v>
      </c>
      <c r="I34" s="33">
        <v>9.9499999999999993</v>
      </c>
      <c r="J34" s="34">
        <v>8.84</v>
      </c>
      <c r="K34" s="22"/>
      <c r="L34" s="22"/>
      <c r="M34" s="22"/>
      <c r="N34" s="22"/>
      <c r="O34" s="22"/>
      <c r="P34" s="22"/>
    </row>
    <row r="35" spans="1:16" ht="39" customHeight="1" x14ac:dyDescent="0.15">
      <c r="A35" s="22"/>
      <c r="B35" s="35"/>
      <c r="C35" s="1200" t="s">
        <v>580</v>
      </c>
      <c r="D35" s="1201"/>
      <c r="E35" s="1202"/>
      <c r="F35" s="36">
        <v>0.94</v>
      </c>
      <c r="G35" s="37">
        <v>0.7</v>
      </c>
      <c r="H35" s="37">
        <v>0.54</v>
      </c>
      <c r="I35" s="37">
        <v>1.42</v>
      </c>
      <c r="J35" s="38">
        <v>1.01</v>
      </c>
      <c r="K35" s="22"/>
      <c r="L35" s="22"/>
      <c r="M35" s="22"/>
      <c r="N35" s="22"/>
      <c r="O35" s="22"/>
      <c r="P35" s="22"/>
    </row>
    <row r="36" spans="1:16" ht="39" customHeight="1" x14ac:dyDescent="0.15">
      <c r="A36" s="22"/>
      <c r="B36" s="35"/>
      <c r="C36" s="1200" t="s">
        <v>581</v>
      </c>
      <c r="D36" s="1201"/>
      <c r="E36" s="1202"/>
      <c r="F36" s="36">
        <v>0.95</v>
      </c>
      <c r="G36" s="37">
        <v>0.61</v>
      </c>
      <c r="H36" s="37">
        <v>1.38</v>
      </c>
      <c r="I36" s="37">
        <v>1.06</v>
      </c>
      <c r="J36" s="38">
        <v>0.86</v>
      </c>
      <c r="K36" s="22"/>
      <c r="L36" s="22"/>
      <c r="M36" s="22"/>
      <c r="N36" s="22"/>
      <c r="O36" s="22"/>
      <c r="P36" s="22"/>
    </row>
    <row r="37" spans="1:16" ht="39" customHeight="1" x14ac:dyDescent="0.15">
      <c r="A37" s="22"/>
      <c r="B37" s="35"/>
      <c r="C37" s="1200" t="s">
        <v>582</v>
      </c>
      <c r="D37" s="1201"/>
      <c r="E37" s="1202"/>
      <c r="F37" s="36">
        <v>4.08</v>
      </c>
      <c r="G37" s="37">
        <v>2.8</v>
      </c>
      <c r="H37" s="37">
        <v>0.57999999999999996</v>
      </c>
      <c r="I37" s="37">
        <v>0.85</v>
      </c>
      <c r="J37" s="38">
        <v>0.26</v>
      </c>
      <c r="K37" s="22"/>
      <c r="L37" s="22"/>
      <c r="M37" s="22"/>
      <c r="N37" s="22"/>
      <c r="O37" s="22"/>
      <c r="P37" s="22"/>
    </row>
    <row r="38" spans="1:16" ht="39" customHeight="1" x14ac:dyDescent="0.15">
      <c r="A38" s="22"/>
      <c r="B38" s="35"/>
      <c r="C38" s="1200" t="s">
        <v>583</v>
      </c>
      <c r="D38" s="1201"/>
      <c r="E38" s="1202"/>
      <c r="F38" s="36">
        <v>0.68</v>
      </c>
      <c r="G38" s="37" t="s">
        <v>584</v>
      </c>
      <c r="H38" s="37">
        <v>0.03</v>
      </c>
      <c r="I38" s="37" t="s">
        <v>585</v>
      </c>
      <c r="J38" s="38">
        <v>0.04</v>
      </c>
      <c r="K38" s="22"/>
      <c r="L38" s="22"/>
      <c r="M38" s="22"/>
      <c r="N38" s="22"/>
      <c r="O38" s="22"/>
      <c r="P38" s="22"/>
    </row>
    <row r="39" spans="1:16" ht="39" customHeight="1" x14ac:dyDescent="0.15">
      <c r="A39" s="22"/>
      <c r="B39" s="35"/>
      <c r="C39" s="1200" t="s">
        <v>586</v>
      </c>
      <c r="D39" s="1201"/>
      <c r="E39" s="1202"/>
      <c r="F39" s="36">
        <v>0.01</v>
      </c>
      <c r="G39" s="37">
        <v>0.01</v>
      </c>
      <c r="H39" s="37">
        <v>0.02</v>
      </c>
      <c r="I39" s="37">
        <v>0.04</v>
      </c>
      <c r="J39" s="38">
        <v>0.02</v>
      </c>
      <c r="K39" s="22"/>
      <c r="L39" s="22"/>
      <c r="M39" s="22"/>
      <c r="N39" s="22"/>
      <c r="O39" s="22"/>
      <c r="P39" s="22"/>
    </row>
    <row r="40" spans="1:16" ht="39" customHeight="1" x14ac:dyDescent="0.15">
      <c r="A40" s="22"/>
      <c r="B40" s="35"/>
      <c r="C40" s="1200" t="s">
        <v>587</v>
      </c>
      <c r="D40" s="1201"/>
      <c r="E40" s="1202"/>
      <c r="F40" s="36">
        <v>0</v>
      </c>
      <c r="G40" s="37">
        <v>0</v>
      </c>
      <c r="H40" s="37">
        <v>0</v>
      </c>
      <c r="I40" s="37">
        <v>0</v>
      </c>
      <c r="J40" s="38">
        <v>0</v>
      </c>
      <c r="K40" s="22"/>
      <c r="L40" s="22"/>
      <c r="M40" s="22"/>
      <c r="N40" s="22"/>
      <c r="O40" s="22"/>
      <c r="P40" s="22"/>
    </row>
    <row r="41" spans="1:16" ht="39" customHeight="1" x14ac:dyDescent="0.15">
      <c r="A41" s="22"/>
      <c r="B41" s="35"/>
      <c r="C41" s="1200" t="s">
        <v>588</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589</v>
      </c>
      <c r="D42" s="1201"/>
      <c r="E42" s="1202"/>
      <c r="F42" s="36" t="s">
        <v>529</v>
      </c>
      <c r="G42" s="37" t="s">
        <v>529</v>
      </c>
      <c r="H42" s="37" t="s">
        <v>529</v>
      </c>
      <c r="I42" s="37" t="s">
        <v>529</v>
      </c>
      <c r="J42" s="38" t="s">
        <v>529</v>
      </c>
      <c r="K42" s="22"/>
      <c r="L42" s="22"/>
      <c r="M42" s="22"/>
      <c r="N42" s="22"/>
      <c r="O42" s="22"/>
      <c r="P42" s="22"/>
    </row>
    <row r="43" spans="1:16" ht="39" customHeight="1" thickBot="1" x14ac:dyDescent="0.2">
      <c r="A43" s="22"/>
      <c r="B43" s="40"/>
      <c r="C43" s="1203" t="s">
        <v>590</v>
      </c>
      <c r="D43" s="1204"/>
      <c r="E43" s="1205"/>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IQbncdRtPCJqg6x31EgWj/X1R1f9ErvDa1a20sLwAXOJxg+zyvmm2iPz7Z4ynO2VqqwDRasSZ1TY4g9QjtJbg==" saltValue="07EIKFXjMIG5U3mb71IL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1228</v>
      </c>
      <c r="L45" s="60">
        <v>1166</v>
      </c>
      <c r="M45" s="60">
        <v>1070</v>
      </c>
      <c r="N45" s="60">
        <v>1055</v>
      </c>
      <c r="O45" s="61">
        <v>1084</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529</v>
      </c>
      <c r="L46" s="64" t="s">
        <v>529</v>
      </c>
      <c r="M46" s="64" t="s">
        <v>529</v>
      </c>
      <c r="N46" s="64" t="s">
        <v>529</v>
      </c>
      <c r="O46" s="65" t="s">
        <v>529</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529</v>
      </c>
      <c r="L47" s="64" t="s">
        <v>529</v>
      </c>
      <c r="M47" s="64" t="s">
        <v>529</v>
      </c>
      <c r="N47" s="64" t="s">
        <v>529</v>
      </c>
      <c r="O47" s="65" t="s">
        <v>529</v>
      </c>
      <c r="P47" s="48"/>
      <c r="Q47" s="48"/>
      <c r="R47" s="48"/>
      <c r="S47" s="48"/>
      <c r="T47" s="48"/>
      <c r="U47" s="48"/>
    </row>
    <row r="48" spans="1:21" ht="30.75" customHeight="1" x14ac:dyDescent="0.15">
      <c r="A48" s="48"/>
      <c r="B48" s="1228"/>
      <c r="C48" s="1229"/>
      <c r="D48" s="62"/>
      <c r="E48" s="1210" t="s">
        <v>14</v>
      </c>
      <c r="F48" s="1210"/>
      <c r="G48" s="1210"/>
      <c r="H48" s="1210"/>
      <c r="I48" s="1210"/>
      <c r="J48" s="1211"/>
      <c r="K48" s="63">
        <v>229</v>
      </c>
      <c r="L48" s="64">
        <v>235</v>
      </c>
      <c r="M48" s="64">
        <v>240</v>
      </c>
      <c r="N48" s="64">
        <v>243</v>
      </c>
      <c r="O48" s="65">
        <v>253</v>
      </c>
      <c r="P48" s="48"/>
      <c r="Q48" s="48"/>
      <c r="R48" s="48"/>
      <c r="S48" s="48"/>
      <c r="T48" s="48"/>
      <c r="U48" s="48"/>
    </row>
    <row r="49" spans="1:21" ht="30.75" customHeight="1" x14ac:dyDescent="0.15">
      <c r="A49" s="48"/>
      <c r="B49" s="1228"/>
      <c r="C49" s="1229"/>
      <c r="D49" s="62"/>
      <c r="E49" s="1210" t="s">
        <v>15</v>
      </c>
      <c r="F49" s="1210"/>
      <c r="G49" s="1210"/>
      <c r="H49" s="1210"/>
      <c r="I49" s="1210"/>
      <c r="J49" s="1211"/>
      <c r="K49" s="63">
        <v>1</v>
      </c>
      <c r="L49" s="64">
        <v>2</v>
      </c>
      <c r="M49" s="64">
        <v>3</v>
      </c>
      <c r="N49" s="64">
        <v>9</v>
      </c>
      <c r="O49" s="65">
        <v>8</v>
      </c>
      <c r="P49" s="48"/>
      <c r="Q49" s="48"/>
      <c r="R49" s="48"/>
      <c r="S49" s="48"/>
      <c r="T49" s="48"/>
      <c r="U49" s="48"/>
    </row>
    <row r="50" spans="1:21" ht="30.75" customHeight="1" x14ac:dyDescent="0.15">
      <c r="A50" s="48"/>
      <c r="B50" s="1228"/>
      <c r="C50" s="1229"/>
      <c r="D50" s="62"/>
      <c r="E50" s="1210" t="s">
        <v>16</v>
      </c>
      <c r="F50" s="1210"/>
      <c r="G50" s="1210"/>
      <c r="H50" s="1210"/>
      <c r="I50" s="1210"/>
      <c r="J50" s="1211"/>
      <c r="K50" s="63">
        <v>1</v>
      </c>
      <c r="L50" s="64">
        <v>1</v>
      </c>
      <c r="M50" s="64">
        <v>1</v>
      </c>
      <c r="N50" s="64">
        <v>1</v>
      </c>
      <c r="O50" s="65">
        <v>1</v>
      </c>
      <c r="P50" s="48"/>
      <c r="Q50" s="48"/>
      <c r="R50" s="48"/>
      <c r="S50" s="48"/>
      <c r="T50" s="48"/>
      <c r="U50" s="48"/>
    </row>
    <row r="51" spans="1:21" ht="30.75" customHeight="1" x14ac:dyDescent="0.15">
      <c r="A51" s="48"/>
      <c r="B51" s="1230"/>
      <c r="C51" s="1231"/>
      <c r="D51" s="66"/>
      <c r="E51" s="1210" t="s">
        <v>17</v>
      </c>
      <c r="F51" s="1210"/>
      <c r="G51" s="1210"/>
      <c r="H51" s="1210"/>
      <c r="I51" s="1210"/>
      <c r="J51" s="1211"/>
      <c r="K51" s="63">
        <v>0</v>
      </c>
      <c r="L51" s="64">
        <v>1</v>
      </c>
      <c r="M51" s="64">
        <v>0</v>
      </c>
      <c r="N51" s="64">
        <v>0</v>
      </c>
      <c r="O51" s="65">
        <v>0</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1053</v>
      </c>
      <c r="L52" s="64">
        <v>961</v>
      </c>
      <c r="M52" s="64">
        <v>828</v>
      </c>
      <c r="N52" s="64">
        <v>795</v>
      </c>
      <c r="O52" s="65">
        <v>813</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406</v>
      </c>
      <c r="L53" s="69">
        <v>444</v>
      </c>
      <c r="M53" s="69">
        <v>486</v>
      </c>
      <c r="N53" s="69">
        <v>513</v>
      </c>
      <c r="O53" s="70">
        <v>533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591</v>
      </c>
      <c r="L56" s="80" t="s">
        <v>592</v>
      </c>
      <c r="M56" s="80" t="s">
        <v>593</v>
      </c>
      <c r="N56" s="80" t="s">
        <v>594</v>
      </c>
      <c r="O56" s="81" t="s">
        <v>595</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606</v>
      </c>
      <c r="L57" s="83" t="s">
        <v>606</v>
      </c>
      <c r="M57" s="83" t="s">
        <v>606</v>
      </c>
      <c r="N57" s="83" t="s">
        <v>606</v>
      </c>
      <c r="O57" s="84" t="s">
        <v>606</v>
      </c>
    </row>
    <row r="58" spans="1:21" ht="31.5" customHeight="1" thickBot="1" x14ac:dyDescent="0.2">
      <c r="B58" s="1218"/>
      <c r="C58" s="1219"/>
      <c r="D58" s="1223" t="s">
        <v>26</v>
      </c>
      <c r="E58" s="1224"/>
      <c r="F58" s="1224"/>
      <c r="G58" s="1224"/>
      <c r="H58" s="1224"/>
      <c r="I58" s="1224"/>
      <c r="J58" s="1225"/>
      <c r="K58" s="85" t="s">
        <v>606</v>
      </c>
      <c r="L58" s="86" t="s">
        <v>606</v>
      </c>
      <c r="M58" s="86" t="s">
        <v>606</v>
      </c>
      <c r="N58" s="86" t="s">
        <v>606</v>
      </c>
      <c r="O58" s="87" t="s">
        <v>606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Oy9+LRfQ37Fe7D5FqfS2FHZoYe4dNvJ2mxoIakeUAporQbUNddixjIeMBwrxSsL2Rsn+WYlqFYkuiWbwRG6vw==" saltValue="SmkTSepDvGvmAhcBVDef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570</v>
      </c>
      <c r="J40" s="99" t="s">
        <v>571</v>
      </c>
      <c r="K40" s="99" t="s">
        <v>572</v>
      </c>
      <c r="L40" s="99" t="s">
        <v>573</v>
      </c>
      <c r="M40" s="100" t="s">
        <v>574</v>
      </c>
    </row>
    <row r="41" spans="2:13" ht="27.75" customHeight="1" x14ac:dyDescent="0.15">
      <c r="B41" s="1246" t="s">
        <v>29</v>
      </c>
      <c r="C41" s="1247"/>
      <c r="D41" s="101"/>
      <c r="E41" s="1248" t="s">
        <v>30</v>
      </c>
      <c r="F41" s="1248"/>
      <c r="G41" s="1248"/>
      <c r="H41" s="1249"/>
      <c r="I41" s="102">
        <v>10550</v>
      </c>
      <c r="J41" s="103">
        <v>10126</v>
      </c>
      <c r="K41" s="103">
        <v>10403</v>
      </c>
      <c r="L41" s="103">
        <v>10608</v>
      </c>
      <c r="M41" s="104">
        <v>10416</v>
      </c>
    </row>
    <row r="42" spans="2:13" ht="27.75" customHeight="1" x14ac:dyDescent="0.15">
      <c r="B42" s="1236"/>
      <c r="C42" s="1237"/>
      <c r="D42" s="105"/>
      <c r="E42" s="1240" t="s">
        <v>31</v>
      </c>
      <c r="F42" s="1240"/>
      <c r="G42" s="1240"/>
      <c r="H42" s="1241"/>
      <c r="I42" s="106">
        <v>4</v>
      </c>
      <c r="J42" s="107">
        <v>3</v>
      </c>
      <c r="K42" s="107">
        <v>2</v>
      </c>
      <c r="L42" s="107">
        <v>1</v>
      </c>
      <c r="M42" s="108" t="s">
        <v>529</v>
      </c>
    </row>
    <row r="43" spans="2:13" ht="27.75" customHeight="1" x14ac:dyDescent="0.15">
      <c r="B43" s="1236"/>
      <c r="C43" s="1237"/>
      <c r="D43" s="105"/>
      <c r="E43" s="1240" t="s">
        <v>32</v>
      </c>
      <c r="F43" s="1240"/>
      <c r="G43" s="1240"/>
      <c r="H43" s="1241"/>
      <c r="I43" s="106">
        <v>4776</v>
      </c>
      <c r="J43" s="107">
        <v>4645</v>
      </c>
      <c r="K43" s="107">
        <v>4495</v>
      </c>
      <c r="L43" s="107">
        <v>4196</v>
      </c>
      <c r="M43" s="108">
        <v>4100</v>
      </c>
    </row>
    <row r="44" spans="2:13" ht="27.75" customHeight="1" x14ac:dyDescent="0.15">
      <c r="B44" s="1236"/>
      <c r="C44" s="1237"/>
      <c r="D44" s="105"/>
      <c r="E44" s="1240" t="s">
        <v>33</v>
      </c>
      <c r="F44" s="1240"/>
      <c r="G44" s="1240"/>
      <c r="H44" s="1241"/>
      <c r="I44" s="106">
        <v>92</v>
      </c>
      <c r="J44" s="107">
        <v>92</v>
      </c>
      <c r="K44" s="107">
        <v>89</v>
      </c>
      <c r="L44" s="107">
        <v>82</v>
      </c>
      <c r="M44" s="108">
        <v>74</v>
      </c>
    </row>
    <row r="45" spans="2:13" ht="27.75" customHeight="1" x14ac:dyDescent="0.15">
      <c r="B45" s="1236"/>
      <c r="C45" s="1237"/>
      <c r="D45" s="105"/>
      <c r="E45" s="1240" t="s">
        <v>34</v>
      </c>
      <c r="F45" s="1240"/>
      <c r="G45" s="1240"/>
      <c r="H45" s="1241"/>
      <c r="I45" s="106">
        <v>1641</v>
      </c>
      <c r="J45" s="107">
        <v>1554</v>
      </c>
      <c r="K45" s="107">
        <v>1576</v>
      </c>
      <c r="L45" s="107">
        <v>1552</v>
      </c>
      <c r="M45" s="108">
        <v>1536</v>
      </c>
    </row>
    <row r="46" spans="2:13" ht="27.75" customHeight="1" x14ac:dyDescent="0.15">
      <c r="B46" s="1236"/>
      <c r="C46" s="1237"/>
      <c r="D46" s="109"/>
      <c r="E46" s="1240" t="s">
        <v>35</v>
      </c>
      <c r="F46" s="1240"/>
      <c r="G46" s="1240"/>
      <c r="H46" s="1241"/>
      <c r="I46" s="106" t="s">
        <v>529</v>
      </c>
      <c r="J46" s="107" t="s">
        <v>529</v>
      </c>
      <c r="K46" s="107" t="s">
        <v>529</v>
      </c>
      <c r="L46" s="107" t="s">
        <v>529</v>
      </c>
      <c r="M46" s="108" t="s">
        <v>529</v>
      </c>
    </row>
    <row r="47" spans="2:13" ht="27.75" customHeight="1" x14ac:dyDescent="0.15">
      <c r="B47" s="1236"/>
      <c r="C47" s="1237"/>
      <c r="D47" s="110"/>
      <c r="E47" s="1250" t="s">
        <v>36</v>
      </c>
      <c r="F47" s="1251"/>
      <c r="G47" s="1251"/>
      <c r="H47" s="1252"/>
      <c r="I47" s="106" t="s">
        <v>529</v>
      </c>
      <c r="J47" s="107" t="s">
        <v>529</v>
      </c>
      <c r="K47" s="107" t="s">
        <v>529</v>
      </c>
      <c r="L47" s="107" t="s">
        <v>529</v>
      </c>
      <c r="M47" s="108" t="s">
        <v>529</v>
      </c>
    </row>
    <row r="48" spans="2:13" ht="27.75" customHeight="1" x14ac:dyDescent="0.15">
      <c r="B48" s="1236"/>
      <c r="C48" s="1237"/>
      <c r="D48" s="105"/>
      <c r="E48" s="1240" t="s">
        <v>37</v>
      </c>
      <c r="F48" s="1240"/>
      <c r="G48" s="1240"/>
      <c r="H48" s="1241"/>
      <c r="I48" s="106" t="s">
        <v>529</v>
      </c>
      <c r="J48" s="107" t="s">
        <v>529</v>
      </c>
      <c r="K48" s="107" t="s">
        <v>529</v>
      </c>
      <c r="L48" s="107" t="s">
        <v>529</v>
      </c>
      <c r="M48" s="108" t="s">
        <v>529</v>
      </c>
    </row>
    <row r="49" spans="2:13" ht="27.75" customHeight="1" x14ac:dyDescent="0.15">
      <c r="B49" s="1238"/>
      <c r="C49" s="1239"/>
      <c r="D49" s="105"/>
      <c r="E49" s="1240" t="s">
        <v>38</v>
      </c>
      <c r="F49" s="1240"/>
      <c r="G49" s="1240"/>
      <c r="H49" s="1241"/>
      <c r="I49" s="106" t="s">
        <v>529</v>
      </c>
      <c r="J49" s="107" t="s">
        <v>529</v>
      </c>
      <c r="K49" s="107" t="s">
        <v>529</v>
      </c>
      <c r="L49" s="107" t="s">
        <v>529</v>
      </c>
      <c r="M49" s="108" t="s">
        <v>529</v>
      </c>
    </row>
    <row r="50" spans="2:13" ht="27.75" customHeight="1" x14ac:dyDescent="0.15">
      <c r="B50" s="1234" t="s">
        <v>39</v>
      </c>
      <c r="C50" s="1235"/>
      <c r="D50" s="111"/>
      <c r="E50" s="1240" t="s">
        <v>40</v>
      </c>
      <c r="F50" s="1240"/>
      <c r="G50" s="1240"/>
      <c r="H50" s="1241"/>
      <c r="I50" s="106">
        <v>1237</v>
      </c>
      <c r="J50" s="107">
        <v>1219</v>
      </c>
      <c r="K50" s="107">
        <v>1214</v>
      </c>
      <c r="L50" s="107">
        <v>1181</v>
      </c>
      <c r="M50" s="108">
        <v>934</v>
      </c>
    </row>
    <row r="51" spans="2:13" ht="27.75" customHeight="1" x14ac:dyDescent="0.15">
      <c r="B51" s="1236"/>
      <c r="C51" s="1237"/>
      <c r="D51" s="105"/>
      <c r="E51" s="1240" t="s">
        <v>41</v>
      </c>
      <c r="F51" s="1240"/>
      <c r="G51" s="1240"/>
      <c r="H51" s="1241"/>
      <c r="I51" s="106">
        <v>1940</v>
      </c>
      <c r="J51" s="107">
        <v>1815</v>
      </c>
      <c r="K51" s="107">
        <v>1668</v>
      </c>
      <c r="L51" s="107">
        <v>1489</v>
      </c>
      <c r="M51" s="108">
        <v>1394</v>
      </c>
    </row>
    <row r="52" spans="2:13" ht="27.75" customHeight="1" x14ac:dyDescent="0.15">
      <c r="B52" s="1238"/>
      <c r="C52" s="1239"/>
      <c r="D52" s="105"/>
      <c r="E52" s="1240" t="s">
        <v>42</v>
      </c>
      <c r="F52" s="1240"/>
      <c r="G52" s="1240"/>
      <c r="H52" s="1241"/>
      <c r="I52" s="106">
        <v>6859</v>
      </c>
      <c r="J52" s="107">
        <v>7587</v>
      </c>
      <c r="K52" s="107">
        <v>7834</v>
      </c>
      <c r="L52" s="107">
        <v>8139</v>
      </c>
      <c r="M52" s="108">
        <v>8197</v>
      </c>
    </row>
    <row r="53" spans="2:13" ht="27.75" customHeight="1" thickBot="1" x14ac:dyDescent="0.2">
      <c r="B53" s="1242" t="s">
        <v>43</v>
      </c>
      <c r="C53" s="1243"/>
      <c r="D53" s="112"/>
      <c r="E53" s="1244" t="s">
        <v>44</v>
      </c>
      <c r="F53" s="1244"/>
      <c r="G53" s="1244"/>
      <c r="H53" s="1245"/>
      <c r="I53" s="113">
        <v>7028</v>
      </c>
      <c r="J53" s="114">
        <v>5798</v>
      </c>
      <c r="K53" s="114">
        <v>5850</v>
      </c>
      <c r="L53" s="114">
        <v>5630</v>
      </c>
      <c r="M53" s="115">
        <v>5600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rIPUBGbPQ7i1y+HYXoF3HN7v9OhTpvQSbAEf4Ih3TKGv5Bm0Lva73hXcxPPM2N4tIk45OLn6ha4yitl/z1Og==" saltValue="4HyC/yrPNClosdLmowcY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61" t="s">
        <v>47</v>
      </c>
      <c r="D55" s="1261"/>
      <c r="E55" s="1262"/>
      <c r="F55" s="127">
        <v>142</v>
      </c>
      <c r="G55" s="127">
        <v>142</v>
      </c>
      <c r="H55" s="128">
        <v>134</v>
      </c>
    </row>
    <row r="56" spans="2:8" ht="52.5" customHeight="1" x14ac:dyDescent="0.15">
      <c r="B56" s="129"/>
      <c r="C56" s="1263" t="s">
        <v>48</v>
      </c>
      <c r="D56" s="1263"/>
      <c r="E56" s="1264"/>
      <c r="F56" s="130">
        <v>15</v>
      </c>
      <c r="G56" s="130">
        <v>15</v>
      </c>
      <c r="H56" s="131">
        <v>15</v>
      </c>
    </row>
    <row r="57" spans="2:8" ht="53.25" customHeight="1" x14ac:dyDescent="0.15">
      <c r="B57" s="129"/>
      <c r="C57" s="1265" t="s">
        <v>49</v>
      </c>
      <c r="D57" s="1265"/>
      <c r="E57" s="1266"/>
      <c r="F57" s="132">
        <v>999</v>
      </c>
      <c r="G57" s="132">
        <v>953</v>
      </c>
      <c r="H57" s="133">
        <v>699</v>
      </c>
    </row>
    <row r="58" spans="2:8" ht="45.75" customHeight="1" x14ac:dyDescent="0.15">
      <c r="B58" s="134"/>
      <c r="C58" s="1253" t="s">
        <v>604</v>
      </c>
      <c r="D58" s="1254"/>
      <c r="E58" s="1255"/>
      <c r="F58" s="135">
        <v>470</v>
      </c>
      <c r="G58" s="135">
        <v>466</v>
      </c>
      <c r="H58" s="136">
        <v>441</v>
      </c>
    </row>
    <row r="59" spans="2:8" ht="45.75" customHeight="1" x14ac:dyDescent="0.15">
      <c r="B59" s="134"/>
      <c r="C59" s="1253" t="s">
        <v>603</v>
      </c>
      <c r="D59" s="1254"/>
      <c r="E59" s="1255"/>
      <c r="F59" s="135">
        <v>79</v>
      </c>
      <c r="G59" s="135">
        <v>79</v>
      </c>
      <c r="H59" s="136">
        <v>79</v>
      </c>
    </row>
    <row r="60" spans="2:8" ht="45.75" customHeight="1" x14ac:dyDescent="0.15">
      <c r="B60" s="134"/>
      <c r="C60" s="1253" t="s">
        <v>601</v>
      </c>
      <c r="D60" s="1254"/>
      <c r="E60" s="1255"/>
      <c r="F60" s="135">
        <v>126</v>
      </c>
      <c r="G60" s="135">
        <v>91</v>
      </c>
      <c r="H60" s="136">
        <v>58</v>
      </c>
    </row>
    <row r="61" spans="2:8" ht="45.75" customHeight="1" x14ac:dyDescent="0.15">
      <c r="B61" s="134"/>
      <c r="C61" s="1253" t="s">
        <v>605</v>
      </c>
      <c r="D61" s="1254"/>
      <c r="E61" s="1255"/>
      <c r="F61" s="135">
        <v>17</v>
      </c>
      <c r="G61" s="135">
        <v>27</v>
      </c>
      <c r="H61" s="136">
        <v>41</v>
      </c>
    </row>
    <row r="62" spans="2:8" ht="45.75" customHeight="1" thickBot="1" x14ac:dyDescent="0.2">
      <c r="B62" s="137"/>
      <c r="C62" s="1256" t="s">
        <v>602</v>
      </c>
      <c r="D62" s="1257"/>
      <c r="E62" s="1258"/>
      <c r="F62" s="138">
        <v>41</v>
      </c>
      <c r="G62" s="138">
        <v>41</v>
      </c>
      <c r="H62" s="139">
        <v>28</v>
      </c>
    </row>
    <row r="63" spans="2:8" ht="52.5" customHeight="1" thickBot="1" x14ac:dyDescent="0.2">
      <c r="B63" s="140"/>
      <c r="C63" s="1259" t="s">
        <v>50</v>
      </c>
      <c r="D63" s="1259"/>
      <c r="E63" s="1260"/>
      <c r="F63" s="141">
        <v>1156</v>
      </c>
      <c r="G63" s="141">
        <v>1110</v>
      </c>
      <c r="H63" s="142">
        <v>848</v>
      </c>
    </row>
    <row r="64" spans="2:8" ht="15" customHeight="1" x14ac:dyDescent="0.15"/>
    <row r="65" ht="0" hidden="1" customHeight="1" x14ac:dyDescent="0.15"/>
    <row r="66" ht="0" hidden="1" customHeight="1" x14ac:dyDescent="0.15"/>
  </sheetData>
  <sheetProtection algorithmName="SHA-512" hashValue="BVj/Pl6B8sziiXwZInz4R3U/NKghbPkWG+Om+ebeJt+1C1vX3C8w7DdgUB3OiPck0tkLWQLLzeZrTPJlQ2BLvg==" saltValue="8sxqYm2j0P7Mz1rCm5BR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09604-73C4-4AD4-8CA0-4CC43870575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608</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609</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570</v>
      </c>
      <c r="BQ50" s="1301"/>
      <c r="BR50" s="1301"/>
      <c r="BS50" s="1301"/>
      <c r="BT50" s="1301"/>
      <c r="BU50" s="1301"/>
      <c r="BV50" s="1301"/>
      <c r="BW50" s="1301"/>
      <c r="BX50" s="1301" t="s">
        <v>571</v>
      </c>
      <c r="BY50" s="1301"/>
      <c r="BZ50" s="1301"/>
      <c r="CA50" s="1301"/>
      <c r="CB50" s="1301"/>
      <c r="CC50" s="1301"/>
      <c r="CD50" s="1301"/>
      <c r="CE50" s="1301"/>
      <c r="CF50" s="1301" t="s">
        <v>572</v>
      </c>
      <c r="CG50" s="1301"/>
      <c r="CH50" s="1301"/>
      <c r="CI50" s="1301"/>
      <c r="CJ50" s="1301"/>
      <c r="CK50" s="1301"/>
      <c r="CL50" s="1301"/>
      <c r="CM50" s="1301"/>
      <c r="CN50" s="1301" t="s">
        <v>573</v>
      </c>
      <c r="CO50" s="1301"/>
      <c r="CP50" s="1301"/>
      <c r="CQ50" s="1301"/>
      <c r="CR50" s="1301"/>
      <c r="CS50" s="1301"/>
      <c r="CT50" s="1301"/>
      <c r="CU50" s="1301"/>
      <c r="CV50" s="1301" t="s">
        <v>574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611</v>
      </c>
      <c r="AO51" s="1305"/>
      <c r="AP51" s="1305"/>
      <c r="AQ51" s="1305"/>
      <c r="AR51" s="1305"/>
      <c r="AS51" s="1305"/>
      <c r="AT51" s="1305"/>
      <c r="AU51" s="1305"/>
      <c r="AV51" s="1305"/>
      <c r="AW51" s="1305"/>
      <c r="AX51" s="1305"/>
      <c r="AY51" s="1305"/>
      <c r="AZ51" s="1305"/>
      <c r="BA51" s="1305"/>
      <c r="BB51" s="1305" t="s">
        <v>612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167.9</v>
      </c>
      <c r="BY51" s="1307"/>
      <c r="BZ51" s="1307"/>
      <c r="CA51" s="1307"/>
      <c r="CB51" s="1307"/>
      <c r="CC51" s="1307"/>
      <c r="CD51" s="1307"/>
      <c r="CE51" s="1307"/>
      <c r="CF51" s="1306"/>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55.4</v>
      </c>
      <c r="BY53" s="1307"/>
      <c r="BZ53" s="1307"/>
      <c r="CA53" s="1307"/>
      <c r="CB53" s="1307"/>
      <c r="CC53" s="1307"/>
      <c r="CD53" s="1307"/>
      <c r="CE53" s="1307"/>
      <c r="CF53" s="1306"/>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614</v>
      </c>
      <c r="AO55" s="1301"/>
      <c r="AP55" s="1301"/>
      <c r="AQ55" s="1301"/>
      <c r="AR55" s="1301"/>
      <c r="AS55" s="1301"/>
      <c r="AT55" s="1301"/>
      <c r="AU55" s="1301"/>
      <c r="AV55" s="1301"/>
      <c r="AW55" s="1301"/>
      <c r="AX55" s="1301"/>
      <c r="AY55" s="1301"/>
      <c r="AZ55" s="1301"/>
      <c r="BA55" s="1301"/>
      <c r="BB55" s="1305" t="s">
        <v>612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13.1</v>
      </c>
      <c r="BY55" s="1307"/>
      <c r="BZ55" s="1307"/>
      <c r="CA55" s="1307"/>
      <c r="CB55" s="1307"/>
      <c r="CC55" s="1307"/>
      <c r="CD55" s="1307"/>
      <c r="CE55" s="1307"/>
      <c r="CF55" s="1306"/>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53.4</v>
      </c>
      <c r="BY57" s="1307"/>
      <c r="BZ57" s="1307"/>
      <c r="CA57" s="1307"/>
      <c r="CB57" s="1307"/>
      <c r="CC57" s="1307"/>
      <c r="CD57" s="1307"/>
      <c r="CE57" s="1307"/>
      <c r="CF57" s="1306"/>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615</v>
      </c>
    </row>
    <row r="64" spans="1:109" x14ac:dyDescent="0.15">
      <c r="B64" s="1276"/>
      <c r="G64" s="1283"/>
      <c r="I64" s="1317"/>
      <c r="J64" s="1317"/>
      <c r="K64" s="1317"/>
      <c r="L64" s="1317"/>
      <c r="M64" s="1317"/>
      <c r="N64" s="1318"/>
      <c r="AM64" s="1283"/>
      <c r="AN64" s="1283" t="s">
        <v>609</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570</v>
      </c>
      <c r="BQ72" s="1301"/>
      <c r="BR72" s="1301"/>
      <c r="BS72" s="1301"/>
      <c r="BT72" s="1301"/>
      <c r="BU72" s="1301"/>
      <c r="BV72" s="1301"/>
      <c r="BW72" s="1301"/>
      <c r="BX72" s="1301" t="s">
        <v>571</v>
      </c>
      <c r="BY72" s="1301"/>
      <c r="BZ72" s="1301"/>
      <c r="CA72" s="1301"/>
      <c r="CB72" s="1301"/>
      <c r="CC72" s="1301"/>
      <c r="CD72" s="1301"/>
      <c r="CE72" s="1301"/>
      <c r="CF72" s="1301" t="s">
        <v>572</v>
      </c>
      <c r="CG72" s="1301"/>
      <c r="CH72" s="1301"/>
      <c r="CI72" s="1301"/>
      <c r="CJ72" s="1301"/>
      <c r="CK72" s="1301"/>
      <c r="CL72" s="1301"/>
      <c r="CM72" s="1301"/>
      <c r="CN72" s="1301" t="s">
        <v>573</v>
      </c>
      <c r="CO72" s="1301"/>
      <c r="CP72" s="1301"/>
      <c r="CQ72" s="1301"/>
      <c r="CR72" s="1301"/>
      <c r="CS72" s="1301"/>
      <c r="CT72" s="1301"/>
      <c r="CU72" s="1301"/>
      <c r="CV72" s="1301" t="s">
        <v>574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611</v>
      </c>
      <c r="AO73" s="1305"/>
      <c r="AP73" s="1305"/>
      <c r="AQ73" s="1305"/>
      <c r="AR73" s="1305"/>
      <c r="AS73" s="1305"/>
      <c r="AT73" s="1305"/>
      <c r="AU73" s="1305"/>
      <c r="AV73" s="1305"/>
      <c r="AW73" s="1305"/>
      <c r="AX73" s="1305"/>
      <c r="AY73" s="1305"/>
      <c r="AZ73" s="1305"/>
      <c r="BA73" s="1305"/>
      <c r="BB73" s="1305" t="s">
        <v>612</v>
      </c>
      <c r="BC73" s="1305"/>
      <c r="BD73" s="1305"/>
      <c r="BE73" s="1305"/>
      <c r="BF73" s="1305"/>
      <c r="BG73" s="1305"/>
      <c r="BH73" s="1305"/>
      <c r="BI73" s="1305"/>
      <c r="BJ73" s="1305"/>
      <c r="BK73" s="1305"/>
      <c r="BL73" s="1305"/>
      <c r="BM73" s="1305"/>
      <c r="BN73" s="1305"/>
      <c r="BO73" s="1305"/>
      <c r="BP73" s="1307">
        <v>210.4</v>
      </c>
      <c r="BQ73" s="1307"/>
      <c r="BR73" s="1307"/>
      <c r="BS73" s="1307"/>
      <c r="BT73" s="1307"/>
      <c r="BU73" s="1307"/>
      <c r="BV73" s="1307"/>
      <c r="BW73" s="1307"/>
      <c r="BX73" s="1307">
        <v>167.9</v>
      </c>
      <c r="BY73" s="1307"/>
      <c r="BZ73" s="1307"/>
      <c r="CA73" s="1307"/>
      <c r="CB73" s="1307"/>
      <c r="CC73" s="1307"/>
      <c r="CD73" s="1307"/>
      <c r="CE73" s="1307"/>
      <c r="CF73" s="1307">
        <v>173.9</v>
      </c>
      <c r="CG73" s="1307"/>
      <c r="CH73" s="1307"/>
      <c r="CI73" s="1307"/>
      <c r="CJ73" s="1307"/>
      <c r="CK73" s="1307"/>
      <c r="CL73" s="1307"/>
      <c r="CM73" s="1307"/>
      <c r="CN73" s="1307">
        <v>168.7</v>
      </c>
      <c r="CO73" s="1307"/>
      <c r="CP73" s="1307"/>
      <c r="CQ73" s="1307"/>
      <c r="CR73" s="1307"/>
      <c r="CS73" s="1307"/>
      <c r="CT73" s="1307"/>
      <c r="CU73" s="1307"/>
      <c r="CV73" s="1307">
        <v>166.4</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617</v>
      </c>
      <c r="BC75" s="1305"/>
      <c r="BD75" s="1305"/>
      <c r="BE75" s="1305"/>
      <c r="BF75" s="1305"/>
      <c r="BG75" s="1305"/>
      <c r="BH75" s="1305"/>
      <c r="BI75" s="1305"/>
      <c r="BJ75" s="1305"/>
      <c r="BK75" s="1305"/>
      <c r="BL75" s="1305"/>
      <c r="BM75" s="1305"/>
      <c r="BN75" s="1305"/>
      <c r="BO75" s="1305"/>
      <c r="BP75" s="1307">
        <v>12.5</v>
      </c>
      <c r="BQ75" s="1307"/>
      <c r="BR75" s="1307"/>
      <c r="BS75" s="1307"/>
      <c r="BT75" s="1307"/>
      <c r="BU75" s="1307"/>
      <c r="BV75" s="1307"/>
      <c r="BW75" s="1307"/>
      <c r="BX75" s="1307">
        <v>12.5</v>
      </c>
      <c r="BY75" s="1307"/>
      <c r="BZ75" s="1307"/>
      <c r="CA75" s="1307"/>
      <c r="CB75" s="1307"/>
      <c r="CC75" s="1307"/>
      <c r="CD75" s="1307"/>
      <c r="CE75" s="1307"/>
      <c r="CF75" s="1307">
        <v>13.1</v>
      </c>
      <c r="CG75" s="1307"/>
      <c r="CH75" s="1307"/>
      <c r="CI75" s="1307"/>
      <c r="CJ75" s="1307"/>
      <c r="CK75" s="1307"/>
      <c r="CL75" s="1307"/>
      <c r="CM75" s="1307"/>
      <c r="CN75" s="1307">
        <v>14.2</v>
      </c>
      <c r="CO75" s="1307"/>
      <c r="CP75" s="1307"/>
      <c r="CQ75" s="1307"/>
      <c r="CR75" s="1307"/>
      <c r="CS75" s="1307"/>
      <c r="CT75" s="1307"/>
      <c r="CU75" s="1307"/>
      <c r="CV75" s="1307">
        <v>15.2</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614</v>
      </c>
      <c r="AO77" s="1301"/>
      <c r="AP77" s="1301"/>
      <c r="AQ77" s="1301"/>
      <c r="AR77" s="1301"/>
      <c r="AS77" s="1301"/>
      <c r="AT77" s="1301"/>
      <c r="AU77" s="1301"/>
      <c r="AV77" s="1301"/>
      <c r="AW77" s="1301"/>
      <c r="AX77" s="1301"/>
      <c r="AY77" s="1301"/>
      <c r="AZ77" s="1301"/>
      <c r="BA77" s="1301"/>
      <c r="BB77" s="1305" t="s">
        <v>612</v>
      </c>
      <c r="BC77" s="1305"/>
      <c r="BD77" s="1305"/>
      <c r="BE77" s="1305"/>
      <c r="BF77" s="1305"/>
      <c r="BG77" s="1305"/>
      <c r="BH77" s="1305"/>
      <c r="BI77" s="1305"/>
      <c r="BJ77" s="1305"/>
      <c r="BK77" s="1305"/>
      <c r="BL77" s="1305"/>
      <c r="BM77" s="1305"/>
      <c r="BN77" s="1305"/>
      <c r="BO77" s="1305"/>
      <c r="BP77" s="1307">
        <v>10.199999999999999</v>
      </c>
      <c r="BQ77" s="1307"/>
      <c r="BR77" s="1307"/>
      <c r="BS77" s="1307"/>
      <c r="BT77" s="1307"/>
      <c r="BU77" s="1307"/>
      <c r="BV77" s="1307"/>
      <c r="BW77" s="1307"/>
      <c r="BX77" s="1307">
        <v>13.1</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617</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8.9</v>
      </c>
      <c r="BY79" s="1307"/>
      <c r="BZ79" s="1307"/>
      <c r="CA79" s="1307"/>
      <c r="CB79" s="1307"/>
      <c r="CC79" s="1307"/>
      <c r="CD79" s="1307"/>
      <c r="CE79" s="1307"/>
      <c r="CF79" s="1307">
        <v>7.9</v>
      </c>
      <c r="CG79" s="1307"/>
      <c r="CH79" s="1307"/>
      <c r="CI79" s="1307"/>
      <c r="CJ79" s="1307"/>
      <c r="CK79" s="1307"/>
      <c r="CL79" s="1307"/>
      <c r="CM79" s="1307"/>
      <c r="CN79" s="1307">
        <v>7.9</v>
      </c>
      <c r="CO79" s="1307"/>
      <c r="CP79" s="1307"/>
      <c r="CQ79" s="1307"/>
      <c r="CR79" s="1307"/>
      <c r="CS79" s="1307"/>
      <c r="CT79" s="1307"/>
      <c r="CU79" s="1307"/>
      <c r="CV79" s="1307">
        <v>7.8</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YoLz3q/gEP4IETko11HY8obWKzSMs6qJV0CuAUeULzJQjVanIMG8KD64CA18q9bmZTyyF6auQnYHLozGLlegQ==" saltValue="vCkusnYDREjQ/DtEe46g2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6606A-CC5F-422F-AE05-98FFCF651A6B}">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pXo94aeQz2HnhHD+e4OOMFz0oBL1Rhk4myilBfrJRR9DXifdLOgxepeTvYJY3fdY4+PE3NsocBf4zbwzARpEw==" saltValue="v3BatE957yTjMfud5loG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902D4-1F29-4B98-AC84-0E6A3721047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aaaW8x16T6qUHq+/jGI4z24sDj5WGD7+uJKA+I7bj2DMrNFl6hFMdXuhSRw8wt1QBHMUTB6xKf64uMjNcukJA==" saltValue="J/XOTHkZKjFhiT1g4fUJ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567</v>
      </c>
      <c r="G2" s="156"/>
      <c r="H2" s="157"/>
    </row>
    <row r="3" spans="1:8" x14ac:dyDescent="0.15">
      <c r="A3" s="153" t="s">
        <v>560</v>
      </c>
      <c r="B3" s="158"/>
      <c r="C3" s="159"/>
      <c r="D3" s="160">
        <v>241935</v>
      </c>
      <c r="E3" s="161"/>
      <c r="F3" s="162">
        <v>91837</v>
      </c>
      <c r="G3" s="163"/>
      <c r="H3" s="164"/>
    </row>
    <row r="4" spans="1:8" x14ac:dyDescent="0.15">
      <c r="A4" s="165"/>
      <c r="B4" s="166"/>
      <c r="C4" s="167"/>
      <c r="D4" s="168">
        <v>201234</v>
      </c>
      <c r="E4" s="169"/>
      <c r="F4" s="170">
        <v>54439</v>
      </c>
      <c r="G4" s="171"/>
      <c r="H4" s="172"/>
    </row>
    <row r="5" spans="1:8" x14ac:dyDescent="0.15">
      <c r="A5" s="153" t="s">
        <v>562</v>
      </c>
      <c r="B5" s="158"/>
      <c r="C5" s="159"/>
      <c r="D5" s="160">
        <v>92820</v>
      </c>
      <c r="E5" s="161"/>
      <c r="F5" s="162">
        <v>75972</v>
      </c>
      <c r="G5" s="163"/>
      <c r="H5" s="164"/>
    </row>
    <row r="6" spans="1:8" x14ac:dyDescent="0.15">
      <c r="A6" s="165"/>
      <c r="B6" s="166"/>
      <c r="C6" s="167"/>
      <c r="D6" s="168">
        <v>62687</v>
      </c>
      <c r="E6" s="169"/>
      <c r="F6" s="170">
        <v>40712</v>
      </c>
      <c r="G6" s="171"/>
      <c r="H6" s="172"/>
    </row>
    <row r="7" spans="1:8" x14ac:dyDescent="0.15">
      <c r="A7" s="153" t="s">
        <v>563</v>
      </c>
      <c r="B7" s="158"/>
      <c r="C7" s="159"/>
      <c r="D7" s="160">
        <v>45324</v>
      </c>
      <c r="E7" s="161"/>
      <c r="F7" s="162">
        <v>79466</v>
      </c>
      <c r="G7" s="163"/>
      <c r="H7" s="164"/>
    </row>
    <row r="8" spans="1:8" x14ac:dyDescent="0.15">
      <c r="A8" s="165"/>
      <c r="B8" s="166"/>
      <c r="C8" s="167"/>
      <c r="D8" s="168">
        <v>22464</v>
      </c>
      <c r="E8" s="169"/>
      <c r="F8" s="170">
        <v>44645</v>
      </c>
      <c r="G8" s="171"/>
      <c r="H8" s="172"/>
    </row>
    <row r="9" spans="1:8" x14ac:dyDescent="0.15">
      <c r="A9" s="153" t="s">
        <v>564</v>
      </c>
      <c r="B9" s="158"/>
      <c r="C9" s="159"/>
      <c r="D9" s="160">
        <v>96259</v>
      </c>
      <c r="E9" s="161"/>
      <c r="F9" s="162">
        <v>90072</v>
      </c>
      <c r="G9" s="163"/>
      <c r="H9" s="164"/>
    </row>
    <row r="10" spans="1:8" x14ac:dyDescent="0.15">
      <c r="A10" s="165"/>
      <c r="B10" s="166"/>
      <c r="C10" s="167"/>
      <c r="D10" s="168">
        <v>34639</v>
      </c>
      <c r="E10" s="169"/>
      <c r="F10" s="170">
        <v>46083</v>
      </c>
      <c r="G10" s="171"/>
      <c r="H10" s="172"/>
    </row>
    <row r="11" spans="1:8" x14ac:dyDescent="0.15">
      <c r="A11" s="153" t="s">
        <v>565</v>
      </c>
      <c r="B11" s="158"/>
      <c r="C11" s="159"/>
      <c r="D11" s="160">
        <v>93674</v>
      </c>
      <c r="E11" s="161"/>
      <c r="F11" s="162">
        <v>88328</v>
      </c>
      <c r="G11" s="163"/>
      <c r="H11" s="164"/>
    </row>
    <row r="12" spans="1:8" x14ac:dyDescent="0.15">
      <c r="A12" s="165"/>
      <c r="B12" s="166"/>
      <c r="C12" s="173"/>
      <c r="D12" s="168">
        <v>61024</v>
      </c>
      <c r="E12" s="169"/>
      <c r="F12" s="170">
        <v>49013</v>
      </c>
      <c r="G12" s="171"/>
      <c r="H12" s="172"/>
    </row>
    <row r="13" spans="1:8" x14ac:dyDescent="0.15">
      <c r="A13" s="153"/>
      <c r="B13" s="158"/>
      <c r="C13" s="174"/>
      <c r="D13" s="175">
        <v>114002</v>
      </c>
      <c r="E13" s="176"/>
      <c r="F13" s="177">
        <v>85135</v>
      </c>
      <c r="G13" s="178"/>
      <c r="H13" s="164"/>
    </row>
    <row r="14" spans="1:8" x14ac:dyDescent="0.15">
      <c r="A14" s="165"/>
      <c r="B14" s="166"/>
      <c r="C14" s="167"/>
      <c r="D14" s="168">
        <v>76410</v>
      </c>
      <c r="E14" s="169"/>
      <c r="F14" s="170">
        <v>46978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4.32</v>
      </c>
      <c r="C19" s="179">
        <f>ROUND(VALUE(SUBSTITUTE(実質収支比率等に係る経年分析!G$48,"▲","-")),2)</f>
        <v>2.81</v>
      </c>
      <c r="D19" s="179">
        <f>ROUND(VALUE(SUBSTITUTE(実質収支比率等に係る経年分析!H$48,"▲","-")),2)</f>
        <v>0.57999999999999996</v>
      </c>
      <c r="E19" s="179">
        <f>ROUND(VALUE(SUBSTITUTE(実質収支比率等に係る経年分析!I$48,"▲","-")),2)</f>
        <v>0.85</v>
      </c>
      <c r="F19" s="179">
        <f>ROUND(VALUE(SUBSTITUTE(実質収支比率等に係る経年分析!J$48,"▲","-")),2)</f>
        <v>0.26</v>
      </c>
    </row>
    <row r="20" spans="1:11" x14ac:dyDescent="0.15">
      <c r="A20" s="179" t="s">
        <v>54</v>
      </c>
      <c r="B20" s="179">
        <f>ROUND(VALUE(SUBSTITUTE(実質収支比率等に係る経年分析!F$47,"▲","-")),2)</f>
        <v>4.33</v>
      </c>
      <c r="C20" s="179">
        <f>ROUND(VALUE(SUBSTITUTE(実質収支比率等に係る経年分析!G$47,"▲","-")),2)</f>
        <v>4.3</v>
      </c>
      <c r="D20" s="179">
        <f>ROUND(VALUE(SUBSTITUTE(実質収支比率等に係る経年分析!H$47,"▲","-")),2)</f>
        <v>3.55</v>
      </c>
      <c r="E20" s="179">
        <f>ROUND(VALUE(SUBSTITUTE(実質収支比率等に係る経年分析!I$47,"▲","-")),2)</f>
        <v>3.59</v>
      </c>
      <c r="F20" s="179">
        <f>ROUND(VALUE(SUBSTITUTE(実質収支比率等に係る経年分析!J$47,"▲","-")),2)</f>
        <v>3.35</v>
      </c>
    </row>
    <row r="21" spans="1:11" x14ac:dyDescent="0.15">
      <c r="A21" s="179" t="s">
        <v>55</v>
      </c>
      <c r="B21" s="179">
        <f>IF(ISNUMBER(VALUE(SUBSTITUTE(実質収支比率等に係る経年分析!F$49,"▲","-"))),ROUND(VALUE(SUBSTITUTE(実質収支比率等に係る経年分析!F$49,"▲","-")),2),NA())</f>
        <v>-6.31</v>
      </c>
      <c r="C21" s="179">
        <f>IF(ISNUMBER(VALUE(SUBSTITUTE(実質収支比率等に係る経年分析!G$49,"▲","-"))),ROUND(VALUE(SUBSTITUTE(実質収支比率等に係る経年分析!G$49,"▲","-")),2),NA())</f>
        <v>-1.48</v>
      </c>
      <c r="D21" s="179">
        <f>IF(ISNUMBER(VALUE(SUBSTITUTE(実質収支比率等に係る経年分析!H$49,"▲","-"))),ROUND(VALUE(SUBSTITUTE(実質収支比率等に係る経年分析!H$49,"▲","-")),2),NA())</f>
        <v>-3.38</v>
      </c>
      <c r="E21" s="179">
        <f>IF(ISNUMBER(VALUE(SUBSTITUTE(実質収支比率等に係る経年分析!I$49,"▲","-"))),ROUND(VALUE(SUBSTITUTE(実質収支比率等に係る経年分析!I$49,"▲","-")),2),NA())</f>
        <v>0.27</v>
      </c>
      <c r="F21" s="179">
        <f>IF(ISNUMBER(VALUE(SUBSTITUTE(実質収支比率等に係る経年分析!J$49,"▲","-"))),ROUND(VALUE(SUBSTITUTE(実質収支比率等に係る経年分析!J$49,"▲","-")),2),NA())</f>
        <v>-0.78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公共用地先行取得事業特別会計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0.68</v>
      </c>
      <c r="D32" s="180">
        <f>IF(ROUND(VALUE(SUBSTITUTE(連結実質赤字比率に係る赤字・黒字の構成分析!G$38,"▲", "-")), 2) &lt; 0, ABS(ROUND(VALUE(SUBSTITUTE(連結実質赤字比率に係る赤字・黒字の構成分析!G$38,"▲", "-")), 2)), NA())</f>
        <v>0.08</v>
      </c>
      <c r="E32" s="180" t="e">
        <f>IF(ROUND(VALUE(SUBSTITUTE(連結実質赤字比率に係る赤字・黒字の構成分析!G$38,"▲", "-")), 2) &gt;= 0, ABS(ROUND(VALUE(SUBSTITUTE(連結実質赤字比率に係る赤字・黒字の構成分析!G$38,"▲", "-")), 2)), NA())</f>
        <v>#N/A</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f>IF(ROUND(VALUE(SUBSTITUTE(連結実質赤字比率に係る赤字・黒字の構成分析!I$38,"▲", "-")), 2) &lt; 0, ABS(ROUND(VALUE(SUBSTITUTE(連結実質赤字比率に係る赤字・黒字の構成分析!I$38,"▲", "-")), 2)), NA())</f>
        <v>0.45</v>
      </c>
      <c r="I32" s="180" t="e">
        <f>IF(ROUND(VALUE(SUBSTITUTE(連結実質赤字比率に係る赤字・黒字の構成分析!I$38,"▲", "-")), 2) &gt;= 0, ABS(ROUND(VALUE(SUBSTITUTE(連結実質赤字比率に係る赤字・黒字の構成分析!I$38,"▲", "-")), 2)), NA())</f>
        <v>#N/A</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0.26</v>
      </c>
    </row>
    <row r="34" spans="1:16" x14ac:dyDescent="0.15">
      <c r="A34" s="180" t="str">
        <f>IF(連結実質赤字比率に係る赤字・黒字の構成分析!C$36="",NA(),連結実質赤字比率に係る赤字・黒字の構成分析!C$36)</f>
        <v>臨海部土地造成事業特別会計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0.86</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10.77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9.9499999999999993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1053</v>
      </c>
      <c r="E42" s="181"/>
      <c r="F42" s="181"/>
      <c r="G42" s="181">
        <f>'実質公債費比率（分子）の構造'!L$52</f>
        <v>961</v>
      </c>
      <c r="H42" s="181"/>
      <c r="I42" s="181"/>
      <c r="J42" s="181">
        <f>'実質公債費比率（分子）の構造'!M$52</f>
        <v>828</v>
      </c>
      <c r="K42" s="181"/>
      <c r="L42" s="181"/>
      <c r="M42" s="181">
        <f>'実質公債費比率（分子）の構造'!N$52</f>
        <v>795</v>
      </c>
      <c r="N42" s="181"/>
      <c r="O42" s="181"/>
      <c r="P42" s="181">
        <f>'実質公債費比率（分子）の構造'!O$52</f>
        <v>813</v>
      </c>
    </row>
    <row r="43" spans="1:16" x14ac:dyDescent="0.15">
      <c r="A43" s="181" t="s">
        <v>63</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1</v>
      </c>
      <c r="C45" s="181"/>
      <c r="D45" s="181"/>
      <c r="E45" s="181">
        <f>'実質公債費比率（分子）の構造'!L$49</f>
        <v>2</v>
      </c>
      <c r="F45" s="181"/>
      <c r="G45" s="181"/>
      <c r="H45" s="181">
        <f>'実質公債費比率（分子）の構造'!M$49</f>
        <v>3</v>
      </c>
      <c r="I45" s="181"/>
      <c r="J45" s="181"/>
      <c r="K45" s="181">
        <f>'実質公債費比率（分子）の構造'!N$49</f>
        <v>9</v>
      </c>
      <c r="L45" s="181"/>
      <c r="M45" s="181"/>
      <c r="N45" s="181">
        <f>'実質公債費比率（分子）の構造'!O$49</f>
        <v>8</v>
      </c>
      <c r="O45" s="181"/>
      <c r="P45" s="181"/>
    </row>
    <row r="46" spans="1:16" x14ac:dyDescent="0.15">
      <c r="A46" s="181" t="s">
        <v>66</v>
      </c>
      <c r="B46" s="181">
        <f>'実質公債費比率（分子）の構造'!K$48</f>
        <v>229</v>
      </c>
      <c r="C46" s="181"/>
      <c r="D46" s="181"/>
      <c r="E46" s="181">
        <f>'実質公債費比率（分子）の構造'!L$48</f>
        <v>235</v>
      </c>
      <c r="F46" s="181"/>
      <c r="G46" s="181"/>
      <c r="H46" s="181">
        <f>'実質公債費比率（分子）の構造'!M$48</f>
        <v>240</v>
      </c>
      <c r="I46" s="181"/>
      <c r="J46" s="181"/>
      <c r="K46" s="181">
        <f>'実質公債費比率（分子）の構造'!N$48</f>
        <v>243</v>
      </c>
      <c r="L46" s="181"/>
      <c r="M46" s="181"/>
      <c r="N46" s="181">
        <f>'実質公債費比率（分子）の構造'!O$48</f>
        <v>253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1228</v>
      </c>
      <c r="C49" s="181"/>
      <c r="D49" s="181"/>
      <c r="E49" s="181">
        <f>'実質公債費比率（分子）の構造'!L$45</f>
        <v>1166</v>
      </c>
      <c r="F49" s="181"/>
      <c r="G49" s="181"/>
      <c r="H49" s="181">
        <f>'実質公債費比率（分子）の構造'!M$45</f>
        <v>1070</v>
      </c>
      <c r="I49" s="181"/>
      <c r="J49" s="181"/>
      <c r="K49" s="181">
        <f>'実質公債費比率（分子）の構造'!N$45</f>
        <v>1055</v>
      </c>
      <c r="L49" s="181"/>
      <c r="M49" s="181"/>
      <c r="N49" s="181">
        <f>'実質公債費比率（分子）の構造'!O$45</f>
        <v>1084</v>
      </c>
      <c r="O49" s="181"/>
      <c r="P49" s="181"/>
    </row>
    <row r="50" spans="1:16" x14ac:dyDescent="0.15">
      <c r="A50" s="181" t="s">
        <v>70</v>
      </c>
      <c r="B50" s="181" t="e">
        <f>NA()</f>
        <v>#N/A</v>
      </c>
      <c r="C50" s="181">
        <f>IF(ISNUMBER('実質公債費比率（分子）の構造'!K$53),'実質公債費比率（分子）の構造'!K$53,NA())</f>
        <v>406</v>
      </c>
      <c r="D50" s="181" t="e">
        <f>NA()</f>
        <v>#N/A</v>
      </c>
      <c r="E50" s="181" t="e">
        <f>NA()</f>
        <v>#N/A</v>
      </c>
      <c r="F50" s="181">
        <f>IF(ISNUMBER('実質公債費比率（分子）の構造'!L$53),'実質公債費比率（分子）の構造'!L$53,NA())</f>
        <v>444</v>
      </c>
      <c r="G50" s="181" t="e">
        <f>NA()</f>
        <v>#N/A</v>
      </c>
      <c r="H50" s="181" t="e">
        <f>NA()</f>
        <v>#N/A</v>
      </c>
      <c r="I50" s="181">
        <f>IF(ISNUMBER('実質公債費比率（分子）の構造'!M$53),'実質公債費比率（分子）の構造'!M$53,NA())</f>
        <v>486</v>
      </c>
      <c r="J50" s="181" t="e">
        <f>NA()</f>
        <v>#N/A</v>
      </c>
      <c r="K50" s="181" t="e">
        <f>NA()</f>
        <v>#N/A</v>
      </c>
      <c r="L50" s="181">
        <f>IF(ISNUMBER('実質公債費比率（分子）の構造'!N$53),'実質公債費比率（分子）の構造'!N$53,NA())</f>
        <v>513</v>
      </c>
      <c r="M50" s="181" t="e">
        <f>NA()</f>
        <v>#N/A</v>
      </c>
      <c r="N50" s="181" t="e">
        <f>NA()</f>
        <v>#N/A</v>
      </c>
      <c r="O50" s="181">
        <f>IF(ISNUMBER('実質公債費比率（分子）の構造'!O$53),'実質公債費比率（分子）の構造'!O$53,NA())</f>
        <v>533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6859</v>
      </c>
      <c r="E56" s="180"/>
      <c r="F56" s="180"/>
      <c r="G56" s="180">
        <f>'将来負担比率（分子）の構造'!J$52</f>
        <v>7587</v>
      </c>
      <c r="H56" s="180"/>
      <c r="I56" s="180"/>
      <c r="J56" s="180">
        <f>'将来負担比率（分子）の構造'!K$52</f>
        <v>7834</v>
      </c>
      <c r="K56" s="180"/>
      <c r="L56" s="180"/>
      <c r="M56" s="180">
        <f>'将来負担比率（分子）の構造'!L$52</f>
        <v>8139</v>
      </c>
      <c r="N56" s="180"/>
      <c r="O56" s="180"/>
      <c r="P56" s="180">
        <f>'将来負担比率（分子）の構造'!M$52</f>
        <v>8197</v>
      </c>
    </row>
    <row r="57" spans="1:16" x14ac:dyDescent="0.15">
      <c r="A57" s="180" t="s">
        <v>41</v>
      </c>
      <c r="B57" s="180"/>
      <c r="C57" s="180"/>
      <c r="D57" s="180">
        <f>'将来負担比率（分子）の構造'!I$51</f>
        <v>1940</v>
      </c>
      <c r="E57" s="180"/>
      <c r="F57" s="180"/>
      <c r="G57" s="180">
        <f>'将来負担比率（分子）の構造'!J$51</f>
        <v>1815</v>
      </c>
      <c r="H57" s="180"/>
      <c r="I57" s="180"/>
      <c r="J57" s="180">
        <f>'将来負担比率（分子）の構造'!K$51</f>
        <v>1668</v>
      </c>
      <c r="K57" s="180"/>
      <c r="L57" s="180"/>
      <c r="M57" s="180">
        <f>'将来負担比率（分子）の構造'!L$51</f>
        <v>1489</v>
      </c>
      <c r="N57" s="180"/>
      <c r="O57" s="180"/>
      <c r="P57" s="180">
        <f>'将来負担比率（分子）の構造'!M$51</f>
        <v>1394</v>
      </c>
    </row>
    <row r="58" spans="1:16" x14ac:dyDescent="0.15">
      <c r="A58" s="180" t="s">
        <v>40</v>
      </c>
      <c r="B58" s="180"/>
      <c r="C58" s="180"/>
      <c r="D58" s="180">
        <f>'将来負担比率（分子）の構造'!I$50</f>
        <v>1237</v>
      </c>
      <c r="E58" s="180"/>
      <c r="F58" s="180"/>
      <c r="G58" s="180">
        <f>'将来負担比率（分子）の構造'!J$50</f>
        <v>1219</v>
      </c>
      <c r="H58" s="180"/>
      <c r="I58" s="180"/>
      <c r="J58" s="180">
        <f>'将来負担比率（分子）の構造'!K$50</f>
        <v>1214</v>
      </c>
      <c r="K58" s="180"/>
      <c r="L58" s="180"/>
      <c r="M58" s="180">
        <f>'将来負担比率（分子）の構造'!L$50</f>
        <v>1181</v>
      </c>
      <c r="N58" s="180"/>
      <c r="O58" s="180"/>
      <c r="P58" s="180">
        <f>'将来負担比率（分子）の構造'!M$50</f>
        <v>934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1641</v>
      </c>
      <c r="C62" s="180"/>
      <c r="D62" s="180"/>
      <c r="E62" s="180">
        <f>'将来負担比率（分子）の構造'!J$45</f>
        <v>1554</v>
      </c>
      <c r="F62" s="180"/>
      <c r="G62" s="180"/>
      <c r="H62" s="180">
        <f>'将来負担比率（分子）の構造'!K$45</f>
        <v>1576</v>
      </c>
      <c r="I62" s="180"/>
      <c r="J62" s="180"/>
      <c r="K62" s="180">
        <f>'将来負担比率（分子）の構造'!L$45</f>
        <v>1552</v>
      </c>
      <c r="L62" s="180"/>
      <c r="M62" s="180"/>
      <c r="N62" s="180">
        <f>'将来負担比率（分子）の構造'!M$45</f>
        <v>1536</v>
      </c>
      <c r="O62" s="180"/>
      <c r="P62" s="180"/>
    </row>
    <row r="63" spans="1:16" x14ac:dyDescent="0.15">
      <c r="A63" s="180" t="s">
        <v>33</v>
      </c>
      <c r="B63" s="180">
        <f>'将来負担比率（分子）の構造'!I$44</f>
        <v>92</v>
      </c>
      <c r="C63" s="180"/>
      <c r="D63" s="180"/>
      <c r="E63" s="180">
        <f>'将来負担比率（分子）の構造'!J$44</f>
        <v>92</v>
      </c>
      <c r="F63" s="180"/>
      <c r="G63" s="180"/>
      <c r="H63" s="180">
        <f>'将来負担比率（分子）の構造'!K$44</f>
        <v>89</v>
      </c>
      <c r="I63" s="180"/>
      <c r="J63" s="180"/>
      <c r="K63" s="180">
        <f>'将来負担比率（分子）の構造'!L$44</f>
        <v>82</v>
      </c>
      <c r="L63" s="180"/>
      <c r="M63" s="180"/>
      <c r="N63" s="180">
        <f>'将来負担比率（分子）の構造'!M$44</f>
        <v>74</v>
      </c>
      <c r="O63" s="180"/>
      <c r="P63" s="180"/>
    </row>
    <row r="64" spans="1:16" x14ac:dyDescent="0.15">
      <c r="A64" s="180" t="s">
        <v>32</v>
      </c>
      <c r="B64" s="180">
        <f>'将来負担比率（分子）の構造'!I$43</f>
        <v>4776</v>
      </c>
      <c r="C64" s="180"/>
      <c r="D64" s="180"/>
      <c r="E64" s="180">
        <f>'将来負担比率（分子）の構造'!J$43</f>
        <v>4645</v>
      </c>
      <c r="F64" s="180"/>
      <c r="G64" s="180"/>
      <c r="H64" s="180">
        <f>'将来負担比率（分子）の構造'!K$43</f>
        <v>4495</v>
      </c>
      <c r="I64" s="180"/>
      <c r="J64" s="180"/>
      <c r="K64" s="180">
        <f>'将来負担比率（分子）の構造'!L$43</f>
        <v>4196</v>
      </c>
      <c r="L64" s="180"/>
      <c r="M64" s="180"/>
      <c r="N64" s="180">
        <f>'将来負担比率（分子）の構造'!M$43</f>
        <v>4100</v>
      </c>
      <c r="O64" s="180"/>
      <c r="P64" s="180"/>
    </row>
    <row r="65" spans="1:16" x14ac:dyDescent="0.15">
      <c r="A65" s="180" t="s">
        <v>31</v>
      </c>
      <c r="B65" s="180">
        <f>'将来負担比率（分子）の構造'!I$42</f>
        <v>4</v>
      </c>
      <c r="C65" s="180"/>
      <c r="D65" s="180"/>
      <c r="E65" s="180">
        <f>'将来負担比率（分子）の構造'!J$42</f>
        <v>3</v>
      </c>
      <c r="F65" s="180"/>
      <c r="G65" s="180"/>
      <c r="H65" s="180">
        <f>'将来負担比率（分子）の構造'!K$42</f>
        <v>2</v>
      </c>
      <c r="I65" s="180"/>
      <c r="J65" s="180"/>
      <c r="K65" s="180">
        <f>'将来負担比率（分子）の構造'!L$42</f>
        <v>1</v>
      </c>
      <c r="L65" s="180"/>
      <c r="M65" s="180"/>
      <c r="N65" s="180" t="str">
        <f>'将来負担比率（分子）の構造'!M$42</f>
        <v>-</v>
      </c>
      <c r="O65" s="180"/>
      <c r="P65" s="180"/>
    </row>
    <row r="66" spans="1:16" x14ac:dyDescent="0.15">
      <c r="A66" s="180" t="s">
        <v>30</v>
      </c>
      <c r="B66" s="180">
        <f>'将来負担比率（分子）の構造'!I$41</f>
        <v>10550</v>
      </c>
      <c r="C66" s="180"/>
      <c r="D66" s="180"/>
      <c r="E66" s="180">
        <f>'将来負担比率（分子）の構造'!J$41</f>
        <v>10126</v>
      </c>
      <c r="F66" s="180"/>
      <c r="G66" s="180"/>
      <c r="H66" s="180">
        <f>'将来負担比率（分子）の構造'!K$41</f>
        <v>10403</v>
      </c>
      <c r="I66" s="180"/>
      <c r="J66" s="180"/>
      <c r="K66" s="180">
        <f>'将来負担比率（分子）の構造'!L$41</f>
        <v>10608</v>
      </c>
      <c r="L66" s="180"/>
      <c r="M66" s="180"/>
      <c r="N66" s="180">
        <f>'将来負担比率（分子）の構造'!M$41</f>
        <v>10416</v>
      </c>
      <c r="O66" s="180"/>
      <c r="P66" s="180"/>
    </row>
    <row r="67" spans="1:16" x14ac:dyDescent="0.15">
      <c r="A67" s="180" t="s">
        <v>74</v>
      </c>
      <c r="B67" s="180" t="e">
        <f>NA()</f>
        <v>#N/A</v>
      </c>
      <c r="C67" s="180">
        <f>IF(ISNUMBER('将来負担比率（分子）の構造'!I$53), IF('将来負担比率（分子）の構造'!I$53 &lt; 0, 0, '将来負担比率（分子）の構造'!I$53), NA())</f>
        <v>7028</v>
      </c>
      <c r="D67" s="180" t="e">
        <f>NA()</f>
        <v>#N/A</v>
      </c>
      <c r="E67" s="180" t="e">
        <f>NA()</f>
        <v>#N/A</v>
      </c>
      <c r="F67" s="180">
        <f>IF(ISNUMBER('将来負担比率（分子）の構造'!J$53), IF('将来負担比率（分子）の構造'!J$53 &lt; 0, 0, '将来負担比率（分子）の構造'!J$53), NA())</f>
        <v>5798</v>
      </c>
      <c r="G67" s="180" t="e">
        <f>NA()</f>
        <v>#N/A</v>
      </c>
      <c r="H67" s="180" t="e">
        <f>NA()</f>
        <v>#N/A</v>
      </c>
      <c r="I67" s="180">
        <f>IF(ISNUMBER('将来負担比率（分子）の構造'!K$53), IF('将来負担比率（分子）の構造'!K$53 &lt; 0, 0, '将来負担比率（分子）の構造'!K$53), NA())</f>
        <v>5850</v>
      </c>
      <c r="J67" s="180" t="e">
        <f>NA()</f>
        <v>#N/A</v>
      </c>
      <c r="K67" s="180" t="e">
        <f>NA()</f>
        <v>#N/A</v>
      </c>
      <c r="L67" s="180">
        <f>IF(ISNUMBER('将来負担比率（分子）の構造'!L$53), IF('将来負担比率（分子）の構造'!L$53 &lt; 0, 0, '将来負担比率（分子）の構造'!L$53), NA())</f>
        <v>5630</v>
      </c>
      <c r="M67" s="180" t="e">
        <f>NA()</f>
        <v>#N/A</v>
      </c>
      <c r="N67" s="180" t="e">
        <f>NA()</f>
        <v>#N/A</v>
      </c>
      <c r="O67" s="180">
        <f>IF(ISNUMBER('将来負担比率（分子）の構造'!M$53), IF('将来負担比率（分子）の構造'!M$53 &lt; 0, 0, '将来負担比率（分子）の構造'!M$53), NA())</f>
        <v>5600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142</v>
      </c>
      <c r="C72" s="184">
        <f>基金残高に係る経年分析!G55</f>
        <v>142</v>
      </c>
      <c r="D72" s="184">
        <f>基金残高に係る経年分析!H55</f>
        <v>134</v>
      </c>
    </row>
    <row r="73" spans="1:16" x14ac:dyDescent="0.15">
      <c r="A73" s="183" t="s">
        <v>77</v>
      </c>
      <c r="B73" s="184">
        <f>基金残高に係る経年分析!F56</f>
        <v>15</v>
      </c>
      <c r="C73" s="184">
        <f>基金残高に係る経年分析!G56</f>
        <v>15</v>
      </c>
      <c r="D73" s="184">
        <f>基金残高に係る経年分析!H56</f>
        <v>15</v>
      </c>
    </row>
    <row r="74" spans="1:16" x14ac:dyDescent="0.15">
      <c r="A74" s="183" t="s">
        <v>78</v>
      </c>
      <c r="B74" s="184">
        <f>基金残高に係る経年分析!F57</f>
        <v>999</v>
      </c>
      <c r="C74" s="184">
        <f>基金残高に係る経年分析!G57</f>
        <v>953</v>
      </c>
      <c r="D74" s="184">
        <f>基金残高に係る経年分析!H57</f>
        <v>699</v>
      </c>
    </row>
  </sheetData>
  <sheetProtection algorithmName="SHA-512" hashValue="MahiFqqB4meF/BypfsHPRMieglhbWFj/fuVmg6vPAg43HK9mpLUA8G9p6zO9m/v6cFfhYX5/3w+PkxBf86ogxQ==" saltValue="FZdw2xyP73UDeLAAQuSN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219</v>
      </c>
      <c r="DI1" s="756"/>
      <c r="DJ1" s="756"/>
      <c r="DK1" s="756"/>
      <c r="DL1" s="756"/>
      <c r="DM1" s="756"/>
      <c r="DN1" s="757"/>
      <c r="DO1" s="225"/>
      <c r="DP1" s="755" t="s">
        <v>220</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221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222</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223</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224</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225</v>
      </c>
      <c r="S4" s="698"/>
      <c r="T4" s="698"/>
      <c r="U4" s="698"/>
      <c r="V4" s="698"/>
      <c r="W4" s="698"/>
      <c r="X4" s="698"/>
      <c r="Y4" s="699"/>
      <c r="Z4" s="697" t="s">
        <v>226</v>
      </c>
      <c r="AA4" s="698"/>
      <c r="AB4" s="698"/>
      <c r="AC4" s="699"/>
      <c r="AD4" s="697" t="s">
        <v>227</v>
      </c>
      <c r="AE4" s="698"/>
      <c r="AF4" s="698"/>
      <c r="AG4" s="698"/>
      <c r="AH4" s="698"/>
      <c r="AI4" s="698"/>
      <c r="AJ4" s="698"/>
      <c r="AK4" s="699"/>
      <c r="AL4" s="697" t="s">
        <v>226</v>
      </c>
      <c r="AM4" s="698"/>
      <c r="AN4" s="698"/>
      <c r="AO4" s="699"/>
      <c r="AP4" s="758" t="s">
        <v>228</v>
      </c>
      <c r="AQ4" s="758"/>
      <c r="AR4" s="758"/>
      <c r="AS4" s="758"/>
      <c r="AT4" s="758"/>
      <c r="AU4" s="758"/>
      <c r="AV4" s="758"/>
      <c r="AW4" s="758"/>
      <c r="AX4" s="758"/>
      <c r="AY4" s="758"/>
      <c r="AZ4" s="758"/>
      <c r="BA4" s="758"/>
      <c r="BB4" s="758"/>
      <c r="BC4" s="758"/>
      <c r="BD4" s="758"/>
      <c r="BE4" s="758"/>
      <c r="BF4" s="758"/>
      <c r="BG4" s="758" t="s">
        <v>229</v>
      </c>
      <c r="BH4" s="758"/>
      <c r="BI4" s="758"/>
      <c r="BJ4" s="758"/>
      <c r="BK4" s="758"/>
      <c r="BL4" s="758"/>
      <c r="BM4" s="758"/>
      <c r="BN4" s="758"/>
      <c r="BO4" s="758" t="s">
        <v>226</v>
      </c>
      <c r="BP4" s="758"/>
      <c r="BQ4" s="758"/>
      <c r="BR4" s="758"/>
      <c r="BS4" s="758" t="s">
        <v>230</v>
      </c>
      <c r="BT4" s="758"/>
      <c r="BU4" s="758"/>
      <c r="BV4" s="758"/>
      <c r="BW4" s="758"/>
      <c r="BX4" s="758"/>
      <c r="BY4" s="758"/>
      <c r="BZ4" s="758"/>
      <c r="CA4" s="758"/>
      <c r="CB4" s="758"/>
      <c r="CD4" s="740" t="s">
        <v>231</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232</v>
      </c>
      <c r="C5" s="723"/>
      <c r="D5" s="723"/>
      <c r="E5" s="723"/>
      <c r="F5" s="723"/>
      <c r="G5" s="723"/>
      <c r="H5" s="723"/>
      <c r="I5" s="723"/>
      <c r="J5" s="723"/>
      <c r="K5" s="723"/>
      <c r="L5" s="723"/>
      <c r="M5" s="723"/>
      <c r="N5" s="723"/>
      <c r="O5" s="723"/>
      <c r="P5" s="723"/>
      <c r="Q5" s="724"/>
      <c r="R5" s="688">
        <v>1206113</v>
      </c>
      <c r="S5" s="689"/>
      <c r="T5" s="689"/>
      <c r="U5" s="689"/>
      <c r="V5" s="689"/>
      <c r="W5" s="689"/>
      <c r="X5" s="689"/>
      <c r="Y5" s="735"/>
      <c r="Z5" s="753">
        <v>16.600000000000001</v>
      </c>
      <c r="AA5" s="753"/>
      <c r="AB5" s="753"/>
      <c r="AC5" s="753"/>
      <c r="AD5" s="754">
        <v>1140873</v>
      </c>
      <c r="AE5" s="754"/>
      <c r="AF5" s="754"/>
      <c r="AG5" s="754"/>
      <c r="AH5" s="754"/>
      <c r="AI5" s="754"/>
      <c r="AJ5" s="754"/>
      <c r="AK5" s="754"/>
      <c r="AL5" s="736">
        <v>29.5</v>
      </c>
      <c r="AM5" s="705"/>
      <c r="AN5" s="705"/>
      <c r="AO5" s="737"/>
      <c r="AP5" s="722" t="s">
        <v>233</v>
      </c>
      <c r="AQ5" s="723"/>
      <c r="AR5" s="723"/>
      <c r="AS5" s="723"/>
      <c r="AT5" s="723"/>
      <c r="AU5" s="723"/>
      <c r="AV5" s="723"/>
      <c r="AW5" s="723"/>
      <c r="AX5" s="723"/>
      <c r="AY5" s="723"/>
      <c r="AZ5" s="723"/>
      <c r="BA5" s="723"/>
      <c r="BB5" s="723"/>
      <c r="BC5" s="723"/>
      <c r="BD5" s="723"/>
      <c r="BE5" s="723"/>
      <c r="BF5" s="724"/>
      <c r="BG5" s="623">
        <v>1132612</v>
      </c>
      <c r="BH5" s="626"/>
      <c r="BI5" s="626"/>
      <c r="BJ5" s="626"/>
      <c r="BK5" s="626"/>
      <c r="BL5" s="626"/>
      <c r="BM5" s="626"/>
      <c r="BN5" s="627"/>
      <c r="BO5" s="685">
        <v>93.9</v>
      </c>
      <c r="BP5" s="685"/>
      <c r="BQ5" s="685"/>
      <c r="BR5" s="685"/>
      <c r="BS5" s="686">
        <v>12359</v>
      </c>
      <c r="BT5" s="686"/>
      <c r="BU5" s="686"/>
      <c r="BV5" s="686"/>
      <c r="BW5" s="686"/>
      <c r="BX5" s="686"/>
      <c r="BY5" s="686"/>
      <c r="BZ5" s="686"/>
      <c r="CA5" s="686"/>
      <c r="CB5" s="727"/>
      <c r="CD5" s="740" t="s">
        <v>228</v>
      </c>
      <c r="CE5" s="741"/>
      <c r="CF5" s="741"/>
      <c r="CG5" s="741"/>
      <c r="CH5" s="741"/>
      <c r="CI5" s="741"/>
      <c r="CJ5" s="741"/>
      <c r="CK5" s="741"/>
      <c r="CL5" s="741"/>
      <c r="CM5" s="741"/>
      <c r="CN5" s="741"/>
      <c r="CO5" s="741"/>
      <c r="CP5" s="741"/>
      <c r="CQ5" s="742"/>
      <c r="CR5" s="740" t="s">
        <v>234</v>
      </c>
      <c r="CS5" s="741"/>
      <c r="CT5" s="741"/>
      <c r="CU5" s="741"/>
      <c r="CV5" s="741"/>
      <c r="CW5" s="741"/>
      <c r="CX5" s="741"/>
      <c r="CY5" s="742"/>
      <c r="CZ5" s="740" t="s">
        <v>226</v>
      </c>
      <c r="DA5" s="741"/>
      <c r="DB5" s="741"/>
      <c r="DC5" s="742"/>
      <c r="DD5" s="740" t="s">
        <v>235</v>
      </c>
      <c r="DE5" s="741"/>
      <c r="DF5" s="741"/>
      <c r="DG5" s="741"/>
      <c r="DH5" s="741"/>
      <c r="DI5" s="741"/>
      <c r="DJ5" s="741"/>
      <c r="DK5" s="741"/>
      <c r="DL5" s="741"/>
      <c r="DM5" s="741"/>
      <c r="DN5" s="741"/>
      <c r="DO5" s="741"/>
      <c r="DP5" s="742"/>
      <c r="DQ5" s="740" t="s">
        <v>236</v>
      </c>
      <c r="DR5" s="741"/>
      <c r="DS5" s="741"/>
      <c r="DT5" s="741"/>
      <c r="DU5" s="741"/>
      <c r="DV5" s="741"/>
      <c r="DW5" s="741"/>
      <c r="DX5" s="741"/>
      <c r="DY5" s="741"/>
      <c r="DZ5" s="741"/>
      <c r="EA5" s="741"/>
      <c r="EB5" s="741"/>
      <c r="EC5" s="742"/>
    </row>
    <row r="6" spans="2:143" ht="11.25" customHeight="1" x14ac:dyDescent="0.15">
      <c r="B6" s="620" t="s">
        <v>237</v>
      </c>
      <c r="C6" s="621"/>
      <c r="D6" s="621"/>
      <c r="E6" s="621"/>
      <c r="F6" s="621"/>
      <c r="G6" s="621"/>
      <c r="H6" s="621"/>
      <c r="I6" s="621"/>
      <c r="J6" s="621"/>
      <c r="K6" s="621"/>
      <c r="L6" s="621"/>
      <c r="M6" s="621"/>
      <c r="N6" s="621"/>
      <c r="O6" s="621"/>
      <c r="P6" s="621"/>
      <c r="Q6" s="622"/>
      <c r="R6" s="623">
        <v>48113</v>
      </c>
      <c r="S6" s="626"/>
      <c r="T6" s="626"/>
      <c r="U6" s="626"/>
      <c r="V6" s="626"/>
      <c r="W6" s="626"/>
      <c r="X6" s="626"/>
      <c r="Y6" s="627"/>
      <c r="Z6" s="685">
        <v>0.7</v>
      </c>
      <c r="AA6" s="685"/>
      <c r="AB6" s="685"/>
      <c r="AC6" s="685"/>
      <c r="AD6" s="686">
        <v>48113</v>
      </c>
      <c r="AE6" s="686"/>
      <c r="AF6" s="686"/>
      <c r="AG6" s="686"/>
      <c r="AH6" s="686"/>
      <c r="AI6" s="686"/>
      <c r="AJ6" s="686"/>
      <c r="AK6" s="686"/>
      <c r="AL6" s="628">
        <v>1.2</v>
      </c>
      <c r="AM6" s="629"/>
      <c r="AN6" s="629"/>
      <c r="AO6" s="687"/>
      <c r="AP6" s="620" t="s">
        <v>238</v>
      </c>
      <c r="AQ6" s="621"/>
      <c r="AR6" s="621"/>
      <c r="AS6" s="621"/>
      <c r="AT6" s="621"/>
      <c r="AU6" s="621"/>
      <c r="AV6" s="621"/>
      <c r="AW6" s="621"/>
      <c r="AX6" s="621"/>
      <c r="AY6" s="621"/>
      <c r="AZ6" s="621"/>
      <c r="BA6" s="621"/>
      <c r="BB6" s="621"/>
      <c r="BC6" s="621"/>
      <c r="BD6" s="621"/>
      <c r="BE6" s="621"/>
      <c r="BF6" s="622"/>
      <c r="BG6" s="623">
        <v>1132612</v>
      </c>
      <c r="BH6" s="626"/>
      <c r="BI6" s="626"/>
      <c r="BJ6" s="626"/>
      <c r="BK6" s="626"/>
      <c r="BL6" s="626"/>
      <c r="BM6" s="626"/>
      <c r="BN6" s="627"/>
      <c r="BO6" s="685">
        <v>93.9</v>
      </c>
      <c r="BP6" s="685"/>
      <c r="BQ6" s="685"/>
      <c r="BR6" s="685"/>
      <c r="BS6" s="686">
        <v>12359</v>
      </c>
      <c r="BT6" s="686"/>
      <c r="BU6" s="686"/>
      <c r="BV6" s="686"/>
      <c r="BW6" s="686"/>
      <c r="BX6" s="686"/>
      <c r="BY6" s="686"/>
      <c r="BZ6" s="686"/>
      <c r="CA6" s="686"/>
      <c r="CB6" s="727"/>
      <c r="CD6" s="694" t="s">
        <v>239</v>
      </c>
      <c r="CE6" s="695"/>
      <c r="CF6" s="695"/>
      <c r="CG6" s="695"/>
      <c r="CH6" s="695"/>
      <c r="CI6" s="695"/>
      <c r="CJ6" s="695"/>
      <c r="CK6" s="695"/>
      <c r="CL6" s="695"/>
      <c r="CM6" s="695"/>
      <c r="CN6" s="695"/>
      <c r="CO6" s="695"/>
      <c r="CP6" s="695"/>
      <c r="CQ6" s="696"/>
      <c r="CR6" s="623">
        <v>91890</v>
      </c>
      <c r="CS6" s="626"/>
      <c r="CT6" s="626"/>
      <c r="CU6" s="626"/>
      <c r="CV6" s="626"/>
      <c r="CW6" s="626"/>
      <c r="CX6" s="626"/>
      <c r="CY6" s="627"/>
      <c r="CZ6" s="736">
        <v>1.3</v>
      </c>
      <c r="DA6" s="705"/>
      <c r="DB6" s="705"/>
      <c r="DC6" s="739"/>
      <c r="DD6" s="631" t="s">
        <v>177</v>
      </c>
      <c r="DE6" s="626"/>
      <c r="DF6" s="626"/>
      <c r="DG6" s="626"/>
      <c r="DH6" s="626"/>
      <c r="DI6" s="626"/>
      <c r="DJ6" s="626"/>
      <c r="DK6" s="626"/>
      <c r="DL6" s="626"/>
      <c r="DM6" s="626"/>
      <c r="DN6" s="626"/>
      <c r="DO6" s="626"/>
      <c r="DP6" s="627"/>
      <c r="DQ6" s="631">
        <v>91890</v>
      </c>
      <c r="DR6" s="626"/>
      <c r="DS6" s="626"/>
      <c r="DT6" s="626"/>
      <c r="DU6" s="626"/>
      <c r="DV6" s="626"/>
      <c r="DW6" s="626"/>
      <c r="DX6" s="626"/>
      <c r="DY6" s="626"/>
      <c r="DZ6" s="626"/>
      <c r="EA6" s="626"/>
      <c r="EB6" s="626"/>
      <c r="EC6" s="666"/>
    </row>
    <row r="7" spans="2:143" ht="11.25" customHeight="1" x14ac:dyDescent="0.15">
      <c r="B7" s="620" t="s">
        <v>240</v>
      </c>
      <c r="C7" s="621"/>
      <c r="D7" s="621"/>
      <c r="E7" s="621"/>
      <c r="F7" s="621"/>
      <c r="G7" s="621"/>
      <c r="H7" s="621"/>
      <c r="I7" s="621"/>
      <c r="J7" s="621"/>
      <c r="K7" s="621"/>
      <c r="L7" s="621"/>
      <c r="M7" s="621"/>
      <c r="N7" s="621"/>
      <c r="O7" s="621"/>
      <c r="P7" s="621"/>
      <c r="Q7" s="622"/>
      <c r="R7" s="623">
        <v>1859</v>
      </c>
      <c r="S7" s="626"/>
      <c r="T7" s="626"/>
      <c r="U7" s="626"/>
      <c r="V7" s="626"/>
      <c r="W7" s="626"/>
      <c r="X7" s="626"/>
      <c r="Y7" s="627"/>
      <c r="Z7" s="685">
        <v>0</v>
      </c>
      <c r="AA7" s="685"/>
      <c r="AB7" s="685"/>
      <c r="AC7" s="685"/>
      <c r="AD7" s="686">
        <v>1859</v>
      </c>
      <c r="AE7" s="686"/>
      <c r="AF7" s="686"/>
      <c r="AG7" s="686"/>
      <c r="AH7" s="686"/>
      <c r="AI7" s="686"/>
      <c r="AJ7" s="686"/>
      <c r="AK7" s="686"/>
      <c r="AL7" s="628">
        <v>0</v>
      </c>
      <c r="AM7" s="629"/>
      <c r="AN7" s="629"/>
      <c r="AO7" s="687"/>
      <c r="AP7" s="620" t="s">
        <v>241</v>
      </c>
      <c r="AQ7" s="621"/>
      <c r="AR7" s="621"/>
      <c r="AS7" s="621"/>
      <c r="AT7" s="621"/>
      <c r="AU7" s="621"/>
      <c r="AV7" s="621"/>
      <c r="AW7" s="621"/>
      <c r="AX7" s="621"/>
      <c r="AY7" s="621"/>
      <c r="AZ7" s="621"/>
      <c r="BA7" s="621"/>
      <c r="BB7" s="621"/>
      <c r="BC7" s="621"/>
      <c r="BD7" s="621"/>
      <c r="BE7" s="621"/>
      <c r="BF7" s="622"/>
      <c r="BG7" s="623">
        <v>581797</v>
      </c>
      <c r="BH7" s="626"/>
      <c r="BI7" s="626"/>
      <c r="BJ7" s="626"/>
      <c r="BK7" s="626"/>
      <c r="BL7" s="626"/>
      <c r="BM7" s="626"/>
      <c r="BN7" s="627"/>
      <c r="BO7" s="685">
        <v>48.2</v>
      </c>
      <c r="BP7" s="685"/>
      <c r="BQ7" s="685"/>
      <c r="BR7" s="685"/>
      <c r="BS7" s="686">
        <v>12359</v>
      </c>
      <c r="BT7" s="686"/>
      <c r="BU7" s="686"/>
      <c r="BV7" s="686"/>
      <c r="BW7" s="686"/>
      <c r="BX7" s="686"/>
      <c r="BY7" s="686"/>
      <c r="BZ7" s="686"/>
      <c r="CA7" s="686"/>
      <c r="CB7" s="727"/>
      <c r="CD7" s="667" t="s">
        <v>242</v>
      </c>
      <c r="CE7" s="664"/>
      <c r="CF7" s="664"/>
      <c r="CG7" s="664"/>
      <c r="CH7" s="664"/>
      <c r="CI7" s="664"/>
      <c r="CJ7" s="664"/>
      <c r="CK7" s="664"/>
      <c r="CL7" s="664"/>
      <c r="CM7" s="664"/>
      <c r="CN7" s="664"/>
      <c r="CO7" s="664"/>
      <c r="CP7" s="664"/>
      <c r="CQ7" s="665"/>
      <c r="CR7" s="623">
        <v>1115821</v>
      </c>
      <c r="CS7" s="626"/>
      <c r="CT7" s="626"/>
      <c r="CU7" s="626"/>
      <c r="CV7" s="626"/>
      <c r="CW7" s="626"/>
      <c r="CX7" s="626"/>
      <c r="CY7" s="627"/>
      <c r="CZ7" s="685">
        <v>15.4</v>
      </c>
      <c r="DA7" s="685"/>
      <c r="DB7" s="685"/>
      <c r="DC7" s="685"/>
      <c r="DD7" s="631">
        <v>324243</v>
      </c>
      <c r="DE7" s="626"/>
      <c r="DF7" s="626"/>
      <c r="DG7" s="626"/>
      <c r="DH7" s="626"/>
      <c r="DI7" s="626"/>
      <c r="DJ7" s="626"/>
      <c r="DK7" s="626"/>
      <c r="DL7" s="626"/>
      <c r="DM7" s="626"/>
      <c r="DN7" s="626"/>
      <c r="DO7" s="626"/>
      <c r="DP7" s="627"/>
      <c r="DQ7" s="631">
        <v>619818</v>
      </c>
      <c r="DR7" s="626"/>
      <c r="DS7" s="626"/>
      <c r="DT7" s="626"/>
      <c r="DU7" s="626"/>
      <c r="DV7" s="626"/>
      <c r="DW7" s="626"/>
      <c r="DX7" s="626"/>
      <c r="DY7" s="626"/>
      <c r="DZ7" s="626"/>
      <c r="EA7" s="626"/>
      <c r="EB7" s="626"/>
      <c r="EC7" s="666"/>
    </row>
    <row r="8" spans="2:143" ht="11.25" customHeight="1" x14ac:dyDescent="0.15">
      <c r="B8" s="620" t="s">
        <v>243</v>
      </c>
      <c r="C8" s="621"/>
      <c r="D8" s="621"/>
      <c r="E8" s="621"/>
      <c r="F8" s="621"/>
      <c r="G8" s="621"/>
      <c r="H8" s="621"/>
      <c r="I8" s="621"/>
      <c r="J8" s="621"/>
      <c r="K8" s="621"/>
      <c r="L8" s="621"/>
      <c r="M8" s="621"/>
      <c r="N8" s="621"/>
      <c r="O8" s="621"/>
      <c r="P8" s="621"/>
      <c r="Q8" s="622"/>
      <c r="R8" s="623">
        <v>2501</v>
      </c>
      <c r="S8" s="626"/>
      <c r="T8" s="626"/>
      <c r="U8" s="626"/>
      <c r="V8" s="626"/>
      <c r="W8" s="626"/>
      <c r="X8" s="626"/>
      <c r="Y8" s="627"/>
      <c r="Z8" s="685">
        <v>0</v>
      </c>
      <c r="AA8" s="685"/>
      <c r="AB8" s="685"/>
      <c r="AC8" s="685"/>
      <c r="AD8" s="686">
        <v>2501</v>
      </c>
      <c r="AE8" s="686"/>
      <c r="AF8" s="686"/>
      <c r="AG8" s="686"/>
      <c r="AH8" s="686"/>
      <c r="AI8" s="686"/>
      <c r="AJ8" s="686"/>
      <c r="AK8" s="686"/>
      <c r="AL8" s="628">
        <v>0.1</v>
      </c>
      <c r="AM8" s="629"/>
      <c r="AN8" s="629"/>
      <c r="AO8" s="687"/>
      <c r="AP8" s="620" t="s">
        <v>244</v>
      </c>
      <c r="AQ8" s="621"/>
      <c r="AR8" s="621"/>
      <c r="AS8" s="621"/>
      <c r="AT8" s="621"/>
      <c r="AU8" s="621"/>
      <c r="AV8" s="621"/>
      <c r="AW8" s="621"/>
      <c r="AX8" s="621"/>
      <c r="AY8" s="621"/>
      <c r="AZ8" s="621"/>
      <c r="BA8" s="621"/>
      <c r="BB8" s="621"/>
      <c r="BC8" s="621"/>
      <c r="BD8" s="621"/>
      <c r="BE8" s="621"/>
      <c r="BF8" s="622"/>
      <c r="BG8" s="623">
        <v>20053</v>
      </c>
      <c r="BH8" s="626"/>
      <c r="BI8" s="626"/>
      <c r="BJ8" s="626"/>
      <c r="BK8" s="626"/>
      <c r="BL8" s="626"/>
      <c r="BM8" s="626"/>
      <c r="BN8" s="627"/>
      <c r="BO8" s="685">
        <v>1.7</v>
      </c>
      <c r="BP8" s="685"/>
      <c r="BQ8" s="685"/>
      <c r="BR8" s="685"/>
      <c r="BS8" s="631" t="s">
        <v>177</v>
      </c>
      <c r="BT8" s="626"/>
      <c r="BU8" s="626"/>
      <c r="BV8" s="626"/>
      <c r="BW8" s="626"/>
      <c r="BX8" s="626"/>
      <c r="BY8" s="626"/>
      <c r="BZ8" s="626"/>
      <c r="CA8" s="626"/>
      <c r="CB8" s="666"/>
      <c r="CD8" s="667" t="s">
        <v>245</v>
      </c>
      <c r="CE8" s="664"/>
      <c r="CF8" s="664"/>
      <c r="CG8" s="664"/>
      <c r="CH8" s="664"/>
      <c r="CI8" s="664"/>
      <c r="CJ8" s="664"/>
      <c r="CK8" s="664"/>
      <c r="CL8" s="664"/>
      <c r="CM8" s="664"/>
      <c r="CN8" s="664"/>
      <c r="CO8" s="664"/>
      <c r="CP8" s="664"/>
      <c r="CQ8" s="665"/>
      <c r="CR8" s="623">
        <v>1784771</v>
      </c>
      <c r="CS8" s="626"/>
      <c r="CT8" s="626"/>
      <c r="CU8" s="626"/>
      <c r="CV8" s="626"/>
      <c r="CW8" s="626"/>
      <c r="CX8" s="626"/>
      <c r="CY8" s="627"/>
      <c r="CZ8" s="685">
        <v>24.6</v>
      </c>
      <c r="DA8" s="685"/>
      <c r="DB8" s="685"/>
      <c r="DC8" s="685"/>
      <c r="DD8" s="631">
        <v>21192</v>
      </c>
      <c r="DE8" s="626"/>
      <c r="DF8" s="626"/>
      <c r="DG8" s="626"/>
      <c r="DH8" s="626"/>
      <c r="DI8" s="626"/>
      <c r="DJ8" s="626"/>
      <c r="DK8" s="626"/>
      <c r="DL8" s="626"/>
      <c r="DM8" s="626"/>
      <c r="DN8" s="626"/>
      <c r="DO8" s="626"/>
      <c r="DP8" s="627"/>
      <c r="DQ8" s="631">
        <v>988753</v>
      </c>
      <c r="DR8" s="626"/>
      <c r="DS8" s="626"/>
      <c r="DT8" s="626"/>
      <c r="DU8" s="626"/>
      <c r="DV8" s="626"/>
      <c r="DW8" s="626"/>
      <c r="DX8" s="626"/>
      <c r="DY8" s="626"/>
      <c r="DZ8" s="626"/>
      <c r="EA8" s="626"/>
      <c r="EB8" s="626"/>
      <c r="EC8" s="666"/>
    </row>
    <row r="9" spans="2:143" ht="11.25" customHeight="1" x14ac:dyDescent="0.15">
      <c r="B9" s="620" t="s">
        <v>246</v>
      </c>
      <c r="C9" s="621"/>
      <c r="D9" s="621"/>
      <c r="E9" s="621"/>
      <c r="F9" s="621"/>
      <c r="G9" s="621"/>
      <c r="H9" s="621"/>
      <c r="I9" s="621"/>
      <c r="J9" s="621"/>
      <c r="K9" s="621"/>
      <c r="L9" s="621"/>
      <c r="M9" s="621"/>
      <c r="N9" s="621"/>
      <c r="O9" s="621"/>
      <c r="P9" s="621"/>
      <c r="Q9" s="622"/>
      <c r="R9" s="623">
        <v>2158</v>
      </c>
      <c r="S9" s="626"/>
      <c r="T9" s="626"/>
      <c r="U9" s="626"/>
      <c r="V9" s="626"/>
      <c r="W9" s="626"/>
      <c r="X9" s="626"/>
      <c r="Y9" s="627"/>
      <c r="Z9" s="685">
        <v>0</v>
      </c>
      <c r="AA9" s="685"/>
      <c r="AB9" s="685"/>
      <c r="AC9" s="685"/>
      <c r="AD9" s="686">
        <v>2158</v>
      </c>
      <c r="AE9" s="686"/>
      <c r="AF9" s="686"/>
      <c r="AG9" s="686"/>
      <c r="AH9" s="686"/>
      <c r="AI9" s="686"/>
      <c r="AJ9" s="686"/>
      <c r="AK9" s="686"/>
      <c r="AL9" s="628">
        <v>0.1</v>
      </c>
      <c r="AM9" s="629"/>
      <c r="AN9" s="629"/>
      <c r="AO9" s="687"/>
      <c r="AP9" s="620" t="s">
        <v>247</v>
      </c>
      <c r="AQ9" s="621"/>
      <c r="AR9" s="621"/>
      <c r="AS9" s="621"/>
      <c r="AT9" s="621"/>
      <c r="AU9" s="621"/>
      <c r="AV9" s="621"/>
      <c r="AW9" s="621"/>
      <c r="AX9" s="621"/>
      <c r="AY9" s="621"/>
      <c r="AZ9" s="621"/>
      <c r="BA9" s="621"/>
      <c r="BB9" s="621"/>
      <c r="BC9" s="621"/>
      <c r="BD9" s="621"/>
      <c r="BE9" s="621"/>
      <c r="BF9" s="622"/>
      <c r="BG9" s="623">
        <v>486811</v>
      </c>
      <c r="BH9" s="626"/>
      <c r="BI9" s="626"/>
      <c r="BJ9" s="626"/>
      <c r="BK9" s="626"/>
      <c r="BL9" s="626"/>
      <c r="BM9" s="626"/>
      <c r="BN9" s="627"/>
      <c r="BO9" s="685">
        <v>40.4</v>
      </c>
      <c r="BP9" s="685"/>
      <c r="BQ9" s="685"/>
      <c r="BR9" s="685"/>
      <c r="BS9" s="631" t="s">
        <v>248</v>
      </c>
      <c r="BT9" s="626"/>
      <c r="BU9" s="626"/>
      <c r="BV9" s="626"/>
      <c r="BW9" s="626"/>
      <c r="BX9" s="626"/>
      <c r="BY9" s="626"/>
      <c r="BZ9" s="626"/>
      <c r="CA9" s="626"/>
      <c r="CB9" s="666"/>
      <c r="CD9" s="667" t="s">
        <v>249</v>
      </c>
      <c r="CE9" s="664"/>
      <c r="CF9" s="664"/>
      <c r="CG9" s="664"/>
      <c r="CH9" s="664"/>
      <c r="CI9" s="664"/>
      <c r="CJ9" s="664"/>
      <c r="CK9" s="664"/>
      <c r="CL9" s="664"/>
      <c r="CM9" s="664"/>
      <c r="CN9" s="664"/>
      <c r="CO9" s="664"/>
      <c r="CP9" s="664"/>
      <c r="CQ9" s="665"/>
      <c r="CR9" s="623">
        <v>532720</v>
      </c>
      <c r="CS9" s="626"/>
      <c r="CT9" s="626"/>
      <c r="CU9" s="626"/>
      <c r="CV9" s="626"/>
      <c r="CW9" s="626"/>
      <c r="CX9" s="626"/>
      <c r="CY9" s="627"/>
      <c r="CZ9" s="685">
        <v>7.3</v>
      </c>
      <c r="DA9" s="685"/>
      <c r="DB9" s="685"/>
      <c r="DC9" s="685"/>
      <c r="DD9" s="631">
        <v>2268</v>
      </c>
      <c r="DE9" s="626"/>
      <c r="DF9" s="626"/>
      <c r="DG9" s="626"/>
      <c r="DH9" s="626"/>
      <c r="DI9" s="626"/>
      <c r="DJ9" s="626"/>
      <c r="DK9" s="626"/>
      <c r="DL9" s="626"/>
      <c r="DM9" s="626"/>
      <c r="DN9" s="626"/>
      <c r="DO9" s="626"/>
      <c r="DP9" s="627"/>
      <c r="DQ9" s="631">
        <v>318748</v>
      </c>
      <c r="DR9" s="626"/>
      <c r="DS9" s="626"/>
      <c r="DT9" s="626"/>
      <c r="DU9" s="626"/>
      <c r="DV9" s="626"/>
      <c r="DW9" s="626"/>
      <c r="DX9" s="626"/>
      <c r="DY9" s="626"/>
      <c r="DZ9" s="626"/>
      <c r="EA9" s="626"/>
      <c r="EB9" s="626"/>
      <c r="EC9" s="666"/>
    </row>
    <row r="10" spans="2:143" ht="11.25" customHeight="1" x14ac:dyDescent="0.15">
      <c r="B10" s="620" t="s">
        <v>250</v>
      </c>
      <c r="C10" s="621"/>
      <c r="D10" s="621"/>
      <c r="E10" s="621"/>
      <c r="F10" s="621"/>
      <c r="G10" s="621"/>
      <c r="H10" s="621"/>
      <c r="I10" s="621"/>
      <c r="J10" s="621"/>
      <c r="K10" s="621"/>
      <c r="L10" s="621"/>
      <c r="M10" s="621"/>
      <c r="N10" s="621"/>
      <c r="O10" s="621"/>
      <c r="P10" s="621"/>
      <c r="Q10" s="622"/>
      <c r="R10" s="623" t="s">
        <v>177</v>
      </c>
      <c r="S10" s="626"/>
      <c r="T10" s="626"/>
      <c r="U10" s="626"/>
      <c r="V10" s="626"/>
      <c r="W10" s="626"/>
      <c r="X10" s="626"/>
      <c r="Y10" s="627"/>
      <c r="Z10" s="685" t="s">
        <v>251</v>
      </c>
      <c r="AA10" s="685"/>
      <c r="AB10" s="685"/>
      <c r="AC10" s="685"/>
      <c r="AD10" s="686" t="s">
        <v>248</v>
      </c>
      <c r="AE10" s="686"/>
      <c r="AF10" s="686"/>
      <c r="AG10" s="686"/>
      <c r="AH10" s="686"/>
      <c r="AI10" s="686"/>
      <c r="AJ10" s="686"/>
      <c r="AK10" s="686"/>
      <c r="AL10" s="628" t="s">
        <v>177</v>
      </c>
      <c r="AM10" s="629"/>
      <c r="AN10" s="629"/>
      <c r="AO10" s="687"/>
      <c r="AP10" s="620" t="s">
        <v>252</v>
      </c>
      <c r="AQ10" s="621"/>
      <c r="AR10" s="621"/>
      <c r="AS10" s="621"/>
      <c r="AT10" s="621"/>
      <c r="AU10" s="621"/>
      <c r="AV10" s="621"/>
      <c r="AW10" s="621"/>
      <c r="AX10" s="621"/>
      <c r="AY10" s="621"/>
      <c r="AZ10" s="621"/>
      <c r="BA10" s="621"/>
      <c r="BB10" s="621"/>
      <c r="BC10" s="621"/>
      <c r="BD10" s="621"/>
      <c r="BE10" s="621"/>
      <c r="BF10" s="622"/>
      <c r="BG10" s="623">
        <v>40751</v>
      </c>
      <c r="BH10" s="626"/>
      <c r="BI10" s="626"/>
      <c r="BJ10" s="626"/>
      <c r="BK10" s="626"/>
      <c r="BL10" s="626"/>
      <c r="BM10" s="626"/>
      <c r="BN10" s="627"/>
      <c r="BO10" s="685">
        <v>3.4</v>
      </c>
      <c r="BP10" s="685"/>
      <c r="BQ10" s="685"/>
      <c r="BR10" s="685"/>
      <c r="BS10" s="631">
        <v>6704</v>
      </c>
      <c r="BT10" s="626"/>
      <c r="BU10" s="626"/>
      <c r="BV10" s="626"/>
      <c r="BW10" s="626"/>
      <c r="BX10" s="626"/>
      <c r="BY10" s="626"/>
      <c r="BZ10" s="626"/>
      <c r="CA10" s="626"/>
      <c r="CB10" s="666"/>
      <c r="CD10" s="667" t="s">
        <v>253</v>
      </c>
      <c r="CE10" s="664"/>
      <c r="CF10" s="664"/>
      <c r="CG10" s="664"/>
      <c r="CH10" s="664"/>
      <c r="CI10" s="664"/>
      <c r="CJ10" s="664"/>
      <c r="CK10" s="664"/>
      <c r="CL10" s="664"/>
      <c r="CM10" s="664"/>
      <c r="CN10" s="664"/>
      <c r="CO10" s="664"/>
      <c r="CP10" s="664"/>
      <c r="CQ10" s="665"/>
      <c r="CR10" s="623">
        <v>24157</v>
      </c>
      <c r="CS10" s="626"/>
      <c r="CT10" s="626"/>
      <c r="CU10" s="626"/>
      <c r="CV10" s="626"/>
      <c r="CW10" s="626"/>
      <c r="CX10" s="626"/>
      <c r="CY10" s="627"/>
      <c r="CZ10" s="685">
        <v>0.3</v>
      </c>
      <c r="DA10" s="685"/>
      <c r="DB10" s="685"/>
      <c r="DC10" s="685"/>
      <c r="DD10" s="631" t="s">
        <v>248</v>
      </c>
      <c r="DE10" s="626"/>
      <c r="DF10" s="626"/>
      <c r="DG10" s="626"/>
      <c r="DH10" s="626"/>
      <c r="DI10" s="626"/>
      <c r="DJ10" s="626"/>
      <c r="DK10" s="626"/>
      <c r="DL10" s="626"/>
      <c r="DM10" s="626"/>
      <c r="DN10" s="626"/>
      <c r="DO10" s="626"/>
      <c r="DP10" s="627"/>
      <c r="DQ10" s="631">
        <v>11849</v>
      </c>
      <c r="DR10" s="626"/>
      <c r="DS10" s="626"/>
      <c r="DT10" s="626"/>
      <c r="DU10" s="626"/>
      <c r="DV10" s="626"/>
      <c r="DW10" s="626"/>
      <c r="DX10" s="626"/>
      <c r="DY10" s="626"/>
      <c r="DZ10" s="626"/>
      <c r="EA10" s="626"/>
      <c r="EB10" s="626"/>
      <c r="EC10" s="666"/>
    </row>
    <row r="11" spans="2:143" ht="11.25" customHeight="1" x14ac:dyDescent="0.15">
      <c r="B11" s="620" t="s">
        <v>254</v>
      </c>
      <c r="C11" s="621"/>
      <c r="D11" s="621"/>
      <c r="E11" s="621"/>
      <c r="F11" s="621"/>
      <c r="G11" s="621"/>
      <c r="H11" s="621"/>
      <c r="I11" s="621"/>
      <c r="J11" s="621"/>
      <c r="K11" s="621"/>
      <c r="L11" s="621"/>
      <c r="M11" s="621"/>
      <c r="N11" s="621"/>
      <c r="O11" s="621"/>
      <c r="P11" s="621"/>
      <c r="Q11" s="622"/>
      <c r="R11" s="623" t="s">
        <v>248</v>
      </c>
      <c r="S11" s="626"/>
      <c r="T11" s="626"/>
      <c r="U11" s="626"/>
      <c r="V11" s="626"/>
      <c r="W11" s="626"/>
      <c r="X11" s="626"/>
      <c r="Y11" s="627"/>
      <c r="Z11" s="685" t="s">
        <v>248</v>
      </c>
      <c r="AA11" s="685"/>
      <c r="AB11" s="685"/>
      <c r="AC11" s="685"/>
      <c r="AD11" s="686" t="s">
        <v>251</v>
      </c>
      <c r="AE11" s="686"/>
      <c r="AF11" s="686"/>
      <c r="AG11" s="686"/>
      <c r="AH11" s="686"/>
      <c r="AI11" s="686"/>
      <c r="AJ11" s="686"/>
      <c r="AK11" s="686"/>
      <c r="AL11" s="628" t="s">
        <v>248</v>
      </c>
      <c r="AM11" s="629"/>
      <c r="AN11" s="629"/>
      <c r="AO11" s="687"/>
      <c r="AP11" s="620" t="s">
        <v>255</v>
      </c>
      <c r="AQ11" s="621"/>
      <c r="AR11" s="621"/>
      <c r="AS11" s="621"/>
      <c r="AT11" s="621"/>
      <c r="AU11" s="621"/>
      <c r="AV11" s="621"/>
      <c r="AW11" s="621"/>
      <c r="AX11" s="621"/>
      <c r="AY11" s="621"/>
      <c r="AZ11" s="621"/>
      <c r="BA11" s="621"/>
      <c r="BB11" s="621"/>
      <c r="BC11" s="621"/>
      <c r="BD11" s="621"/>
      <c r="BE11" s="621"/>
      <c r="BF11" s="622"/>
      <c r="BG11" s="623">
        <v>34182</v>
      </c>
      <c r="BH11" s="626"/>
      <c r="BI11" s="626"/>
      <c r="BJ11" s="626"/>
      <c r="BK11" s="626"/>
      <c r="BL11" s="626"/>
      <c r="BM11" s="626"/>
      <c r="BN11" s="627"/>
      <c r="BO11" s="685">
        <v>2.8</v>
      </c>
      <c r="BP11" s="685"/>
      <c r="BQ11" s="685"/>
      <c r="BR11" s="685"/>
      <c r="BS11" s="631">
        <v>5655</v>
      </c>
      <c r="BT11" s="626"/>
      <c r="BU11" s="626"/>
      <c r="BV11" s="626"/>
      <c r="BW11" s="626"/>
      <c r="BX11" s="626"/>
      <c r="BY11" s="626"/>
      <c r="BZ11" s="626"/>
      <c r="CA11" s="626"/>
      <c r="CB11" s="666"/>
      <c r="CD11" s="667" t="s">
        <v>256</v>
      </c>
      <c r="CE11" s="664"/>
      <c r="CF11" s="664"/>
      <c r="CG11" s="664"/>
      <c r="CH11" s="664"/>
      <c r="CI11" s="664"/>
      <c r="CJ11" s="664"/>
      <c r="CK11" s="664"/>
      <c r="CL11" s="664"/>
      <c r="CM11" s="664"/>
      <c r="CN11" s="664"/>
      <c r="CO11" s="664"/>
      <c r="CP11" s="664"/>
      <c r="CQ11" s="665"/>
      <c r="CR11" s="623">
        <v>150984</v>
      </c>
      <c r="CS11" s="626"/>
      <c r="CT11" s="626"/>
      <c r="CU11" s="626"/>
      <c r="CV11" s="626"/>
      <c r="CW11" s="626"/>
      <c r="CX11" s="626"/>
      <c r="CY11" s="627"/>
      <c r="CZ11" s="685">
        <v>2.1</v>
      </c>
      <c r="DA11" s="685"/>
      <c r="DB11" s="685"/>
      <c r="DC11" s="685"/>
      <c r="DD11" s="631">
        <v>23085</v>
      </c>
      <c r="DE11" s="626"/>
      <c r="DF11" s="626"/>
      <c r="DG11" s="626"/>
      <c r="DH11" s="626"/>
      <c r="DI11" s="626"/>
      <c r="DJ11" s="626"/>
      <c r="DK11" s="626"/>
      <c r="DL11" s="626"/>
      <c r="DM11" s="626"/>
      <c r="DN11" s="626"/>
      <c r="DO11" s="626"/>
      <c r="DP11" s="627"/>
      <c r="DQ11" s="631">
        <v>93967</v>
      </c>
      <c r="DR11" s="626"/>
      <c r="DS11" s="626"/>
      <c r="DT11" s="626"/>
      <c r="DU11" s="626"/>
      <c r="DV11" s="626"/>
      <c r="DW11" s="626"/>
      <c r="DX11" s="626"/>
      <c r="DY11" s="626"/>
      <c r="DZ11" s="626"/>
      <c r="EA11" s="626"/>
      <c r="EB11" s="626"/>
      <c r="EC11" s="666"/>
    </row>
    <row r="12" spans="2:143" ht="11.25" customHeight="1" x14ac:dyDescent="0.15">
      <c r="B12" s="620" t="s">
        <v>257</v>
      </c>
      <c r="C12" s="621"/>
      <c r="D12" s="621"/>
      <c r="E12" s="621"/>
      <c r="F12" s="621"/>
      <c r="G12" s="621"/>
      <c r="H12" s="621"/>
      <c r="I12" s="621"/>
      <c r="J12" s="621"/>
      <c r="K12" s="621"/>
      <c r="L12" s="621"/>
      <c r="M12" s="621"/>
      <c r="N12" s="621"/>
      <c r="O12" s="621"/>
      <c r="P12" s="621"/>
      <c r="Q12" s="622"/>
      <c r="R12" s="623">
        <v>259176</v>
      </c>
      <c r="S12" s="626"/>
      <c r="T12" s="626"/>
      <c r="U12" s="626"/>
      <c r="V12" s="626"/>
      <c r="W12" s="626"/>
      <c r="X12" s="626"/>
      <c r="Y12" s="627"/>
      <c r="Z12" s="685">
        <v>3.6</v>
      </c>
      <c r="AA12" s="685"/>
      <c r="AB12" s="685"/>
      <c r="AC12" s="685"/>
      <c r="AD12" s="686">
        <v>259176</v>
      </c>
      <c r="AE12" s="686"/>
      <c r="AF12" s="686"/>
      <c r="AG12" s="686"/>
      <c r="AH12" s="686"/>
      <c r="AI12" s="686"/>
      <c r="AJ12" s="686"/>
      <c r="AK12" s="686"/>
      <c r="AL12" s="628">
        <v>6.7</v>
      </c>
      <c r="AM12" s="629"/>
      <c r="AN12" s="629"/>
      <c r="AO12" s="687"/>
      <c r="AP12" s="620" t="s">
        <v>258</v>
      </c>
      <c r="AQ12" s="621"/>
      <c r="AR12" s="621"/>
      <c r="AS12" s="621"/>
      <c r="AT12" s="621"/>
      <c r="AU12" s="621"/>
      <c r="AV12" s="621"/>
      <c r="AW12" s="621"/>
      <c r="AX12" s="621"/>
      <c r="AY12" s="621"/>
      <c r="AZ12" s="621"/>
      <c r="BA12" s="621"/>
      <c r="BB12" s="621"/>
      <c r="BC12" s="621"/>
      <c r="BD12" s="621"/>
      <c r="BE12" s="621"/>
      <c r="BF12" s="622"/>
      <c r="BG12" s="623">
        <v>379609</v>
      </c>
      <c r="BH12" s="626"/>
      <c r="BI12" s="626"/>
      <c r="BJ12" s="626"/>
      <c r="BK12" s="626"/>
      <c r="BL12" s="626"/>
      <c r="BM12" s="626"/>
      <c r="BN12" s="627"/>
      <c r="BO12" s="685">
        <v>31.5</v>
      </c>
      <c r="BP12" s="685"/>
      <c r="BQ12" s="685"/>
      <c r="BR12" s="685"/>
      <c r="BS12" s="631" t="s">
        <v>177</v>
      </c>
      <c r="BT12" s="626"/>
      <c r="BU12" s="626"/>
      <c r="BV12" s="626"/>
      <c r="BW12" s="626"/>
      <c r="BX12" s="626"/>
      <c r="BY12" s="626"/>
      <c r="BZ12" s="626"/>
      <c r="CA12" s="626"/>
      <c r="CB12" s="666"/>
      <c r="CD12" s="667" t="s">
        <v>259</v>
      </c>
      <c r="CE12" s="664"/>
      <c r="CF12" s="664"/>
      <c r="CG12" s="664"/>
      <c r="CH12" s="664"/>
      <c r="CI12" s="664"/>
      <c r="CJ12" s="664"/>
      <c r="CK12" s="664"/>
      <c r="CL12" s="664"/>
      <c r="CM12" s="664"/>
      <c r="CN12" s="664"/>
      <c r="CO12" s="664"/>
      <c r="CP12" s="664"/>
      <c r="CQ12" s="665"/>
      <c r="CR12" s="623">
        <v>524721</v>
      </c>
      <c r="CS12" s="626"/>
      <c r="CT12" s="626"/>
      <c r="CU12" s="626"/>
      <c r="CV12" s="626"/>
      <c r="CW12" s="626"/>
      <c r="CX12" s="626"/>
      <c r="CY12" s="627"/>
      <c r="CZ12" s="685">
        <v>7.2</v>
      </c>
      <c r="DA12" s="685"/>
      <c r="DB12" s="685"/>
      <c r="DC12" s="685"/>
      <c r="DD12" s="631">
        <v>284711</v>
      </c>
      <c r="DE12" s="626"/>
      <c r="DF12" s="626"/>
      <c r="DG12" s="626"/>
      <c r="DH12" s="626"/>
      <c r="DI12" s="626"/>
      <c r="DJ12" s="626"/>
      <c r="DK12" s="626"/>
      <c r="DL12" s="626"/>
      <c r="DM12" s="626"/>
      <c r="DN12" s="626"/>
      <c r="DO12" s="626"/>
      <c r="DP12" s="627"/>
      <c r="DQ12" s="631">
        <v>121763</v>
      </c>
      <c r="DR12" s="626"/>
      <c r="DS12" s="626"/>
      <c r="DT12" s="626"/>
      <c r="DU12" s="626"/>
      <c r="DV12" s="626"/>
      <c r="DW12" s="626"/>
      <c r="DX12" s="626"/>
      <c r="DY12" s="626"/>
      <c r="DZ12" s="626"/>
      <c r="EA12" s="626"/>
      <c r="EB12" s="626"/>
      <c r="EC12" s="666"/>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248</v>
      </c>
      <c r="S13" s="626"/>
      <c r="T13" s="626"/>
      <c r="U13" s="626"/>
      <c r="V13" s="626"/>
      <c r="W13" s="626"/>
      <c r="X13" s="626"/>
      <c r="Y13" s="627"/>
      <c r="Z13" s="685" t="s">
        <v>177</v>
      </c>
      <c r="AA13" s="685"/>
      <c r="AB13" s="685"/>
      <c r="AC13" s="685"/>
      <c r="AD13" s="686" t="s">
        <v>177</v>
      </c>
      <c r="AE13" s="686"/>
      <c r="AF13" s="686"/>
      <c r="AG13" s="686"/>
      <c r="AH13" s="686"/>
      <c r="AI13" s="686"/>
      <c r="AJ13" s="686"/>
      <c r="AK13" s="686"/>
      <c r="AL13" s="628" t="s">
        <v>248</v>
      </c>
      <c r="AM13" s="629"/>
      <c r="AN13" s="629"/>
      <c r="AO13" s="687"/>
      <c r="AP13" s="620" t="s">
        <v>261</v>
      </c>
      <c r="AQ13" s="621"/>
      <c r="AR13" s="621"/>
      <c r="AS13" s="621"/>
      <c r="AT13" s="621"/>
      <c r="AU13" s="621"/>
      <c r="AV13" s="621"/>
      <c r="AW13" s="621"/>
      <c r="AX13" s="621"/>
      <c r="AY13" s="621"/>
      <c r="AZ13" s="621"/>
      <c r="BA13" s="621"/>
      <c r="BB13" s="621"/>
      <c r="BC13" s="621"/>
      <c r="BD13" s="621"/>
      <c r="BE13" s="621"/>
      <c r="BF13" s="622"/>
      <c r="BG13" s="623">
        <v>372091</v>
      </c>
      <c r="BH13" s="626"/>
      <c r="BI13" s="626"/>
      <c r="BJ13" s="626"/>
      <c r="BK13" s="626"/>
      <c r="BL13" s="626"/>
      <c r="BM13" s="626"/>
      <c r="BN13" s="627"/>
      <c r="BO13" s="685">
        <v>30.9</v>
      </c>
      <c r="BP13" s="685"/>
      <c r="BQ13" s="685"/>
      <c r="BR13" s="685"/>
      <c r="BS13" s="631" t="s">
        <v>248</v>
      </c>
      <c r="BT13" s="626"/>
      <c r="BU13" s="626"/>
      <c r="BV13" s="626"/>
      <c r="BW13" s="626"/>
      <c r="BX13" s="626"/>
      <c r="BY13" s="626"/>
      <c r="BZ13" s="626"/>
      <c r="CA13" s="626"/>
      <c r="CB13" s="666"/>
      <c r="CD13" s="667" t="s">
        <v>262</v>
      </c>
      <c r="CE13" s="664"/>
      <c r="CF13" s="664"/>
      <c r="CG13" s="664"/>
      <c r="CH13" s="664"/>
      <c r="CI13" s="664"/>
      <c r="CJ13" s="664"/>
      <c r="CK13" s="664"/>
      <c r="CL13" s="664"/>
      <c r="CM13" s="664"/>
      <c r="CN13" s="664"/>
      <c r="CO13" s="664"/>
      <c r="CP13" s="664"/>
      <c r="CQ13" s="665"/>
      <c r="CR13" s="623">
        <v>1221565</v>
      </c>
      <c r="CS13" s="626"/>
      <c r="CT13" s="626"/>
      <c r="CU13" s="626"/>
      <c r="CV13" s="626"/>
      <c r="CW13" s="626"/>
      <c r="CX13" s="626"/>
      <c r="CY13" s="627"/>
      <c r="CZ13" s="685">
        <v>16.8</v>
      </c>
      <c r="DA13" s="685"/>
      <c r="DB13" s="685"/>
      <c r="DC13" s="685"/>
      <c r="DD13" s="631">
        <v>519862</v>
      </c>
      <c r="DE13" s="626"/>
      <c r="DF13" s="626"/>
      <c r="DG13" s="626"/>
      <c r="DH13" s="626"/>
      <c r="DI13" s="626"/>
      <c r="DJ13" s="626"/>
      <c r="DK13" s="626"/>
      <c r="DL13" s="626"/>
      <c r="DM13" s="626"/>
      <c r="DN13" s="626"/>
      <c r="DO13" s="626"/>
      <c r="DP13" s="627"/>
      <c r="DQ13" s="631">
        <v>687740</v>
      </c>
      <c r="DR13" s="626"/>
      <c r="DS13" s="626"/>
      <c r="DT13" s="626"/>
      <c r="DU13" s="626"/>
      <c r="DV13" s="626"/>
      <c r="DW13" s="626"/>
      <c r="DX13" s="626"/>
      <c r="DY13" s="626"/>
      <c r="DZ13" s="626"/>
      <c r="EA13" s="626"/>
      <c r="EB13" s="626"/>
      <c r="EC13" s="666"/>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248</v>
      </c>
      <c r="S14" s="626"/>
      <c r="T14" s="626"/>
      <c r="U14" s="626"/>
      <c r="V14" s="626"/>
      <c r="W14" s="626"/>
      <c r="X14" s="626"/>
      <c r="Y14" s="627"/>
      <c r="Z14" s="685" t="s">
        <v>177</v>
      </c>
      <c r="AA14" s="685"/>
      <c r="AB14" s="685"/>
      <c r="AC14" s="685"/>
      <c r="AD14" s="686" t="s">
        <v>248</v>
      </c>
      <c r="AE14" s="686"/>
      <c r="AF14" s="686"/>
      <c r="AG14" s="686"/>
      <c r="AH14" s="686"/>
      <c r="AI14" s="686"/>
      <c r="AJ14" s="686"/>
      <c r="AK14" s="686"/>
      <c r="AL14" s="628" t="s">
        <v>248</v>
      </c>
      <c r="AM14" s="629"/>
      <c r="AN14" s="629"/>
      <c r="AO14" s="687"/>
      <c r="AP14" s="620" t="s">
        <v>264</v>
      </c>
      <c r="AQ14" s="621"/>
      <c r="AR14" s="621"/>
      <c r="AS14" s="621"/>
      <c r="AT14" s="621"/>
      <c r="AU14" s="621"/>
      <c r="AV14" s="621"/>
      <c r="AW14" s="621"/>
      <c r="AX14" s="621"/>
      <c r="AY14" s="621"/>
      <c r="AZ14" s="621"/>
      <c r="BA14" s="621"/>
      <c r="BB14" s="621"/>
      <c r="BC14" s="621"/>
      <c r="BD14" s="621"/>
      <c r="BE14" s="621"/>
      <c r="BF14" s="622"/>
      <c r="BG14" s="623">
        <v>24316</v>
      </c>
      <c r="BH14" s="626"/>
      <c r="BI14" s="626"/>
      <c r="BJ14" s="626"/>
      <c r="BK14" s="626"/>
      <c r="BL14" s="626"/>
      <c r="BM14" s="626"/>
      <c r="BN14" s="627"/>
      <c r="BO14" s="685">
        <v>2</v>
      </c>
      <c r="BP14" s="685"/>
      <c r="BQ14" s="685"/>
      <c r="BR14" s="685"/>
      <c r="BS14" s="631" t="s">
        <v>177</v>
      </c>
      <c r="BT14" s="626"/>
      <c r="BU14" s="626"/>
      <c r="BV14" s="626"/>
      <c r="BW14" s="626"/>
      <c r="BX14" s="626"/>
      <c r="BY14" s="626"/>
      <c r="BZ14" s="626"/>
      <c r="CA14" s="626"/>
      <c r="CB14" s="666"/>
      <c r="CD14" s="667" t="s">
        <v>265</v>
      </c>
      <c r="CE14" s="664"/>
      <c r="CF14" s="664"/>
      <c r="CG14" s="664"/>
      <c r="CH14" s="664"/>
      <c r="CI14" s="664"/>
      <c r="CJ14" s="664"/>
      <c r="CK14" s="664"/>
      <c r="CL14" s="664"/>
      <c r="CM14" s="664"/>
      <c r="CN14" s="664"/>
      <c r="CO14" s="664"/>
      <c r="CP14" s="664"/>
      <c r="CQ14" s="665"/>
      <c r="CR14" s="623">
        <v>292782</v>
      </c>
      <c r="CS14" s="626"/>
      <c r="CT14" s="626"/>
      <c r="CU14" s="626"/>
      <c r="CV14" s="626"/>
      <c r="CW14" s="626"/>
      <c r="CX14" s="626"/>
      <c r="CY14" s="627"/>
      <c r="CZ14" s="685">
        <v>4</v>
      </c>
      <c r="DA14" s="685"/>
      <c r="DB14" s="685"/>
      <c r="DC14" s="685"/>
      <c r="DD14" s="631" t="s">
        <v>251</v>
      </c>
      <c r="DE14" s="626"/>
      <c r="DF14" s="626"/>
      <c r="DG14" s="626"/>
      <c r="DH14" s="626"/>
      <c r="DI14" s="626"/>
      <c r="DJ14" s="626"/>
      <c r="DK14" s="626"/>
      <c r="DL14" s="626"/>
      <c r="DM14" s="626"/>
      <c r="DN14" s="626"/>
      <c r="DO14" s="626"/>
      <c r="DP14" s="627"/>
      <c r="DQ14" s="631">
        <v>256273</v>
      </c>
      <c r="DR14" s="626"/>
      <c r="DS14" s="626"/>
      <c r="DT14" s="626"/>
      <c r="DU14" s="626"/>
      <c r="DV14" s="626"/>
      <c r="DW14" s="626"/>
      <c r="DX14" s="626"/>
      <c r="DY14" s="626"/>
      <c r="DZ14" s="626"/>
      <c r="EA14" s="626"/>
      <c r="EB14" s="626"/>
      <c r="EC14" s="666"/>
    </row>
    <row r="15" spans="2:143" ht="11.25" customHeight="1" x14ac:dyDescent="0.15">
      <c r="B15" s="620" t="s">
        <v>266</v>
      </c>
      <c r="C15" s="621"/>
      <c r="D15" s="621"/>
      <c r="E15" s="621"/>
      <c r="F15" s="621"/>
      <c r="G15" s="621"/>
      <c r="H15" s="621"/>
      <c r="I15" s="621"/>
      <c r="J15" s="621"/>
      <c r="K15" s="621"/>
      <c r="L15" s="621"/>
      <c r="M15" s="621"/>
      <c r="N15" s="621"/>
      <c r="O15" s="621"/>
      <c r="P15" s="621"/>
      <c r="Q15" s="622"/>
      <c r="R15" s="623">
        <v>10752</v>
      </c>
      <c r="S15" s="626"/>
      <c r="T15" s="626"/>
      <c r="U15" s="626"/>
      <c r="V15" s="626"/>
      <c r="W15" s="626"/>
      <c r="X15" s="626"/>
      <c r="Y15" s="627"/>
      <c r="Z15" s="685">
        <v>0.1</v>
      </c>
      <c r="AA15" s="685"/>
      <c r="AB15" s="685"/>
      <c r="AC15" s="685"/>
      <c r="AD15" s="686">
        <v>10752</v>
      </c>
      <c r="AE15" s="686"/>
      <c r="AF15" s="686"/>
      <c r="AG15" s="686"/>
      <c r="AH15" s="686"/>
      <c r="AI15" s="686"/>
      <c r="AJ15" s="686"/>
      <c r="AK15" s="686"/>
      <c r="AL15" s="628">
        <v>0.3</v>
      </c>
      <c r="AM15" s="629"/>
      <c r="AN15" s="629"/>
      <c r="AO15" s="687"/>
      <c r="AP15" s="620" t="s">
        <v>267</v>
      </c>
      <c r="AQ15" s="621"/>
      <c r="AR15" s="621"/>
      <c r="AS15" s="621"/>
      <c r="AT15" s="621"/>
      <c r="AU15" s="621"/>
      <c r="AV15" s="621"/>
      <c r="AW15" s="621"/>
      <c r="AX15" s="621"/>
      <c r="AY15" s="621"/>
      <c r="AZ15" s="621"/>
      <c r="BA15" s="621"/>
      <c r="BB15" s="621"/>
      <c r="BC15" s="621"/>
      <c r="BD15" s="621"/>
      <c r="BE15" s="621"/>
      <c r="BF15" s="622"/>
      <c r="BG15" s="623">
        <v>146890</v>
      </c>
      <c r="BH15" s="626"/>
      <c r="BI15" s="626"/>
      <c r="BJ15" s="626"/>
      <c r="BK15" s="626"/>
      <c r="BL15" s="626"/>
      <c r="BM15" s="626"/>
      <c r="BN15" s="627"/>
      <c r="BO15" s="685">
        <v>12.2</v>
      </c>
      <c r="BP15" s="685"/>
      <c r="BQ15" s="685"/>
      <c r="BR15" s="685"/>
      <c r="BS15" s="631" t="s">
        <v>248</v>
      </c>
      <c r="BT15" s="626"/>
      <c r="BU15" s="626"/>
      <c r="BV15" s="626"/>
      <c r="BW15" s="626"/>
      <c r="BX15" s="626"/>
      <c r="BY15" s="626"/>
      <c r="BZ15" s="626"/>
      <c r="CA15" s="626"/>
      <c r="CB15" s="666"/>
      <c r="CD15" s="667" t="s">
        <v>268</v>
      </c>
      <c r="CE15" s="664"/>
      <c r="CF15" s="664"/>
      <c r="CG15" s="664"/>
      <c r="CH15" s="664"/>
      <c r="CI15" s="664"/>
      <c r="CJ15" s="664"/>
      <c r="CK15" s="664"/>
      <c r="CL15" s="664"/>
      <c r="CM15" s="664"/>
      <c r="CN15" s="664"/>
      <c r="CO15" s="664"/>
      <c r="CP15" s="664"/>
      <c r="CQ15" s="665"/>
      <c r="CR15" s="623">
        <v>398327</v>
      </c>
      <c r="CS15" s="626"/>
      <c r="CT15" s="626"/>
      <c r="CU15" s="626"/>
      <c r="CV15" s="626"/>
      <c r="CW15" s="626"/>
      <c r="CX15" s="626"/>
      <c r="CY15" s="627"/>
      <c r="CZ15" s="685">
        <v>5.5</v>
      </c>
      <c r="DA15" s="685"/>
      <c r="DB15" s="685"/>
      <c r="DC15" s="685"/>
      <c r="DD15" s="631">
        <v>7083</v>
      </c>
      <c r="DE15" s="626"/>
      <c r="DF15" s="626"/>
      <c r="DG15" s="626"/>
      <c r="DH15" s="626"/>
      <c r="DI15" s="626"/>
      <c r="DJ15" s="626"/>
      <c r="DK15" s="626"/>
      <c r="DL15" s="626"/>
      <c r="DM15" s="626"/>
      <c r="DN15" s="626"/>
      <c r="DO15" s="626"/>
      <c r="DP15" s="627"/>
      <c r="DQ15" s="631">
        <v>335517</v>
      </c>
      <c r="DR15" s="626"/>
      <c r="DS15" s="626"/>
      <c r="DT15" s="626"/>
      <c r="DU15" s="626"/>
      <c r="DV15" s="626"/>
      <c r="DW15" s="626"/>
      <c r="DX15" s="626"/>
      <c r="DY15" s="626"/>
      <c r="DZ15" s="626"/>
      <c r="EA15" s="626"/>
      <c r="EB15" s="626"/>
      <c r="EC15" s="666"/>
    </row>
    <row r="16" spans="2:143" ht="11.25" customHeight="1" x14ac:dyDescent="0.15">
      <c r="B16" s="620" t="s">
        <v>269</v>
      </c>
      <c r="C16" s="621"/>
      <c r="D16" s="621"/>
      <c r="E16" s="621"/>
      <c r="F16" s="621"/>
      <c r="G16" s="621"/>
      <c r="H16" s="621"/>
      <c r="I16" s="621"/>
      <c r="J16" s="621"/>
      <c r="K16" s="621"/>
      <c r="L16" s="621"/>
      <c r="M16" s="621"/>
      <c r="N16" s="621"/>
      <c r="O16" s="621"/>
      <c r="P16" s="621"/>
      <c r="Q16" s="622"/>
      <c r="R16" s="623" t="s">
        <v>248</v>
      </c>
      <c r="S16" s="626"/>
      <c r="T16" s="626"/>
      <c r="U16" s="626"/>
      <c r="V16" s="626"/>
      <c r="W16" s="626"/>
      <c r="X16" s="626"/>
      <c r="Y16" s="627"/>
      <c r="Z16" s="685" t="s">
        <v>248</v>
      </c>
      <c r="AA16" s="685"/>
      <c r="AB16" s="685"/>
      <c r="AC16" s="685"/>
      <c r="AD16" s="686" t="s">
        <v>248</v>
      </c>
      <c r="AE16" s="686"/>
      <c r="AF16" s="686"/>
      <c r="AG16" s="686"/>
      <c r="AH16" s="686"/>
      <c r="AI16" s="686"/>
      <c r="AJ16" s="686"/>
      <c r="AK16" s="686"/>
      <c r="AL16" s="628" t="s">
        <v>248</v>
      </c>
      <c r="AM16" s="629"/>
      <c r="AN16" s="629"/>
      <c r="AO16" s="687"/>
      <c r="AP16" s="620" t="s">
        <v>270</v>
      </c>
      <c r="AQ16" s="621"/>
      <c r="AR16" s="621"/>
      <c r="AS16" s="621"/>
      <c r="AT16" s="621"/>
      <c r="AU16" s="621"/>
      <c r="AV16" s="621"/>
      <c r="AW16" s="621"/>
      <c r="AX16" s="621"/>
      <c r="AY16" s="621"/>
      <c r="AZ16" s="621"/>
      <c r="BA16" s="621"/>
      <c r="BB16" s="621"/>
      <c r="BC16" s="621"/>
      <c r="BD16" s="621"/>
      <c r="BE16" s="621"/>
      <c r="BF16" s="622"/>
      <c r="BG16" s="623" t="s">
        <v>248</v>
      </c>
      <c r="BH16" s="626"/>
      <c r="BI16" s="626"/>
      <c r="BJ16" s="626"/>
      <c r="BK16" s="626"/>
      <c r="BL16" s="626"/>
      <c r="BM16" s="626"/>
      <c r="BN16" s="627"/>
      <c r="BO16" s="685" t="s">
        <v>251</v>
      </c>
      <c r="BP16" s="685"/>
      <c r="BQ16" s="685"/>
      <c r="BR16" s="685"/>
      <c r="BS16" s="631" t="s">
        <v>251</v>
      </c>
      <c r="BT16" s="626"/>
      <c r="BU16" s="626"/>
      <c r="BV16" s="626"/>
      <c r="BW16" s="626"/>
      <c r="BX16" s="626"/>
      <c r="BY16" s="626"/>
      <c r="BZ16" s="626"/>
      <c r="CA16" s="626"/>
      <c r="CB16" s="666"/>
      <c r="CD16" s="667" t="s">
        <v>271</v>
      </c>
      <c r="CE16" s="664"/>
      <c r="CF16" s="664"/>
      <c r="CG16" s="664"/>
      <c r="CH16" s="664"/>
      <c r="CI16" s="664"/>
      <c r="CJ16" s="664"/>
      <c r="CK16" s="664"/>
      <c r="CL16" s="664"/>
      <c r="CM16" s="664"/>
      <c r="CN16" s="664"/>
      <c r="CO16" s="664"/>
      <c r="CP16" s="664"/>
      <c r="CQ16" s="665"/>
      <c r="CR16" s="623">
        <v>35370</v>
      </c>
      <c r="CS16" s="626"/>
      <c r="CT16" s="626"/>
      <c r="CU16" s="626"/>
      <c r="CV16" s="626"/>
      <c r="CW16" s="626"/>
      <c r="CX16" s="626"/>
      <c r="CY16" s="627"/>
      <c r="CZ16" s="685">
        <v>0.5</v>
      </c>
      <c r="DA16" s="685"/>
      <c r="DB16" s="685"/>
      <c r="DC16" s="685"/>
      <c r="DD16" s="631" t="s">
        <v>251</v>
      </c>
      <c r="DE16" s="626"/>
      <c r="DF16" s="626"/>
      <c r="DG16" s="626"/>
      <c r="DH16" s="626"/>
      <c r="DI16" s="626"/>
      <c r="DJ16" s="626"/>
      <c r="DK16" s="626"/>
      <c r="DL16" s="626"/>
      <c r="DM16" s="626"/>
      <c r="DN16" s="626"/>
      <c r="DO16" s="626"/>
      <c r="DP16" s="627"/>
      <c r="DQ16" s="631">
        <v>970</v>
      </c>
      <c r="DR16" s="626"/>
      <c r="DS16" s="626"/>
      <c r="DT16" s="626"/>
      <c r="DU16" s="626"/>
      <c r="DV16" s="626"/>
      <c r="DW16" s="626"/>
      <c r="DX16" s="626"/>
      <c r="DY16" s="626"/>
      <c r="DZ16" s="626"/>
      <c r="EA16" s="626"/>
      <c r="EB16" s="626"/>
      <c r="EC16" s="666"/>
    </row>
    <row r="17" spans="2:133" ht="11.25" customHeight="1" x14ac:dyDescent="0.15">
      <c r="B17" s="620" t="s">
        <v>272</v>
      </c>
      <c r="C17" s="621"/>
      <c r="D17" s="621"/>
      <c r="E17" s="621"/>
      <c r="F17" s="621"/>
      <c r="G17" s="621"/>
      <c r="H17" s="621"/>
      <c r="I17" s="621"/>
      <c r="J17" s="621"/>
      <c r="K17" s="621"/>
      <c r="L17" s="621"/>
      <c r="M17" s="621"/>
      <c r="N17" s="621"/>
      <c r="O17" s="621"/>
      <c r="P17" s="621"/>
      <c r="Q17" s="622"/>
      <c r="R17" s="623">
        <v>4955</v>
      </c>
      <c r="S17" s="626"/>
      <c r="T17" s="626"/>
      <c r="U17" s="626"/>
      <c r="V17" s="626"/>
      <c r="W17" s="626"/>
      <c r="X17" s="626"/>
      <c r="Y17" s="627"/>
      <c r="Z17" s="685">
        <v>0.1</v>
      </c>
      <c r="AA17" s="685"/>
      <c r="AB17" s="685"/>
      <c r="AC17" s="685"/>
      <c r="AD17" s="686">
        <v>4955</v>
      </c>
      <c r="AE17" s="686"/>
      <c r="AF17" s="686"/>
      <c r="AG17" s="686"/>
      <c r="AH17" s="686"/>
      <c r="AI17" s="686"/>
      <c r="AJ17" s="686"/>
      <c r="AK17" s="686"/>
      <c r="AL17" s="628">
        <v>0.1</v>
      </c>
      <c r="AM17" s="629"/>
      <c r="AN17" s="629"/>
      <c r="AO17" s="687"/>
      <c r="AP17" s="620" t="s">
        <v>273</v>
      </c>
      <c r="AQ17" s="621"/>
      <c r="AR17" s="621"/>
      <c r="AS17" s="621"/>
      <c r="AT17" s="621"/>
      <c r="AU17" s="621"/>
      <c r="AV17" s="621"/>
      <c r="AW17" s="621"/>
      <c r="AX17" s="621"/>
      <c r="AY17" s="621"/>
      <c r="AZ17" s="621"/>
      <c r="BA17" s="621"/>
      <c r="BB17" s="621"/>
      <c r="BC17" s="621"/>
      <c r="BD17" s="621"/>
      <c r="BE17" s="621"/>
      <c r="BF17" s="622"/>
      <c r="BG17" s="623" t="s">
        <v>177</v>
      </c>
      <c r="BH17" s="626"/>
      <c r="BI17" s="626"/>
      <c r="BJ17" s="626"/>
      <c r="BK17" s="626"/>
      <c r="BL17" s="626"/>
      <c r="BM17" s="626"/>
      <c r="BN17" s="627"/>
      <c r="BO17" s="685" t="s">
        <v>177</v>
      </c>
      <c r="BP17" s="685"/>
      <c r="BQ17" s="685"/>
      <c r="BR17" s="685"/>
      <c r="BS17" s="631" t="s">
        <v>248</v>
      </c>
      <c r="BT17" s="626"/>
      <c r="BU17" s="626"/>
      <c r="BV17" s="626"/>
      <c r="BW17" s="626"/>
      <c r="BX17" s="626"/>
      <c r="BY17" s="626"/>
      <c r="BZ17" s="626"/>
      <c r="CA17" s="626"/>
      <c r="CB17" s="666"/>
      <c r="CD17" s="667" t="s">
        <v>274</v>
      </c>
      <c r="CE17" s="664"/>
      <c r="CF17" s="664"/>
      <c r="CG17" s="664"/>
      <c r="CH17" s="664"/>
      <c r="CI17" s="664"/>
      <c r="CJ17" s="664"/>
      <c r="CK17" s="664"/>
      <c r="CL17" s="664"/>
      <c r="CM17" s="664"/>
      <c r="CN17" s="664"/>
      <c r="CO17" s="664"/>
      <c r="CP17" s="664"/>
      <c r="CQ17" s="665"/>
      <c r="CR17" s="623">
        <v>1084459</v>
      </c>
      <c r="CS17" s="626"/>
      <c r="CT17" s="626"/>
      <c r="CU17" s="626"/>
      <c r="CV17" s="626"/>
      <c r="CW17" s="626"/>
      <c r="CX17" s="626"/>
      <c r="CY17" s="627"/>
      <c r="CZ17" s="685">
        <v>14.9</v>
      </c>
      <c r="DA17" s="685"/>
      <c r="DB17" s="685"/>
      <c r="DC17" s="685"/>
      <c r="DD17" s="631" t="s">
        <v>251</v>
      </c>
      <c r="DE17" s="626"/>
      <c r="DF17" s="626"/>
      <c r="DG17" s="626"/>
      <c r="DH17" s="626"/>
      <c r="DI17" s="626"/>
      <c r="DJ17" s="626"/>
      <c r="DK17" s="626"/>
      <c r="DL17" s="626"/>
      <c r="DM17" s="626"/>
      <c r="DN17" s="626"/>
      <c r="DO17" s="626"/>
      <c r="DP17" s="627"/>
      <c r="DQ17" s="631">
        <v>921239</v>
      </c>
      <c r="DR17" s="626"/>
      <c r="DS17" s="626"/>
      <c r="DT17" s="626"/>
      <c r="DU17" s="626"/>
      <c r="DV17" s="626"/>
      <c r="DW17" s="626"/>
      <c r="DX17" s="626"/>
      <c r="DY17" s="626"/>
      <c r="DZ17" s="626"/>
      <c r="EA17" s="626"/>
      <c r="EB17" s="626"/>
      <c r="EC17" s="666"/>
    </row>
    <row r="18" spans="2:133" ht="11.25" customHeight="1" x14ac:dyDescent="0.15">
      <c r="B18" s="620" t="s">
        <v>275</v>
      </c>
      <c r="C18" s="621"/>
      <c r="D18" s="621"/>
      <c r="E18" s="621"/>
      <c r="F18" s="621"/>
      <c r="G18" s="621"/>
      <c r="H18" s="621"/>
      <c r="I18" s="621"/>
      <c r="J18" s="621"/>
      <c r="K18" s="621"/>
      <c r="L18" s="621"/>
      <c r="M18" s="621"/>
      <c r="N18" s="621"/>
      <c r="O18" s="621"/>
      <c r="P18" s="621"/>
      <c r="Q18" s="622"/>
      <c r="R18" s="623">
        <v>2650186</v>
      </c>
      <c r="S18" s="626"/>
      <c r="T18" s="626"/>
      <c r="U18" s="626"/>
      <c r="V18" s="626"/>
      <c r="W18" s="626"/>
      <c r="X18" s="626"/>
      <c r="Y18" s="627"/>
      <c r="Z18" s="685">
        <v>36.5</v>
      </c>
      <c r="AA18" s="685"/>
      <c r="AB18" s="685"/>
      <c r="AC18" s="685"/>
      <c r="AD18" s="686">
        <v>2379258</v>
      </c>
      <c r="AE18" s="686"/>
      <c r="AF18" s="686"/>
      <c r="AG18" s="686"/>
      <c r="AH18" s="686"/>
      <c r="AI18" s="686"/>
      <c r="AJ18" s="686"/>
      <c r="AK18" s="686"/>
      <c r="AL18" s="628">
        <v>61.5</v>
      </c>
      <c r="AM18" s="629"/>
      <c r="AN18" s="629"/>
      <c r="AO18" s="687"/>
      <c r="AP18" s="620" t="s">
        <v>276</v>
      </c>
      <c r="AQ18" s="621"/>
      <c r="AR18" s="621"/>
      <c r="AS18" s="621"/>
      <c r="AT18" s="621"/>
      <c r="AU18" s="621"/>
      <c r="AV18" s="621"/>
      <c r="AW18" s="621"/>
      <c r="AX18" s="621"/>
      <c r="AY18" s="621"/>
      <c r="AZ18" s="621"/>
      <c r="BA18" s="621"/>
      <c r="BB18" s="621"/>
      <c r="BC18" s="621"/>
      <c r="BD18" s="621"/>
      <c r="BE18" s="621"/>
      <c r="BF18" s="622"/>
      <c r="BG18" s="623" t="s">
        <v>251</v>
      </c>
      <c r="BH18" s="626"/>
      <c r="BI18" s="626"/>
      <c r="BJ18" s="626"/>
      <c r="BK18" s="626"/>
      <c r="BL18" s="626"/>
      <c r="BM18" s="626"/>
      <c r="BN18" s="627"/>
      <c r="BO18" s="685" t="s">
        <v>177</v>
      </c>
      <c r="BP18" s="685"/>
      <c r="BQ18" s="685"/>
      <c r="BR18" s="685"/>
      <c r="BS18" s="631" t="s">
        <v>251</v>
      </c>
      <c r="BT18" s="626"/>
      <c r="BU18" s="626"/>
      <c r="BV18" s="626"/>
      <c r="BW18" s="626"/>
      <c r="BX18" s="626"/>
      <c r="BY18" s="626"/>
      <c r="BZ18" s="626"/>
      <c r="CA18" s="626"/>
      <c r="CB18" s="666"/>
      <c r="CD18" s="667" t="s">
        <v>277</v>
      </c>
      <c r="CE18" s="664"/>
      <c r="CF18" s="664"/>
      <c r="CG18" s="664"/>
      <c r="CH18" s="664"/>
      <c r="CI18" s="664"/>
      <c r="CJ18" s="664"/>
      <c r="CK18" s="664"/>
      <c r="CL18" s="664"/>
      <c r="CM18" s="664"/>
      <c r="CN18" s="664"/>
      <c r="CO18" s="664"/>
      <c r="CP18" s="664"/>
      <c r="CQ18" s="665"/>
      <c r="CR18" s="623" t="s">
        <v>248</v>
      </c>
      <c r="CS18" s="626"/>
      <c r="CT18" s="626"/>
      <c r="CU18" s="626"/>
      <c r="CV18" s="626"/>
      <c r="CW18" s="626"/>
      <c r="CX18" s="626"/>
      <c r="CY18" s="627"/>
      <c r="CZ18" s="685" t="s">
        <v>251</v>
      </c>
      <c r="DA18" s="685"/>
      <c r="DB18" s="685"/>
      <c r="DC18" s="685"/>
      <c r="DD18" s="631" t="s">
        <v>251</v>
      </c>
      <c r="DE18" s="626"/>
      <c r="DF18" s="626"/>
      <c r="DG18" s="626"/>
      <c r="DH18" s="626"/>
      <c r="DI18" s="626"/>
      <c r="DJ18" s="626"/>
      <c r="DK18" s="626"/>
      <c r="DL18" s="626"/>
      <c r="DM18" s="626"/>
      <c r="DN18" s="626"/>
      <c r="DO18" s="626"/>
      <c r="DP18" s="627"/>
      <c r="DQ18" s="631" t="s">
        <v>177</v>
      </c>
      <c r="DR18" s="626"/>
      <c r="DS18" s="626"/>
      <c r="DT18" s="626"/>
      <c r="DU18" s="626"/>
      <c r="DV18" s="626"/>
      <c r="DW18" s="626"/>
      <c r="DX18" s="626"/>
      <c r="DY18" s="626"/>
      <c r="DZ18" s="626"/>
      <c r="EA18" s="626"/>
      <c r="EB18" s="626"/>
      <c r="EC18" s="666"/>
    </row>
    <row r="19" spans="2:133" ht="11.25" customHeight="1" x14ac:dyDescent="0.15">
      <c r="B19" s="620" t="s">
        <v>278</v>
      </c>
      <c r="C19" s="621"/>
      <c r="D19" s="621"/>
      <c r="E19" s="621"/>
      <c r="F19" s="621"/>
      <c r="G19" s="621"/>
      <c r="H19" s="621"/>
      <c r="I19" s="621"/>
      <c r="J19" s="621"/>
      <c r="K19" s="621"/>
      <c r="L19" s="621"/>
      <c r="M19" s="621"/>
      <c r="N19" s="621"/>
      <c r="O19" s="621"/>
      <c r="P19" s="621"/>
      <c r="Q19" s="622"/>
      <c r="R19" s="623">
        <v>2379258</v>
      </c>
      <c r="S19" s="626"/>
      <c r="T19" s="626"/>
      <c r="U19" s="626"/>
      <c r="V19" s="626"/>
      <c r="W19" s="626"/>
      <c r="X19" s="626"/>
      <c r="Y19" s="627"/>
      <c r="Z19" s="685">
        <v>32.700000000000003</v>
      </c>
      <c r="AA19" s="685"/>
      <c r="AB19" s="685"/>
      <c r="AC19" s="685"/>
      <c r="AD19" s="686">
        <v>2379258</v>
      </c>
      <c r="AE19" s="686"/>
      <c r="AF19" s="686"/>
      <c r="AG19" s="686"/>
      <c r="AH19" s="686"/>
      <c r="AI19" s="686"/>
      <c r="AJ19" s="686"/>
      <c r="AK19" s="686"/>
      <c r="AL19" s="628">
        <v>61.5</v>
      </c>
      <c r="AM19" s="629"/>
      <c r="AN19" s="629"/>
      <c r="AO19" s="687"/>
      <c r="AP19" s="620" t="s">
        <v>279</v>
      </c>
      <c r="AQ19" s="621"/>
      <c r="AR19" s="621"/>
      <c r="AS19" s="621"/>
      <c r="AT19" s="621"/>
      <c r="AU19" s="621"/>
      <c r="AV19" s="621"/>
      <c r="AW19" s="621"/>
      <c r="AX19" s="621"/>
      <c r="AY19" s="621"/>
      <c r="AZ19" s="621"/>
      <c r="BA19" s="621"/>
      <c r="BB19" s="621"/>
      <c r="BC19" s="621"/>
      <c r="BD19" s="621"/>
      <c r="BE19" s="621"/>
      <c r="BF19" s="622"/>
      <c r="BG19" s="623">
        <v>73501</v>
      </c>
      <c r="BH19" s="626"/>
      <c r="BI19" s="626"/>
      <c r="BJ19" s="626"/>
      <c r="BK19" s="626"/>
      <c r="BL19" s="626"/>
      <c r="BM19" s="626"/>
      <c r="BN19" s="627"/>
      <c r="BO19" s="685">
        <v>6.1</v>
      </c>
      <c r="BP19" s="685"/>
      <c r="BQ19" s="685"/>
      <c r="BR19" s="685"/>
      <c r="BS19" s="631" t="s">
        <v>248</v>
      </c>
      <c r="BT19" s="626"/>
      <c r="BU19" s="626"/>
      <c r="BV19" s="626"/>
      <c r="BW19" s="626"/>
      <c r="BX19" s="626"/>
      <c r="BY19" s="626"/>
      <c r="BZ19" s="626"/>
      <c r="CA19" s="626"/>
      <c r="CB19" s="666"/>
      <c r="CD19" s="667" t="s">
        <v>280</v>
      </c>
      <c r="CE19" s="664"/>
      <c r="CF19" s="664"/>
      <c r="CG19" s="664"/>
      <c r="CH19" s="664"/>
      <c r="CI19" s="664"/>
      <c r="CJ19" s="664"/>
      <c r="CK19" s="664"/>
      <c r="CL19" s="664"/>
      <c r="CM19" s="664"/>
      <c r="CN19" s="664"/>
      <c r="CO19" s="664"/>
      <c r="CP19" s="664"/>
      <c r="CQ19" s="665"/>
      <c r="CR19" s="623" t="s">
        <v>248</v>
      </c>
      <c r="CS19" s="626"/>
      <c r="CT19" s="626"/>
      <c r="CU19" s="626"/>
      <c r="CV19" s="626"/>
      <c r="CW19" s="626"/>
      <c r="CX19" s="626"/>
      <c r="CY19" s="627"/>
      <c r="CZ19" s="685" t="s">
        <v>177</v>
      </c>
      <c r="DA19" s="685"/>
      <c r="DB19" s="685"/>
      <c r="DC19" s="685"/>
      <c r="DD19" s="631" t="s">
        <v>177</v>
      </c>
      <c r="DE19" s="626"/>
      <c r="DF19" s="626"/>
      <c r="DG19" s="626"/>
      <c r="DH19" s="626"/>
      <c r="DI19" s="626"/>
      <c r="DJ19" s="626"/>
      <c r="DK19" s="626"/>
      <c r="DL19" s="626"/>
      <c r="DM19" s="626"/>
      <c r="DN19" s="626"/>
      <c r="DO19" s="626"/>
      <c r="DP19" s="627"/>
      <c r="DQ19" s="631" t="s">
        <v>251</v>
      </c>
      <c r="DR19" s="626"/>
      <c r="DS19" s="626"/>
      <c r="DT19" s="626"/>
      <c r="DU19" s="626"/>
      <c r="DV19" s="626"/>
      <c r="DW19" s="626"/>
      <c r="DX19" s="626"/>
      <c r="DY19" s="626"/>
      <c r="DZ19" s="626"/>
      <c r="EA19" s="626"/>
      <c r="EB19" s="626"/>
      <c r="EC19" s="666"/>
    </row>
    <row r="20" spans="2:133" ht="11.25" customHeight="1" x14ac:dyDescent="0.15">
      <c r="B20" s="620" t="s">
        <v>281</v>
      </c>
      <c r="C20" s="621"/>
      <c r="D20" s="621"/>
      <c r="E20" s="621"/>
      <c r="F20" s="621"/>
      <c r="G20" s="621"/>
      <c r="H20" s="621"/>
      <c r="I20" s="621"/>
      <c r="J20" s="621"/>
      <c r="K20" s="621"/>
      <c r="L20" s="621"/>
      <c r="M20" s="621"/>
      <c r="N20" s="621"/>
      <c r="O20" s="621"/>
      <c r="P20" s="621"/>
      <c r="Q20" s="622"/>
      <c r="R20" s="623">
        <v>270928</v>
      </c>
      <c r="S20" s="626"/>
      <c r="T20" s="626"/>
      <c r="U20" s="626"/>
      <c r="V20" s="626"/>
      <c r="W20" s="626"/>
      <c r="X20" s="626"/>
      <c r="Y20" s="627"/>
      <c r="Z20" s="685">
        <v>3.7</v>
      </c>
      <c r="AA20" s="685"/>
      <c r="AB20" s="685"/>
      <c r="AC20" s="685"/>
      <c r="AD20" s="686" t="s">
        <v>251</v>
      </c>
      <c r="AE20" s="686"/>
      <c r="AF20" s="686"/>
      <c r="AG20" s="686"/>
      <c r="AH20" s="686"/>
      <c r="AI20" s="686"/>
      <c r="AJ20" s="686"/>
      <c r="AK20" s="686"/>
      <c r="AL20" s="628" t="s">
        <v>248</v>
      </c>
      <c r="AM20" s="629"/>
      <c r="AN20" s="629"/>
      <c r="AO20" s="687"/>
      <c r="AP20" s="620" t="s">
        <v>282</v>
      </c>
      <c r="AQ20" s="621"/>
      <c r="AR20" s="621"/>
      <c r="AS20" s="621"/>
      <c r="AT20" s="621"/>
      <c r="AU20" s="621"/>
      <c r="AV20" s="621"/>
      <c r="AW20" s="621"/>
      <c r="AX20" s="621"/>
      <c r="AY20" s="621"/>
      <c r="AZ20" s="621"/>
      <c r="BA20" s="621"/>
      <c r="BB20" s="621"/>
      <c r="BC20" s="621"/>
      <c r="BD20" s="621"/>
      <c r="BE20" s="621"/>
      <c r="BF20" s="622"/>
      <c r="BG20" s="623">
        <v>73501</v>
      </c>
      <c r="BH20" s="626"/>
      <c r="BI20" s="626"/>
      <c r="BJ20" s="626"/>
      <c r="BK20" s="626"/>
      <c r="BL20" s="626"/>
      <c r="BM20" s="626"/>
      <c r="BN20" s="627"/>
      <c r="BO20" s="685">
        <v>6.1</v>
      </c>
      <c r="BP20" s="685"/>
      <c r="BQ20" s="685"/>
      <c r="BR20" s="685"/>
      <c r="BS20" s="631" t="s">
        <v>177</v>
      </c>
      <c r="BT20" s="626"/>
      <c r="BU20" s="626"/>
      <c r="BV20" s="626"/>
      <c r="BW20" s="626"/>
      <c r="BX20" s="626"/>
      <c r="BY20" s="626"/>
      <c r="BZ20" s="626"/>
      <c r="CA20" s="626"/>
      <c r="CB20" s="666"/>
      <c r="CD20" s="667" t="s">
        <v>283</v>
      </c>
      <c r="CE20" s="664"/>
      <c r="CF20" s="664"/>
      <c r="CG20" s="664"/>
      <c r="CH20" s="664"/>
      <c r="CI20" s="664"/>
      <c r="CJ20" s="664"/>
      <c r="CK20" s="664"/>
      <c r="CL20" s="664"/>
      <c r="CM20" s="664"/>
      <c r="CN20" s="664"/>
      <c r="CO20" s="664"/>
      <c r="CP20" s="664"/>
      <c r="CQ20" s="665"/>
      <c r="CR20" s="623">
        <v>7257567</v>
      </c>
      <c r="CS20" s="626"/>
      <c r="CT20" s="626"/>
      <c r="CU20" s="626"/>
      <c r="CV20" s="626"/>
      <c r="CW20" s="626"/>
      <c r="CX20" s="626"/>
      <c r="CY20" s="627"/>
      <c r="CZ20" s="685">
        <v>100</v>
      </c>
      <c r="DA20" s="685"/>
      <c r="DB20" s="685"/>
      <c r="DC20" s="685"/>
      <c r="DD20" s="631">
        <v>1182444</v>
      </c>
      <c r="DE20" s="626"/>
      <c r="DF20" s="626"/>
      <c r="DG20" s="626"/>
      <c r="DH20" s="626"/>
      <c r="DI20" s="626"/>
      <c r="DJ20" s="626"/>
      <c r="DK20" s="626"/>
      <c r="DL20" s="626"/>
      <c r="DM20" s="626"/>
      <c r="DN20" s="626"/>
      <c r="DO20" s="626"/>
      <c r="DP20" s="627"/>
      <c r="DQ20" s="631">
        <v>4448527</v>
      </c>
      <c r="DR20" s="626"/>
      <c r="DS20" s="626"/>
      <c r="DT20" s="626"/>
      <c r="DU20" s="626"/>
      <c r="DV20" s="626"/>
      <c r="DW20" s="626"/>
      <c r="DX20" s="626"/>
      <c r="DY20" s="626"/>
      <c r="DZ20" s="626"/>
      <c r="EA20" s="626"/>
      <c r="EB20" s="626"/>
      <c r="EC20" s="666"/>
    </row>
    <row r="21" spans="2:133" ht="11.25" customHeight="1" x14ac:dyDescent="0.15">
      <c r="B21" s="620" t="s">
        <v>284</v>
      </c>
      <c r="C21" s="621"/>
      <c r="D21" s="621"/>
      <c r="E21" s="621"/>
      <c r="F21" s="621"/>
      <c r="G21" s="621"/>
      <c r="H21" s="621"/>
      <c r="I21" s="621"/>
      <c r="J21" s="621"/>
      <c r="K21" s="621"/>
      <c r="L21" s="621"/>
      <c r="M21" s="621"/>
      <c r="N21" s="621"/>
      <c r="O21" s="621"/>
      <c r="P21" s="621"/>
      <c r="Q21" s="622"/>
      <c r="R21" s="623" t="s">
        <v>248</v>
      </c>
      <c r="S21" s="626"/>
      <c r="T21" s="626"/>
      <c r="U21" s="626"/>
      <c r="V21" s="626"/>
      <c r="W21" s="626"/>
      <c r="X21" s="626"/>
      <c r="Y21" s="627"/>
      <c r="Z21" s="685" t="s">
        <v>285</v>
      </c>
      <c r="AA21" s="685"/>
      <c r="AB21" s="685"/>
      <c r="AC21" s="685"/>
      <c r="AD21" s="686" t="s">
        <v>177</v>
      </c>
      <c r="AE21" s="686"/>
      <c r="AF21" s="686"/>
      <c r="AG21" s="686"/>
      <c r="AH21" s="686"/>
      <c r="AI21" s="686"/>
      <c r="AJ21" s="686"/>
      <c r="AK21" s="686"/>
      <c r="AL21" s="628" t="s">
        <v>248</v>
      </c>
      <c r="AM21" s="629"/>
      <c r="AN21" s="629"/>
      <c r="AO21" s="687"/>
      <c r="AP21" s="731" t="s">
        <v>286</v>
      </c>
      <c r="AQ21" s="738"/>
      <c r="AR21" s="738"/>
      <c r="AS21" s="738"/>
      <c r="AT21" s="738"/>
      <c r="AU21" s="738"/>
      <c r="AV21" s="738"/>
      <c r="AW21" s="738"/>
      <c r="AX21" s="738"/>
      <c r="AY21" s="738"/>
      <c r="AZ21" s="738"/>
      <c r="BA21" s="738"/>
      <c r="BB21" s="738"/>
      <c r="BC21" s="738"/>
      <c r="BD21" s="738"/>
      <c r="BE21" s="738"/>
      <c r="BF21" s="733"/>
      <c r="BG21" s="623">
        <v>8261</v>
      </c>
      <c r="BH21" s="626"/>
      <c r="BI21" s="626"/>
      <c r="BJ21" s="626"/>
      <c r="BK21" s="626"/>
      <c r="BL21" s="626"/>
      <c r="BM21" s="626"/>
      <c r="BN21" s="627"/>
      <c r="BO21" s="685">
        <v>0.7</v>
      </c>
      <c r="BP21" s="685"/>
      <c r="BQ21" s="685"/>
      <c r="BR21" s="685"/>
      <c r="BS21" s="631" t="s">
        <v>251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287</v>
      </c>
      <c r="C22" s="621"/>
      <c r="D22" s="621"/>
      <c r="E22" s="621"/>
      <c r="F22" s="621"/>
      <c r="G22" s="621"/>
      <c r="H22" s="621"/>
      <c r="I22" s="621"/>
      <c r="J22" s="621"/>
      <c r="K22" s="621"/>
      <c r="L22" s="621"/>
      <c r="M22" s="621"/>
      <c r="N22" s="621"/>
      <c r="O22" s="621"/>
      <c r="P22" s="621"/>
      <c r="Q22" s="622"/>
      <c r="R22" s="623">
        <v>4185813</v>
      </c>
      <c r="S22" s="626"/>
      <c r="T22" s="626"/>
      <c r="U22" s="626"/>
      <c r="V22" s="626"/>
      <c r="W22" s="626"/>
      <c r="X22" s="626"/>
      <c r="Y22" s="627"/>
      <c r="Z22" s="685">
        <v>57.6</v>
      </c>
      <c r="AA22" s="685"/>
      <c r="AB22" s="685"/>
      <c r="AC22" s="685"/>
      <c r="AD22" s="686">
        <v>3849645</v>
      </c>
      <c r="AE22" s="686"/>
      <c r="AF22" s="686"/>
      <c r="AG22" s="686"/>
      <c r="AH22" s="686"/>
      <c r="AI22" s="686"/>
      <c r="AJ22" s="686"/>
      <c r="AK22" s="686"/>
      <c r="AL22" s="628">
        <v>99.6</v>
      </c>
      <c r="AM22" s="629"/>
      <c r="AN22" s="629"/>
      <c r="AO22" s="687"/>
      <c r="AP22" s="731" t="s">
        <v>288</v>
      </c>
      <c r="AQ22" s="738"/>
      <c r="AR22" s="738"/>
      <c r="AS22" s="738"/>
      <c r="AT22" s="738"/>
      <c r="AU22" s="738"/>
      <c r="AV22" s="738"/>
      <c r="AW22" s="738"/>
      <c r="AX22" s="738"/>
      <c r="AY22" s="738"/>
      <c r="AZ22" s="738"/>
      <c r="BA22" s="738"/>
      <c r="BB22" s="738"/>
      <c r="BC22" s="738"/>
      <c r="BD22" s="738"/>
      <c r="BE22" s="738"/>
      <c r="BF22" s="733"/>
      <c r="BG22" s="623" t="s">
        <v>248</v>
      </c>
      <c r="BH22" s="626"/>
      <c r="BI22" s="626"/>
      <c r="BJ22" s="626"/>
      <c r="BK22" s="626"/>
      <c r="BL22" s="626"/>
      <c r="BM22" s="626"/>
      <c r="BN22" s="627"/>
      <c r="BO22" s="685" t="s">
        <v>177</v>
      </c>
      <c r="BP22" s="685"/>
      <c r="BQ22" s="685"/>
      <c r="BR22" s="685"/>
      <c r="BS22" s="631" t="s">
        <v>248</v>
      </c>
      <c r="BT22" s="626"/>
      <c r="BU22" s="626"/>
      <c r="BV22" s="626"/>
      <c r="BW22" s="626"/>
      <c r="BX22" s="626"/>
      <c r="BY22" s="626"/>
      <c r="BZ22" s="626"/>
      <c r="CA22" s="626"/>
      <c r="CB22" s="666"/>
      <c r="CD22" s="740" t="s">
        <v>289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290</v>
      </c>
      <c r="C23" s="621"/>
      <c r="D23" s="621"/>
      <c r="E23" s="621"/>
      <c r="F23" s="621"/>
      <c r="G23" s="621"/>
      <c r="H23" s="621"/>
      <c r="I23" s="621"/>
      <c r="J23" s="621"/>
      <c r="K23" s="621"/>
      <c r="L23" s="621"/>
      <c r="M23" s="621"/>
      <c r="N23" s="621"/>
      <c r="O23" s="621"/>
      <c r="P23" s="621"/>
      <c r="Q23" s="622"/>
      <c r="R23" s="623">
        <v>1245</v>
      </c>
      <c r="S23" s="626"/>
      <c r="T23" s="626"/>
      <c r="U23" s="626"/>
      <c r="V23" s="626"/>
      <c r="W23" s="626"/>
      <c r="X23" s="626"/>
      <c r="Y23" s="627"/>
      <c r="Z23" s="685">
        <v>0</v>
      </c>
      <c r="AA23" s="685"/>
      <c r="AB23" s="685"/>
      <c r="AC23" s="685"/>
      <c r="AD23" s="686">
        <v>1245</v>
      </c>
      <c r="AE23" s="686"/>
      <c r="AF23" s="686"/>
      <c r="AG23" s="686"/>
      <c r="AH23" s="686"/>
      <c r="AI23" s="686"/>
      <c r="AJ23" s="686"/>
      <c r="AK23" s="686"/>
      <c r="AL23" s="628">
        <v>0</v>
      </c>
      <c r="AM23" s="629"/>
      <c r="AN23" s="629"/>
      <c r="AO23" s="687"/>
      <c r="AP23" s="731" t="s">
        <v>291</v>
      </c>
      <c r="AQ23" s="738"/>
      <c r="AR23" s="738"/>
      <c r="AS23" s="738"/>
      <c r="AT23" s="738"/>
      <c r="AU23" s="738"/>
      <c r="AV23" s="738"/>
      <c r="AW23" s="738"/>
      <c r="AX23" s="738"/>
      <c r="AY23" s="738"/>
      <c r="AZ23" s="738"/>
      <c r="BA23" s="738"/>
      <c r="BB23" s="738"/>
      <c r="BC23" s="738"/>
      <c r="BD23" s="738"/>
      <c r="BE23" s="738"/>
      <c r="BF23" s="733"/>
      <c r="BG23" s="623">
        <v>65240</v>
      </c>
      <c r="BH23" s="626"/>
      <c r="BI23" s="626"/>
      <c r="BJ23" s="626"/>
      <c r="BK23" s="626"/>
      <c r="BL23" s="626"/>
      <c r="BM23" s="626"/>
      <c r="BN23" s="627"/>
      <c r="BO23" s="685">
        <v>5.4</v>
      </c>
      <c r="BP23" s="685"/>
      <c r="BQ23" s="685"/>
      <c r="BR23" s="685"/>
      <c r="BS23" s="631" t="s">
        <v>248</v>
      </c>
      <c r="BT23" s="626"/>
      <c r="BU23" s="626"/>
      <c r="BV23" s="626"/>
      <c r="BW23" s="626"/>
      <c r="BX23" s="626"/>
      <c r="BY23" s="626"/>
      <c r="BZ23" s="626"/>
      <c r="CA23" s="626"/>
      <c r="CB23" s="666"/>
      <c r="CD23" s="740" t="s">
        <v>228</v>
      </c>
      <c r="CE23" s="741"/>
      <c r="CF23" s="741"/>
      <c r="CG23" s="741"/>
      <c r="CH23" s="741"/>
      <c r="CI23" s="741"/>
      <c r="CJ23" s="741"/>
      <c r="CK23" s="741"/>
      <c r="CL23" s="741"/>
      <c r="CM23" s="741"/>
      <c r="CN23" s="741"/>
      <c r="CO23" s="741"/>
      <c r="CP23" s="741"/>
      <c r="CQ23" s="742"/>
      <c r="CR23" s="740" t="s">
        <v>292</v>
      </c>
      <c r="CS23" s="741"/>
      <c r="CT23" s="741"/>
      <c r="CU23" s="741"/>
      <c r="CV23" s="741"/>
      <c r="CW23" s="741"/>
      <c r="CX23" s="741"/>
      <c r="CY23" s="742"/>
      <c r="CZ23" s="740" t="s">
        <v>293</v>
      </c>
      <c r="DA23" s="741"/>
      <c r="DB23" s="741"/>
      <c r="DC23" s="742"/>
      <c r="DD23" s="740" t="s">
        <v>294</v>
      </c>
      <c r="DE23" s="741"/>
      <c r="DF23" s="741"/>
      <c r="DG23" s="741"/>
      <c r="DH23" s="741"/>
      <c r="DI23" s="741"/>
      <c r="DJ23" s="741"/>
      <c r="DK23" s="742"/>
      <c r="DL23" s="749" t="s">
        <v>295</v>
      </c>
      <c r="DM23" s="750"/>
      <c r="DN23" s="750"/>
      <c r="DO23" s="750"/>
      <c r="DP23" s="750"/>
      <c r="DQ23" s="750"/>
      <c r="DR23" s="750"/>
      <c r="DS23" s="750"/>
      <c r="DT23" s="750"/>
      <c r="DU23" s="750"/>
      <c r="DV23" s="751"/>
      <c r="DW23" s="740" t="s">
        <v>296</v>
      </c>
      <c r="DX23" s="741"/>
      <c r="DY23" s="741"/>
      <c r="DZ23" s="741"/>
      <c r="EA23" s="741"/>
      <c r="EB23" s="741"/>
      <c r="EC23" s="742"/>
    </row>
    <row r="24" spans="2:133" ht="11.25" customHeight="1" x14ac:dyDescent="0.15">
      <c r="B24" s="620" t="s">
        <v>297</v>
      </c>
      <c r="C24" s="621"/>
      <c r="D24" s="621"/>
      <c r="E24" s="621"/>
      <c r="F24" s="621"/>
      <c r="G24" s="621"/>
      <c r="H24" s="621"/>
      <c r="I24" s="621"/>
      <c r="J24" s="621"/>
      <c r="K24" s="621"/>
      <c r="L24" s="621"/>
      <c r="M24" s="621"/>
      <c r="N24" s="621"/>
      <c r="O24" s="621"/>
      <c r="P24" s="621"/>
      <c r="Q24" s="622"/>
      <c r="R24" s="623">
        <v>11030</v>
      </c>
      <c r="S24" s="626"/>
      <c r="T24" s="626"/>
      <c r="U24" s="626"/>
      <c r="V24" s="626"/>
      <c r="W24" s="626"/>
      <c r="X24" s="626"/>
      <c r="Y24" s="627"/>
      <c r="Z24" s="685">
        <v>0.2</v>
      </c>
      <c r="AA24" s="685"/>
      <c r="AB24" s="685"/>
      <c r="AC24" s="685"/>
      <c r="AD24" s="686" t="s">
        <v>248</v>
      </c>
      <c r="AE24" s="686"/>
      <c r="AF24" s="686"/>
      <c r="AG24" s="686"/>
      <c r="AH24" s="686"/>
      <c r="AI24" s="686"/>
      <c r="AJ24" s="686"/>
      <c r="AK24" s="686"/>
      <c r="AL24" s="628" t="s">
        <v>251</v>
      </c>
      <c r="AM24" s="629"/>
      <c r="AN24" s="629"/>
      <c r="AO24" s="687"/>
      <c r="AP24" s="731" t="s">
        <v>298</v>
      </c>
      <c r="AQ24" s="738"/>
      <c r="AR24" s="738"/>
      <c r="AS24" s="738"/>
      <c r="AT24" s="738"/>
      <c r="AU24" s="738"/>
      <c r="AV24" s="738"/>
      <c r="AW24" s="738"/>
      <c r="AX24" s="738"/>
      <c r="AY24" s="738"/>
      <c r="AZ24" s="738"/>
      <c r="BA24" s="738"/>
      <c r="BB24" s="738"/>
      <c r="BC24" s="738"/>
      <c r="BD24" s="738"/>
      <c r="BE24" s="738"/>
      <c r="BF24" s="733"/>
      <c r="BG24" s="623" t="s">
        <v>248</v>
      </c>
      <c r="BH24" s="626"/>
      <c r="BI24" s="626"/>
      <c r="BJ24" s="626"/>
      <c r="BK24" s="626"/>
      <c r="BL24" s="626"/>
      <c r="BM24" s="626"/>
      <c r="BN24" s="627"/>
      <c r="BO24" s="685" t="s">
        <v>248</v>
      </c>
      <c r="BP24" s="685"/>
      <c r="BQ24" s="685"/>
      <c r="BR24" s="685"/>
      <c r="BS24" s="631" t="s">
        <v>248</v>
      </c>
      <c r="BT24" s="626"/>
      <c r="BU24" s="626"/>
      <c r="BV24" s="626"/>
      <c r="BW24" s="626"/>
      <c r="BX24" s="626"/>
      <c r="BY24" s="626"/>
      <c r="BZ24" s="626"/>
      <c r="CA24" s="626"/>
      <c r="CB24" s="666"/>
      <c r="CD24" s="694" t="s">
        <v>299</v>
      </c>
      <c r="CE24" s="695"/>
      <c r="CF24" s="695"/>
      <c r="CG24" s="695"/>
      <c r="CH24" s="695"/>
      <c r="CI24" s="695"/>
      <c r="CJ24" s="695"/>
      <c r="CK24" s="695"/>
      <c r="CL24" s="695"/>
      <c r="CM24" s="695"/>
      <c r="CN24" s="695"/>
      <c r="CO24" s="695"/>
      <c r="CP24" s="695"/>
      <c r="CQ24" s="696"/>
      <c r="CR24" s="688">
        <v>2996124</v>
      </c>
      <c r="CS24" s="689"/>
      <c r="CT24" s="689"/>
      <c r="CU24" s="689"/>
      <c r="CV24" s="689"/>
      <c r="CW24" s="689"/>
      <c r="CX24" s="689"/>
      <c r="CY24" s="735"/>
      <c r="CZ24" s="736">
        <v>41.3</v>
      </c>
      <c r="DA24" s="705"/>
      <c r="DB24" s="705"/>
      <c r="DC24" s="739"/>
      <c r="DD24" s="734">
        <v>2154918</v>
      </c>
      <c r="DE24" s="689"/>
      <c r="DF24" s="689"/>
      <c r="DG24" s="689"/>
      <c r="DH24" s="689"/>
      <c r="DI24" s="689"/>
      <c r="DJ24" s="689"/>
      <c r="DK24" s="735"/>
      <c r="DL24" s="734">
        <v>2153293</v>
      </c>
      <c r="DM24" s="689"/>
      <c r="DN24" s="689"/>
      <c r="DO24" s="689"/>
      <c r="DP24" s="689"/>
      <c r="DQ24" s="689"/>
      <c r="DR24" s="689"/>
      <c r="DS24" s="689"/>
      <c r="DT24" s="689"/>
      <c r="DU24" s="689"/>
      <c r="DV24" s="735"/>
      <c r="DW24" s="736">
        <v>53.3</v>
      </c>
      <c r="DX24" s="705"/>
      <c r="DY24" s="705"/>
      <c r="DZ24" s="705"/>
      <c r="EA24" s="705"/>
      <c r="EB24" s="705"/>
      <c r="EC24" s="737"/>
    </row>
    <row r="25" spans="2:133" ht="11.25" customHeight="1" x14ac:dyDescent="0.15">
      <c r="B25" s="620" t="s">
        <v>300</v>
      </c>
      <c r="C25" s="621"/>
      <c r="D25" s="621"/>
      <c r="E25" s="621"/>
      <c r="F25" s="621"/>
      <c r="G25" s="621"/>
      <c r="H25" s="621"/>
      <c r="I25" s="621"/>
      <c r="J25" s="621"/>
      <c r="K25" s="621"/>
      <c r="L25" s="621"/>
      <c r="M25" s="621"/>
      <c r="N25" s="621"/>
      <c r="O25" s="621"/>
      <c r="P25" s="621"/>
      <c r="Q25" s="622"/>
      <c r="R25" s="623">
        <v>247216</v>
      </c>
      <c r="S25" s="626"/>
      <c r="T25" s="626"/>
      <c r="U25" s="626"/>
      <c r="V25" s="626"/>
      <c r="W25" s="626"/>
      <c r="X25" s="626"/>
      <c r="Y25" s="627"/>
      <c r="Z25" s="685">
        <v>3.4</v>
      </c>
      <c r="AA25" s="685"/>
      <c r="AB25" s="685"/>
      <c r="AC25" s="685"/>
      <c r="AD25" s="686">
        <v>3510</v>
      </c>
      <c r="AE25" s="686"/>
      <c r="AF25" s="686"/>
      <c r="AG25" s="686"/>
      <c r="AH25" s="686"/>
      <c r="AI25" s="686"/>
      <c r="AJ25" s="686"/>
      <c r="AK25" s="686"/>
      <c r="AL25" s="628">
        <v>0.1</v>
      </c>
      <c r="AM25" s="629"/>
      <c r="AN25" s="629"/>
      <c r="AO25" s="687"/>
      <c r="AP25" s="731" t="s">
        <v>301</v>
      </c>
      <c r="AQ25" s="738"/>
      <c r="AR25" s="738"/>
      <c r="AS25" s="738"/>
      <c r="AT25" s="738"/>
      <c r="AU25" s="738"/>
      <c r="AV25" s="738"/>
      <c r="AW25" s="738"/>
      <c r="AX25" s="738"/>
      <c r="AY25" s="738"/>
      <c r="AZ25" s="738"/>
      <c r="BA25" s="738"/>
      <c r="BB25" s="738"/>
      <c r="BC25" s="738"/>
      <c r="BD25" s="738"/>
      <c r="BE25" s="738"/>
      <c r="BF25" s="733"/>
      <c r="BG25" s="623" t="s">
        <v>177</v>
      </c>
      <c r="BH25" s="626"/>
      <c r="BI25" s="626"/>
      <c r="BJ25" s="626"/>
      <c r="BK25" s="626"/>
      <c r="BL25" s="626"/>
      <c r="BM25" s="626"/>
      <c r="BN25" s="627"/>
      <c r="BO25" s="685" t="s">
        <v>177</v>
      </c>
      <c r="BP25" s="685"/>
      <c r="BQ25" s="685"/>
      <c r="BR25" s="685"/>
      <c r="BS25" s="631" t="s">
        <v>251</v>
      </c>
      <c r="BT25" s="626"/>
      <c r="BU25" s="626"/>
      <c r="BV25" s="626"/>
      <c r="BW25" s="626"/>
      <c r="BX25" s="626"/>
      <c r="BY25" s="626"/>
      <c r="BZ25" s="626"/>
      <c r="CA25" s="626"/>
      <c r="CB25" s="666"/>
      <c r="CD25" s="667" t="s">
        <v>302</v>
      </c>
      <c r="CE25" s="664"/>
      <c r="CF25" s="664"/>
      <c r="CG25" s="664"/>
      <c r="CH25" s="664"/>
      <c r="CI25" s="664"/>
      <c r="CJ25" s="664"/>
      <c r="CK25" s="664"/>
      <c r="CL25" s="664"/>
      <c r="CM25" s="664"/>
      <c r="CN25" s="664"/>
      <c r="CO25" s="664"/>
      <c r="CP25" s="664"/>
      <c r="CQ25" s="665"/>
      <c r="CR25" s="623">
        <v>1111058</v>
      </c>
      <c r="CS25" s="624"/>
      <c r="CT25" s="624"/>
      <c r="CU25" s="624"/>
      <c r="CV25" s="624"/>
      <c r="CW25" s="624"/>
      <c r="CX25" s="624"/>
      <c r="CY25" s="625"/>
      <c r="CZ25" s="628">
        <v>15.3</v>
      </c>
      <c r="DA25" s="657"/>
      <c r="DB25" s="657"/>
      <c r="DC25" s="658"/>
      <c r="DD25" s="631">
        <v>1013588</v>
      </c>
      <c r="DE25" s="624"/>
      <c r="DF25" s="624"/>
      <c r="DG25" s="624"/>
      <c r="DH25" s="624"/>
      <c r="DI25" s="624"/>
      <c r="DJ25" s="624"/>
      <c r="DK25" s="625"/>
      <c r="DL25" s="631">
        <v>1011983</v>
      </c>
      <c r="DM25" s="624"/>
      <c r="DN25" s="624"/>
      <c r="DO25" s="624"/>
      <c r="DP25" s="624"/>
      <c r="DQ25" s="624"/>
      <c r="DR25" s="624"/>
      <c r="DS25" s="624"/>
      <c r="DT25" s="624"/>
      <c r="DU25" s="624"/>
      <c r="DV25" s="625"/>
      <c r="DW25" s="628">
        <v>25</v>
      </c>
      <c r="DX25" s="657"/>
      <c r="DY25" s="657"/>
      <c r="DZ25" s="657"/>
      <c r="EA25" s="657"/>
      <c r="EB25" s="657"/>
      <c r="EC25" s="659"/>
    </row>
    <row r="26" spans="2:133" ht="11.25" customHeight="1" x14ac:dyDescent="0.15">
      <c r="B26" s="620" t="s">
        <v>303</v>
      </c>
      <c r="C26" s="621"/>
      <c r="D26" s="621"/>
      <c r="E26" s="621"/>
      <c r="F26" s="621"/>
      <c r="G26" s="621"/>
      <c r="H26" s="621"/>
      <c r="I26" s="621"/>
      <c r="J26" s="621"/>
      <c r="K26" s="621"/>
      <c r="L26" s="621"/>
      <c r="M26" s="621"/>
      <c r="N26" s="621"/>
      <c r="O26" s="621"/>
      <c r="P26" s="621"/>
      <c r="Q26" s="622"/>
      <c r="R26" s="623">
        <v>38707</v>
      </c>
      <c r="S26" s="626"/>
      <c r="T26" s="626"/>
      <c r="U26" s="626"/>
      <c r="V26" s="626"/>
      <c r="W26" s="626"/>
      <c r="X26" s="626"/>
      <c r="Y26" s="627"/>
      <c r="Z26" s="685">
        <v>0.5</v>
      </c>
      <c r="AA26" s="685"/>
      <c r="AB26" s="685"/>
      <c r="AC26" s="685"/>
      <c r="AD26" s="686" t="s">
        <v>248</v>
      </c>
      <c r="AE26" s="686"/>
      <c r="AF26" s="686"/>
      <c r="AG26" s="686"/>
      <c r="AH26" s="686"/>
      <c r="AI26" s="686"/>
      <c r="AJ26" s="686"/>
      <c r="AK26" s="686"/>
      <c r="AL26" s="628" t="s">
        <v>248</v>
      </c>
      <c r="AM26" s="629"/>
      <c r="AN26" s="629"/>
      <c r="AO26" s="687"/>
      <c r="AP26" s="731" t="s">
        <v>304</v>
      </c>
      <c r="AQ26" s="732"/>
      <c r="AR26" s="732"/>
      <c r="AS26" s="732"/>
      <c r="AT26" s="732"/>
      <c r="AU26" s="732"/>
      <c r="AV26" s="732"/>
      <c r="AW26" s="732"/>
      <c r="AX26" s="732"/>
      <c r="AY26" s="732"/>
      <c r="AZ26" s="732"/>
      <c r="BA26" s="732"/>
      <c r="BB26" s="732"/>
      <c r="BC26" s="732"/>
      <c r="BD26" s="732"/>
      <c r="BE26" s="732"/>
      <c r="BF26" s="733"/>
      <c r="BG26" s="623" t="s">
        <v>285</v>
      </c>
      <c r="BH26" s="626"/>
      <c r="BI26" s="626"/>
      <c r="BJ26" s="626"/>
      <c r="BK26" s="626"/>
      <c r="BL26" s="626"/>
      <c r="BM26" s="626"/>
      <c r="BN26" s="627"/>
      <c r="BO26" s="685" t="s">
        <v>248</v>
      </c>
      <c r="BP26" s="685"/>
      <c r="BQ26" s="685"/>
      <c r="BR26" s="685"/>
      <c r="BS26" s="631" t="s">
        <v>248</v>
      </c>
      <c r="BT26" s="626"/>
      <c r="BU26" s="626"/>
      <c r="BV26" s="626"/>
      <c r="BW26" s="626"/>
      <c r="BX26" s="626"/>
      <c r="BY26" s="626"/>
      <c r="BZ26" s="626"/>
      <c r="CA26" s="626"/>
      <c r="CB26" s="666"/>
      <c r="CD26" s="667" t="s">
        <v>305</v>
      </c>
      <c r="CE26" s="664"/>
      <c r="CF26" s="664"/>
      <c r="CG26" s="664"/>
      <c r="CH26" s="664"/>
      <c r="CI26" s="664"/>
      <c r="CJ26" s="664"/>
      <c r="CK26" s="664"/>
      <c r="CL26" s="664"/>
      <c r="CM26" s="664"/>
      <c r="CN26" s="664"/>
      <c r="CO26" s="664"/>
      <c r="CP26" s="664"/>
      <c r="CQ26" s="665"/>
      <c r="CR26" s="623">
        <v>739491</v>
      </c>
      <c r="CS26" s="626"/>
      <c r="CT26" s="626"/>
      <c r="CU26" s="626"/>
      <c r="CV26" s="626"/>
      <c r="CW26" s="626"/>
      <c r="CX26" s="626"/>
      <c r="CY26" s="627"/>
      <c r="CZ26" s="628">
        <v>10.199999999999999</v>
      </c>
      <c r="DA26" s="657"/>
      <c r="DB26" s="657"/>
      <c r="DC26" s="658"/>
      <c r="DD26" s="631">
        <v>674309</v>
      </c>
      <c r="DE26" s="626"/>
      <c r="DF26" s="626"/>
      <c r="DG26" s="626"/>
      <c r="DH26" s="626"/>
      <c r="DI26" s="626"/>
      <c r="DJ26" s="626"/>
      <c r="DK26" s="627"/>
      <c r="DL26" s="631" t="s">
        <v>248</v>
      </c>
      <c r="DM26" s="626"/>
      <c r="DN26" s="626"/>
      <c r="DO26" s="626"/>
      <c r="DP26" s="626"/>
      <c r="DQ26" s="626"/>
      <c r="DR26" s="626"/>
      <c r="DS26" s="626"/>
      <c r="DT26" s="626"/>
      <c r="DU26" s="626"/>
      <c r="DV26" s="627"/>
      <c r="DW26" s="628" t="s">
        <v>248</v>
      </c>
      <c r="DX26" s="657"/>
      <c r="DY26" s="657"/>
      <c r="DZ26" s="657"/>
      <c r="EA26" s="657"/>
      <c r="EB26" s="657"/>
      <c r="EC26" s="659"/>
    </row>
    <row r="27" spans="2:133" ht="11.25" customHeight="1" x14ac:dyDescent="0.15">
      <c r="B27" s="620" t="s">
        <v>306</v>
      </c>
      <c r="C27" s="621"/>
      <c r="D27" s="621"/>
      <c r="E27" s="621"/>
      <c r="F27" s="621"/>
      <c r="G27" s="621"/>
      <c r="H27" s="621"/>
      <c r="I27" s="621"/>
      <c r="J27" s="621"/>
      <c r="K27" s="621"/>
      <c r="L27" s="621"/>
      <c r="M27" s="621"/>
      <c r="N27" s="621"/>
      <c r="O27" s="621"/>
      <c r="P27" s="621"/>
      <c r="Q27" s="622"/>
      <c r="R27" s="623">
        <v>721628</v>
      </c>
      <c r="S27" s="626"/>
      <c r="T27" s="626"/>
      <c r="U27" s="626"/>
      <c r="V27" s="626"/>
      <c r="W27" s="626"/>
      <c r="X27" s="626"/>
      <c r="Y27" s="627"/>
      <c r="Z27" s="685">
        <v>9.9</v>
      </c>
      <c r="AA27" s="685"/>
      <c r="AB27" s="685"/>
      <c r="AC27" s="685"/>
      <c r="AD27" s="686" t="s">
        <v>248</v>
      </c>
      <c r="AE27" s="686"/>
      <c r="AF27" s="686"/>
      <c r="AG27" s="686"/>
      <c r="AH27" s="686"/>
      <c r="AI27" s="686"/>
      <c r="AJ27" s="686"/>
      <c r="AK27" s="686"/>
      <c r="AL27" s="628" t="s">
        <v>177</v>
      </c>
      <c r="AM27" s="629"/>
      <c r="AN27" s="629"/>
      <c r="AO27" s="687"/>
      <c r="AP27" s="620" t="s">
        <v>307</v>
      </c>
      <c r="AQ27" s="621"/>
      <c r="AR27" s="621"/>
      <c r="AS27" s="621"/>
      <c r="AT27" s="621"/>
      <c r="AU27" s="621"/>
      <c r="AV27" s="621"/>
      <c r="AW27" s="621"/>
      <c r="AX27" s="621"/>
      <c r="AY27" s="621"/>
      <c r="AZ27" s="621"/>
      <c r="BA27" s="621"/>
      <c r="BB27" s="621"/>
      <c r="BC27" s="621"/>
      <c r="BD27" s="621"/>
      <c r="BE27" s="621"/>
      <c r="BF27" s="622"/>
      <c r="BG27" s="623">
        <v>1206113</v>
      </c>
      <c r="BH27" s="626"/>
      <c r="BI27" s="626"/>
      <c r="BJ27" s="626"/>
      <c r="BK27" s="626"/>
      <c r="BL27" s="626"/>
      <c r="BM27" s="626"/>
      <c r="BN27" s="627"/>
      <c r="BO27" s="685">
        <v>100</v>
      </c>
      <c r="BP27" s="685"/>
      <c r="BQ27" s="685"/>
      <c r="BR27" s="685"/>
      <c r="BS27" s="631">
        <v>12359</v>
      </c>
      <c r="BT27" s="626"/>
      <c r="BU27" s="626"/>
      <c r="BV27" s="626"/>
      <c r="BW27" s="626"/>
      <c r="BX27" s="626"/>
      <c r="BY27" s="626"/>
      <c r="BZ27" s="626"/>
      <c r="CA27" s="626"/>
      <c r="CB27" s="666"/>
      <c r="CD27" s="667" t="s">
        <v>308</v>
      </c>
      <c r="CE27" s="664"/>
      <c r="CF27" s="664"/>
      <c r="CG27" s="664"/>
      <c r="CH27" s="664"/>
      <c r="CI27" s="664"/>
      <c r="CJ27" s="664"/>
      <c r="CK27" s="664"/>
      <c r="CL27" s="664"/>
      <c r="CM27" s="664"/>
      <c r="CN27" s="664"/>
      <c r="CO27" s="664"/>
      <c r="CP27" s="664"/>
      <c r="CQ27" s="665"/>
      <c r="CR27" s="623">
        <v>800607</v>
      </c>
      <c r="CS27" s="624"/>
      <c r="CT27" s="624"/>
      <c r="CU27" s="624"/>
      <c r="CV27" s="624"/>
      <c r="CW27" s="624"/>
      <c r="CX27" s="624"/>
      <c r="CY27" s="625"/>
      <c r="CZ27" s="628">
        <v>11</v>
      </c>
      <c r="DA27" s="657"/>
      <c r="DB27" s="657"/>
      <c r="DC27" s="658"/>
      <c r="DD27" s="631">
        <v>220091</v>
      </c>
      <c r="DE27" s="624"/>
      <c r="DF27" s="624"/>
      <c r="DG27" s="624"/>
      <c r="DH27" s="624"/>
      <c r="DI27" s="624"/>
      <c r="DJ27" s="624"/>
      <c r="DK27" s="625"/>
      <c r="DL27" s="631">
        <v>220071</v>
      </c>
      <c r="DM27" s="624"/>
      <c r="DN27" s="624"/>
      <c r="DO27" s="624"/>
      <c r="DP27" s="624"/>
      <c r="DQ27" s="624"/>
      <c r="DR27" s="624"/>
      <c r="DS27" s="624"/>
      <c r="DT27" s="624"/>
      <c r="DU27" s="624"/>
      <c r="DV27" s="625"/>
      <c r="DW27" s="628">
        <v>5.4</v>
      </c>
      <c r="DX27" s="657"/>
      <c r="DY27" s="657"/>
      <c r="DZ27" s="657"/>
      <c r="EA27" s="657"/>
      <c r="EB27" s="657"/>
      <c r="EC27" s="659"/>
    </row>
    <row r="28" spans="2:133" ht="11.25" customHeight="1" x14ac:dyDescent="0.15">
      <c r="B28" s="728" t="s">
        <v>309</v>
      </c>
      <c r="C28" s="729"/>
      <c r="D28" s="729"/>
      <c r="E28" s="729"/>
      <c r="F28" s="729"/>
      <c r="G28" s="729"/>
      <c r="H28" s="729"/>
      <c r="I28" s="729"/>
      <c r="J28" s="729"/>
      <c r="K28" s="729"/>
      <c r="L28" s="729"/>
      <c r="M28" s="729"/>
      <c r="N28" s="729"/>
      <c r="O28" s="729"/>
      <c r="P28" s="729"/>
      <c r="Q28" s="730"/>
      <c r="R28" s="623" t="s">
        <v>248</v>
      </c>
      <c r="S28" s="626"/>
      <c r="T28" s="626"/>
      <c r="U28" s="626"/>
      <c r="V28" s="626"/>
      <c r="W28" s="626"/>
      <c r="X28" s="626"/>
      <c r="Y28" s="627"/>
      <c r="Z28" s="685" t="s">
        <v>248</v>
      </c>
      <c r="AA28" s="685"/>
      <c r="AB28" s="685"/>
      <c r="AC28" s="685"/>
      <c r="AD28" s="686" t="s">
        <v>251</v>
      </c>
      <c r="AE28" s="686"/>
      <c r="AF28" s="686"/>
      <c r="AG28" s="686"/>
      <c r="AH28" s="686"/>
      <c r="AI28" s="686"/>
      <c r="AJ28" s="686"/>
      <c r="AK28" s="686"/>
      <c r="AL28" s="628" t="s">
        <v>251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310</v>
      </c>
      <c r="CE28" s="664"/>
      <c r="CF28" s="664"/>
      <c r="CG28" s="664"/>
      <c r="CH28" s="664"/>
      <c r="CI28" s="664"/>
      <c r="CJ28" s="664"/>
      <c r="CK28" s="664"/>
      <c r="CL28" s="664"/>
      <c r="CM28" s="664"/>
      <c r="CN28" s="664"/>
      <c r="CO28" s="664"/>
      <c r="CP28" s="664"/>
      <c r="CQ28" s="665"/>
      <c r="CR28" s="623">
        <v>1084459</v>
      </c>
      <c r="CS28" s="626"/>
      <c r="CT28" s="626"/>
      <c r="CU28" s="626"/>
      <c r="CV28" s="626"/>
      <c r="CW28" s="626"/>
      <c r="CX28" s="626"/>
      <c r="CY28" s="627"/>
      <c r="CZ28" s="628">
        <v>14.9</v>
      </c>
      <c r="DA28" s="657"/>
      <c r="DB28" s="657"/>
      <c r="DC28" s="658"/>
      <c r="DD28" s="631">
        <v>921239</v>
      </c>
      <c r="DE28" s="626"/>
      <c r="DF28" s="626"/>
      <c r="DG28" s="626"/>
      <c r="DH28" s="626"/>
      <c r="DI28" s="626"/>
      <c r="DJ28" s="626"/>
      <c r="DK28" s="627"/>
      <c r="DL28" s="631">
        <v>921239</v>
      </c>
      <c r="DM28" s="626"/>
      <c r="DN28" s="626"/>
      <c r="DO28" s="626"/>
      <c r="DP28" s="626"/>
      <c r="DQ28" s="626"/>
      <c r="DR28" s="626"/>
      <c r="DS28" s="626"/>
      <c r="DT28" s="626"/>
      <c r="DU28" s="626"/>
      <c r="DV28" s="627"/>
      <c r="DW28" s="628">
        <v>22.8</v>
      </c>
      <c r="DX28" s="657"/>
      <c r="DY28" s="657"/>
      <c r="DZ28" s="657"/>
      <c r="EA28" s="657"/>
      <c r="EB28" s="657"/>
      <c r="EC28" s="659"/>
    </row>
    <row r="29" spans="2:133" ht="11.25" customHeight="1" x14ac:dyDescent="0.15">
      <c r="B29" s="620" t="s">
        <v>311</v>
      </c>
      <c r="C29" s="621"/>
      <c r="D29" s="621"/>
      <c r="E29" s="621"/>
      <c r="F29" s="621"/>
      <c r="G29" s="621"/>
      <c r="H29" s="621"/>
      <c r="I29" s="621"/>
      <c r="J29" s="621"/>
      <c r="K29" s="621"/>
      <c r="L29" s="621"/>
      <c r="M29" s="621"/>
      <c r="N29" s="621"/>
      <c r="O29" s="621"/>
      <c r="P29" s="621"/>
      <c r="Q29" s="622"/>
      <c r="R29" s="623">
        <v>691081</v>
      </c>
      <c r="S29" s="626"/>
      <c r="T29" s="626"/>
      <c r="U29" s="626"/>
      <c r="V29" s="626"/>
      <c r="W29" s="626"/>
      <c r="X29" s="626"/>
      <c r="Y29" s="627"/>
      <c r="Z29" s="685">
        <v>9.5</v>
      </c>
      <c r="AA29" s="685"/>
      <c r="AB29" s="685"/>
      <c r="AC29" s="685"/>
      <c r="AD29" s="686" t="s">
        <v>177</v>
      </c>
      <c r="AE29" s="686"/>
      <c r="AF29" s="686"/>
      <c r="AG29" s="686"/>
      <c r="AH29" s="686"/>
      <c r="AI29" s="686"/>
      <c r="AJ29" s="686"/>
      <c r="AK29" s="686"/>
      <c r="AL29" s="628" t="s">
        <v>251</v>
      </c>
      <c r="AM29" s="629"/>
      <c r="AN29" s="629"/>
      <c r="AO29" s="687"/>
      <c r="AP29" s="697" t="s">
        <v>228</v>
      </c>
      <c r="AQ29" s="698"/>
      <c r="AR29" s="698"/>
      <c r="AS29" s="698"/>
      <c r="AT29" s="698"/>
      <c r="AU29" s="698"/>
      <c r="AV29" s="698"/>
      <c r="AW29" s="698"/>
      <c r="AX29" s="698"/>
      <c r="AY29" s="698"/>
      <c r="AZ29" s="698"/>
      <c r="BA29" s="698"/>
      <c r="BB29" s="698"/>
      <c r="BC29" s="698"/>
      <c r="BD29" s="698"/>
      <c r="BE29" s="698"/>
      <c r="BF29" s="699"/>
      <c r="BG29" s="697" t="s">
        <v>312</v>
      </c>
      <c r="BH29" s="725"/>
      <c r="BI29" s="725"/>
      <c r="BJ29" s="725"/>
      <c r="BK29" s="725"/>
      <c r="BL29" s="725"/>
      <c r="BM29" s="725"/>
      <c r="BN29" s="725"/>
      <c r="BO29" s="725"/>
      <c r="BP29" s="725"/>
      <c r="BQ29" s="726"/>
      <c r="BR29" s="697" t="s">
        <v>313</v>
      </c>
      <c r="BS29" s="725"/>
      <c r="BT29" s="725"/>
      <c r="BU29" s="725"/>
      <c r="BV29" s="725"/>
      <c r="BW29" s="725"/>
      <c r="BX29" s="725"/>
      <c r="BY29" s="725"/>
      <c r="BZ29" s="725"/>
      <c r="CA29" s="725"/>
      <c r="CB29" s="726"/>
      <c r="CD29" s="707" t="s">
        <v>314</v>
      </c>
      <c r="CE29" s="708"/>
      <c r="CF29" s="667" t="s">
        <v>315</v>
      </c>
      <c r="CG29" s="664"/>
      <c r="CH29" s="664"/>
      <c r="CI29" s="664"/>
      <c r="CJ29" s="664"/>
      <c r="CK29" s="664"/>
      <c r="CL29" s="664"/>
      <c r="CM29" s="664"/>
      <c r="CN29" s="664"/>
      <c r="CO29" s="664"/>
      <c r="CP29" s="664"/>
      <c r="CQ29" s="665"/>
      <c r="CR29" s="623">
        <v>1083715</v>
      </c>
      <c r="CS29" s="624"/>
      <c r="CT29" s="624"/>
      <c r="CU29" s="624"/>
      <c r="CV29" s="624"/>
      <c r="CW29" s="624"/>
      <c r="CX29" s="624"/>
      <c r="CY29" s="625"/>
      <c r="CZ29" s="628">
        <v>14.9</v>
      </c>
      <c r="DA29" s="657"/>
      <c r="DB29" s="657"/>
      <c r="DC29" s="658"/>
      <c r="DD29" s="631">
        <v>920495</v>
      </c>
      <c r="DE29" s="624"/>
      <c r="DF29" s="624"/>
      <c r="DG29" s="624"/>
      <c r="DH29" s="624"/>
      <c r="DI29" s="624"/>
      <c r="DJ29" s="624"/>
      <c r="DK29" s="625"/>
      <c r="DL29" s="631">
        <v>920495</v>
      </c>
      <c r="DM29" s="624"/>
      <c r="DN29" s="624"/>
      <c r="DO29" s="624"/>
      <c r="DP29" s="624"/>
      <c r="DQ29" s="624"/>
      <c r="DR29" s="624"/>
      <c r="DS29" s="624"/>
      <c r="DT29" s="624"/>
      <c r="DU29" s="624"/>
      <c r="DV29" s="625"/>
      <c r="DW29" s="628">
        <v>22.8</v>
      </c>
      <c r="DX29" s="657"/>
      <c r="DY29" s="657"/>
      <c r="DZ29" s="657"/>
      <c r="EA29" s="657"/>
      <c r="EB29" s="657"/>
      <c r="EC29" s="659"/>
    </row>
    <row r="30" spans="2:133" ht="11.25" customHeight="1" x14ac:dyDescent="0.15">
      <c r="B30" s="620" t="s">
        <v>316</v>
      </c>
      <c r="C30" s="621"/>
      <c r="D30" s="621"/>
      <c r="E30" s="621"/>
      <c r="F30" s="621"/>
      <c r="G30" s="621"/>
      <c r="H30" s="621"/>
      <c r="I30" s="621"/>
      <c r="J30" s="621"/>
      <c r="K30" s="621"/>
      <c r="L30" s="621"/>
      <c r="M30" s="621"/>
      <c r="N30" s="621"/>
      <c r="O30" s="621"/>
      <c r="P30" s="621"/>
      <c r="Q30" s="622"/>
      <c r="R30" s="623">
        <v>37210</v>
      </c>
      <c r="S30" s="626"/>
      <c r="T30" s="626"/>
      <c r="U30" s="626"/>
      <c r="V30" s="626"/>
      <c r="W30" s="626"/>
      <c r="X30" s="626"/>
      <c r="Y30" s="627"/>
      <c r="Z30" s="685">
        <v>0.5</v>
      </c>
      <c r="AA30" s="685"/>
      <c r="AB30" s="685"/>
      <c r="AC30" s="685"/>
      <c r="AD30" s="686">
        <v>10750</v>
      </c>
      <c r="AE30" s="686"/>
      <c r="AF30" s="686"/>
      <c r="AG30" s="686"/>
      <c r="AH30" s="686"/>
      <c r="AI30" s="686"/>
      <c r="AJ30" s="686"/>
      <c r="AK30" s="686"/>
      <c r="AL30" s="628">
        <v>0.3</v>
      </c>
      <c r="AM30" s="629"/>
      <c r="AN30" s="629"/>
      <c r="AO30" s="687"/>
      <c r="AP30" s="713" t="s">
        <v>317</v>
      </c>
      <c r="AQ30" s="714"/>
      <c r="AR30" s="714"/>
      <c r="AS30" s="714"/>
      <c r="AT30" s="719" t="s">
        <v>318</v>
      </c>
      <c r="AU30" s="230"/>
      <c r="AV30" s="230"/>
      <c r="AW30" s="230"/>
      <c r="AX30" s="722" t="s">
        <v>192</v>
      </c>
      <c r="AY30" s="723"/>
      <c r="AZ30" s="723"/>
      <c r="BA30" s="723"/>
      <c r="BB30" s="723"/>
      <c r="BC30" s="723"/>
      <c r="BD30" s="723"/>
      <c r="BE30" s="723"/>
      <c r="BF30" s="724"/>
      <c r="BG30" s="703">
        <v>97.9</v>
      </c>
      <c r="BH30" s="704"/>
      <c r="BI30" s="704"/>
      <c r="BJ30" s="704"/>
      <c r="BK30" s="704"/>
      <c r="BL30" s="704"/>
      <c r="BM30" s="705">
        <v>90.4</v>
      </c>
      <c r="BN30" s="704"/>
      <c r="BO30" s="704"/>
      <c r="BP30" s="704"/>
      <c r="BQ30" s="706"/>
      <c r="BR30" s="703">
        <v>97.8</v>
      </c>
      <c r="BS30" s="704"/>
      <c r="BT30" s="704"/>
      <c r="BU30" s="704"/>
      <c r="BV30" s="704"/>
      <c r="BW30" s="704"/>
      <c r="BX30" s="705">
        <v>89.6</v>
      </c>
      <c r="BY30" s="704"/>
      <c r="BZ30" s="704"/>
      <c r="CA30" s="704"/>
      <c r="CB30" s="706"/>
      <c r="CD30" s="709"/>
      <c r="CE30" s="710"/>
      <c r="CF30" s="667" t="s">
        <v>319</v>
      </c>
      <c r="CG30" s="664"/>
      <c r="CH30" s="664"/>
      <c r="CI30" s="664"/>
      <c r="CJ30" s="664"/>
      <c r="CK30" s="664"/>
      <c r="CL30" s="664"/>
      <c r="CM30" s="664"/>
      <c r="CN30" s="664"/>
      <c r="CO30" s="664"/>
      <c r="CP30" s="664"/>
      <c r="CQ30" s="665"/>
      <c r="CR30" s="623">
        <v>1017726</v>
      </c>
      <c r="CS30" s="626"/>
      <c r="CT30" s="626"/>
      <c r="CU30" s="626"/>
      <c r="CV30" s="626"/>
      <c r="CW30" s="626"/>
      <c r="CX30" s="626"/>
      <c r="CY30" s="627"/>
      <c r="CZ30" s="628">
        <v>14</v>
      </c>
      <c r="DA30" s="657"/>
      <c r="DB30" s="657"/>
      <c r="DC30" s="658"/>
      <c r="DD30" s="631">
        <v>854506</v>
      </c>
      <c r="DE30" s="626"/>
      <c r="DF30" s="626"/>
      <c r="DG30" s="626"/>
      <c r="DH30" s="626"/>
      <c r="DI30" s="626"/>
      <c r="DJ30" s="626"/>
      <c r="DK30" s="627"/>
      <c r="DL30" s="631">
        <v>854506</v>
      </c>
      <c r="DM30" s="626"/>
      <c r="DN30" s="626"/>
      <c r="DO30" s="626"/>
      <c r="DP30" s="626"/>
      <c r="DQ30" s="626"/>
      <c r="DR30" s="626"/>
      <c r="DS30" s="626"/>
      <c r="DT30" s="626"/>
      <c r="DU30" s="626"/>
      <c r="DV30" s="627"/>
      <c r="DW30" s="628">
        <v>21.1</v>
      </c>
      <c r="DX30" s="657"/>
      <c r="DY30" s="657"/>
      <c r="DZ30" s="657"/>
      <c r="EA30" s="657"/>
      <c r="EB30" s="657"/>
      <c r="EC30" s="659"/>
    </row>
    <row r="31" spans="2:133" ht="11.25" customHeight="1" x14ac:dyDescent="0.15">
      <c r="B31" s="620" t="s">
        <v>320</v>
      </c>
      <c r="C31" s="621"/>
      <c r="D31" s="621"/>
      <c r="E31" s="621"/>
      <c r="F31" s="621"/>
      <c r="G31" s="621"/>
      <c r="H31" s="621"/>
      <c r="I31" s="621"/>
      <c r="J31" s="621"/>
      <c r="K31" s="621"/>
      <c r="L31" s="621"/>
      <c r="M31" s="621"/>
      <c r="N31" s="621"/>
      <c r="O31" s="621"/>
      <c r="P31" s="621"/>
      <c r="Q31" s="622"/>
      <c r="R31" s="623">
        <v>48656</v>
      </c>
      <c r="S31" s="626"/>
      <c r="T31" s="626"/>
      <c r="U31" s="626"/>
      <c r="V31" s="626"/>
      <c r="W31" s="626"/>
      <c r="X31" s="626"/>
      <c r="Y31" s="627"/>
      <c r="Z31" s="685">
        <v>0.7</v>
      </c>
      <c r="AA31" s="685"/>
      <c r="AB31" s="685"/>
      <c r="AC31" s="685"/>
      <c r="AD31" s="686" t="s">
        <v>177</v>
      </c>
      <c r="AE31" s="686"/>
      <c r="AF31" s="686"/>
      <c r="AG31" s="686"/>
      <c r="AH31" s="686"/>
      <c r="AI31" s="686"/>
      <c r="AJ31" s="686"/>
      <c r="AK31" s="686"/>
      <c r="AL31" s="628" t="s">
        <v>248</v>
      </c>
      <c r="AM31" s="629"/>
      <c r="AN31" s="629"/>
      <c r="AO31" s="687"/>
      <c r="AP31" s="715"/>
      <c r="AQ31" s="716"/>
      <c r="AR31" s="716"/>
      <c r="AS31" s="716"/>
      <c r="AT31" s="720"/>
      <c r="AU31" s="229" t="s">
        <v>321</v>
      </c>
      <c r="AV31" s="229"/>
      <c r="AW31" s="229"/>
      <c r="AX31" s="620" t="s">
        <v>322</v>
      </c>
      <c r="AY31" s="621"/>
      <c r="AZ31" s="621"/>
      <c r="BA31" s="621"/>
      <c r="BB31" s="621"/>
      <c r="BC31" s="621"/>
      <c r="BD31" s="621"/>
      <c r="BE31" s="621"/>
      <c r="BF31" s="622"/>
      <c r="BG31" s="701">
        <v>97.7</v>
      </c>
      <c r="BH31" s="624"/>
      <c r="BI31" s="624"/>
      <c r="BJ31" s="624"/>
      <c r="BK31" s="624"/>
      <c r="BL31" s="624"/>
      <c r="BM31" s="629">
        <v>89.6</v>
      </c>
      <c r="BN31" s="702"/>
      <c r="BO31" s="702"/>
      <c r="BP31" s="702"/>
      <c r="BQ31" s="663"/>
      <c r="BR31" s="701">
        <v>97.7</v>
      </c>
      <c r="BS31" s="624"/>
      <c r="BT31" s="624"/>
      <c r="BU31" s="624"/>
      <c r="BV31" s="624"/>
      <c r="BW31" s="624"/>
      <c r="BX31" s="629">
        <v>88.4</v>
      </c>
      <c r="BY31" s="702"/>
      <c r="BZ31" s="702"/>
      <c r="CA31" s="702"/>
      <c r="CB31" s="663"/>
      <c r="CD31" s="709"/>
      <c r="CE31" s="710"/>
      <c r="CF31" s="667" t="s">
        <v>323</v>
      </c>
      <c r="CG31" s="664"/>
      <c r="CH31" s="664"/>
      <c r="CI31" s="664"/>
      <c r="CJ31" s="664"/>
      <c r="CK31" s="664"/>
      <c r="CL31" s="664"/>
      <c r="CM31" s="664"/>
      <c r="CN31" s="664"/>
      <c r="CO31" s="664"/>
      <c r="CP31" s="664"/>
      <c r="CQ31" s="665"/>
      <c r="CR31" s="623">
        <v>65989</v>
      </c>
      <c r="CS31" s="624"/>
      <c r="CT31" s="624"/>
      <c r="CU31" s="624"/>
      <c r="CV31" s="624"/>
      <c r="CW31" s="624"/>
      <c r="CX31" s="624"/>
      <c r="CY31" s="625"/>
      <c r="CZ31" s="628">
        <v>0.9</v>
      </c>
      <c r="DA31" s="657"/>
      <c r="DB31" s="657"/>
      <c r="DC31" s="658"/>
      <c r="DD31" s="631">
        <v>65989</v>
      </c>
      <c r="DE31" s="624"/>
      <c r="DF31" s="624"/>
      <c r="DG31" s="624"/>
      <c r="DH31" s="624"/>
      <c r="DI31" s="624"/>
      <c r="DJ31" s="624"/>
      <c r="DK31" s="625"/>
      <c r="DL31" s="631">
        <v>65989</v>
      </c>
      <c r="DM31" s="624"/>
      <c r="DN31" s="624"/>
      <c r="DO31" s="624"/>
      <c r="DP31" s="624"/>
      <c r="DQ31" s="624"/>
      <c r="DR31" s="624"/>
      <c r="DS31" s="624"/>
      <c r="DT31" s="624"/>
      <c r="DU31" s="624"/>
      <c r="DV31" s="625"/>
      <c r="DW31" s="628">
        <v>1.6</v>
      </c>
      <c r="DX31" s="657"/>
      <c r="DY31" s="657"/>
      <c r="DZ31" s="657"/>
      <c r="EA31" s="657"/>
      <c r="EB31" s="657"/>
      <c r="EC31" s="659"/>
    </row>
    <row r="32" spans="2:133" ht="11.25" customHeight="1" x14ac:dyDescent="0.15">
      <c r="B32" s="620" t="s">
        <v>324</v>
      </c>
      <c r="C32" s="621"/>
      <c r="D32" s="621"/>
      <c r="E32" s="621"/>
      <c r="F32" s="621"/>
      <c r="G32" s="621"/>
      <c r="H32" s="621"/>
      <c r="I32" s="621"/>
      <c r="J32" s="621"/>
      <c r="K32" s="621"/>
      <c r="L32" s="621"/>
      <c r="M32" s="621"/>
      <c r="N32" s="621"/>
      <c r="O32" s="621"/>
      <c r="P32" s="621"/>
      <c r="Q32" s="622"/>
      <c r="R32" s="623">
        <v>280897</v>
      </c>
      <c r="S32" s="626"/>
      <c r="T32" s="626"/>
      <c r="U32" s="626"/>
      <c r="V32" s="626"/>
      <c r="W32" s="626"/>
      <c r="X32" s="626"/>
      <c r="Y32" s="627"/>
      <c r="Z32" s="685">
        <v>3.9</v>
      </c>
      <c r="AA32" s="685"/>
      <c r="AB32" s="685"/>
      <c r="AC32" s="685"/>
      <c r="AD32" s="686" t="s">
        <v>177</v>
      </c>
      <c r="AE32" s="686"/>
      <c r="AF32" s="686"/>
      <c r="AG32" s="686"/>
      <c r="AH32" s="686"/>
      <c r="AI32" s="686"/>
      <c r="AJ32" s="686"/>
      <c r="AK32" s="686"/>
      <c r="AL32" s="628" t="s">
        <v>251</v>
      </c>
      <c r="AM32" s="629"/>
      <c r="AN32" s="629"/>
      <c r="AO32" s="687"/>
      <c r="AP32" s="717"/>
      <c r="AQ32" s="718"/>
      <c r="AR32" s="718"/>
      <c r="AS32" s="718"/>
      <c r="AT32" s="721"/>
      <c r="AU32" s="231"/>
      <c r="AV32" s="231"/>
      <c r="AW32" s="231"/>
      <c r="AX32" s="635" t="s">
        <v>325</v>
      </c>
      <c r="AY32" s="636"/>
      <c r="AZ32" s="636"/>
      <c r="BA32" s="636"/>
      <c r="BB32" s="636"/>
      <c r="BC32" s="636"/>
      <c r="BD32" s="636"/>
      <c r="BE32" s="636"/>
      <c r="BF32" s="637"/>
      <c r="BG32" s="700">
        <v>97.5</v>
      </c>
      <c r="BH32" s="639"/>
      <c r="BI32" s="639"/>
      <c r="BJ32" s="639"/>
      <c r="BK32" s="639"/>
      <c r="BL32" s="639"/>
      <c r="BM32" s="683">
        <v>88.4</v>
      </c>
      <c r="BN32" s="639"/>
      <c r="BO32" s="639"/>
      <c r="BP32" s="639"/>
      <c r="BQ32" s="676"/>
      <c r="BR32" s="700">
        <v>97.1</v>
      </c>
      <c r="BS32" s="639"/>
      <c r="BT32" s="639"/>
      <c r="BU32" s="639"/>
      <c r="BV32" s="639"/>
      <c r="BW32" s="639"/>
      <c r="BX32" s="683">
        <v>87.5</v>
      </c>
      <c r="BY32" s="639"/>
      <c r="BZ32" s="639"/>
      <c r="CA32" s="639"/>
      <c r="CB32" s="676"/>
      <c r="CD32" s="711"/>
      <c r="CE32" s="712"/>
      <c r="CF32" s="667" t="s">
        <v>326</v>
      </c>
      <c r="CG32" s="664"/>
      <c r="CH32" s="664"/>
      <c r="CI32" s="664"/>
      <c r="CJ32" s="664"/>
      <c r="CK32" s="664"/>
      <c r="CL32" s="664"/>
      <c r="CM32" s="664"/>
      <c r="CN32" s="664"/>
      <c r="CO32" s="664"/>
      <c r="CP32" s="664"/>
      <c r="CQ32" s="665"/>
      <c r="CR32" s="623">
        <v>744</v>
      </c>
      <c r="CS32" s="626"/>
      <c r="CT32" s="626"/>
      <c r="CU32" s="626"/>
      <c r="CV32" s="626"/>
      <c r="CW32" s="626"/>
      <c r="CX32" s="626"/>
      <c r="CY32" s="627"/>
      <c r="CZ32" s="628">
        <v>0</v>
      </c>
      <c r="DA32" s="657"/>
      <c r="DB32" s="657"/>
      <c r="DC32" s="658"/>
      <c r="DD32" s="631">
        <v>744</v>
      </c>
      <c r="DE32" s="626"/>
      <c r="DF32" s="626"/>
      <c r="DG32" s="626"/>
      <c r="DH32" s="626"/>
      <c r="DI32" s="626"/>
      <c r="DJ32" s="626"/>
      <c r="DK32" s="627"/>
      <c r="DL32" s="631">
        <v>744</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15">
      <c r="B33" s="620" t="s">
        <v>327</v>
      </c>
      <c r="C33" s="621"/>
      <c r="D33" s="621"/>
      <c r="E33" s="621"/>
      <c r="F33" s="621"/>
      <c r="G33" s="621"/>
      <c r="H33" s="621"/>
      <c r="I33" s="621"/>
      <c r="J33" s="621"/>
      <c r="K33" s="621"/>
      <c r="L33" s="621"/>
      <c r="M33" s="621"/>
      <c r="N33" s="621"/>
      <c r="O33" s="621"/>
      <c r="P33" s="621"/>
      <c r="Q33" s="622"/>
      <c r="R33" s="623">
        <v>33794</v>
      </c>
      <c r="S33" s="626"/>
      <c r="T33" s="626"/>
      <c r="U33" s="626"/>
      <c r="V33" s="626"/>
      <c r="W33" s="626"/>
      <c r="X33" s="626"/>
      <c r="Y33" s="627"/>
      <c r="Z33" s="685">
        <v>0.5</v>
      </c>
      <c r="AA33" s="685"/>
      <c r="AB33" s="685"/>
      <c r="AC33" s="685"/>
      <c r="AD33" s="686" t="s">
        <v>248</v>
      </c>
      <c r="AE33" s="686"/>
      <c r="AF33" s="686"/>
      <c r="AG33" s="686"/>
      <c r="AH33" s="686"/>
      <c r="AI33" s="686"/>
      <c r="AJ33" s="686"/>
      <c r="AK33" s="686"/>
      <c r="AL33" s="628" t="s">
        <v>251</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328</v>
      </c>
      <c r="CE33" s="664"/>
      <c r="CF33" s="664"/>
      <c r="CG33" s="664"/>
      <c r="CH33" s="664"/>
      <c r="CI33" s="664"/>
      <c r="CJ33" s="664"/>
      <c r="CK33" s="664"/>
      <c r="CL33" s="664"/>
      <c r="CM33" s="664"/>
      <c r="CN33" s="664"/>
      <c r="CO33" s="664"/>
      <c r="CP33" s="664"/>
      <c r="CQ33" s="665"/>
      <c r="CR33" s="623">
        <v>3043629</v>
      </c>
      <c r="CS33" s="624"/>
      <c r="CT33" s="624"/>
      <c r="CU33" s="624"/>
      <c r="CV33" s="624"/>
      <c r="CW33" s="624"/>
      <c r="CX33" s="624"/>
      <c r="CY33" s="625"/>
      <c r="CZ33" s="628">
        <v>41.9</v>
      </c>
      <c r="DA33" s="657"/>
      <c r="DB33" s="657"/>
      <c r="DC33" s="658"/>
      <c r="DD33" s="631">
        <v>2173998</v>
      </c>
      <c r="DE33" s="624"/>
      <c r="DF33" s="624"/>
      <c r="DG33" s="624"/>
      <c r="DH33" s="624"/>
      <c r="DI33" s="624"/>
      <c r="DJ33" s="624"/>
      <c r="DK33" s="625"/>
      <c r="DL33" s="631">
        <v>1678445</v>
      </c>
      <c r="DM33" s="624"/>
      <c r="DN33" s="624"/>
      <c r="DO33" s="624"/>
      <c r="DP33" s="624"/>
      <c r="DQ33" s="624"/>
      <c r="DR33" s="624"/>
      <c r="DS33" s="624"/>
      <c r="DT33" s="624"/>
      <c r="DU33" s="624"/>
      <c r="DV33" s="625"/>
      <c r="DW33" s="628">
        <v>41.5</v>
      </c>
      <c r="DX33" s="657"/>
      <c r="DY33" s="657"/>
      <c r="DZ33" s="657"/>
      <c r="EA33" s="657"/>
      <c r="EB33" s="657"/>
      <c r="EC33" s="659"/>
    </row>
    <row r="34" spans="2:133" ht="11.25" customHeight="1" x14ac:dyDescent="0.15">
      <c r="B34" s="620" t="s">
        <v>329</v>
      </c>
      <c r="C34" s="621"/>
      <c r="D34" s="621"/>
      <c r="E34" s="621"/>
      <c r="F34" s="621"/>
      <c r="G34" s="621"/>
      <c r="H34" s="621"/>
      <c r="I34" s="621"/>
      <c r="J34" s="621"/>
      <c r="K34" s="621"/>
      <c r="L34" s="621"/>
      <c r="M34" s="621"/>
      <c r="N34" s="621"/>
      <c r="O34" s="621"/>
      <c r="P34" s="621"/>
      <c r="Q34" s="622"/>
      <c r="R34" s="623">
        <v>144973</v>
      </c>
      <c r="S34" s="626"/>
      <c r="T34" s="626"/>
      <c r="U34" s="626"/>
      <c r="V34" s="626"/>
      <c r="W34" s="626"/>
      <c r="X34" s="626"/>
      <c r="Y34" s="627"/>
      <c r="Z34" s="685">
        <v>2</v>
      </c>
      <c r="AA34" s="685"/>
      <c r="AB34" s="685"/>
      <c r="AC34" s="685"/>
      <c r="AD34" s="686">
        <v>478</v>
      </c>
      <c r="AE34" s="686"/>
      <c r="AF34" s="686"/>
      <c r="AG34" s="686"/>
      <c r="AH34" s="686"/>
      <c r="AI34" s="686"/>
      <c r="AJ34" s="686"/>
      <c r="AK34" s="686"/>
      <c r="AL34" s="628">
        <v>0</v>
      </c>
      <c r="AM34" s="629"/>
      <c r="AN34" s="629"/>
      <c r="AO34" s="687"/>
      <c r="AP34" s="234"/>
      <c r="AQ34" s="697" t="s">
        <v>330</v>
      </c>
      <c r="AR34" s="698"/>
      <c r="AS34" s="698"/>
      <c r="AT34" s="698"/>
      <c r="AU34" s="698"/>
      <c r="AV34" s="698"/>
      <c r="AW34" s="698"/>
      <c r="AX34" s="698"/>
      <c r="AY34" s="698"/>
      <c r="AZ34" s="698"/>
      <c r="BA34" s="698"/>
      <c r="BB34" s="698"/>
      <c r="BC34" s="698"/>
      <c r="BD34" s="698"/>
      <c r="BE34" s="698"/>
      <c r="BF34" s="699"/>
      <c r="BG34" s="697" t="s">
        <v>331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332</v>
      </c>
      <c r="CE34" s="664"/>
      <c r="CF34" s="664"/>
      <c r="CG34" s="664"/>
      <c r="CH34" s="664"/>
      <c r="CI34" s="664"/>
      <c r="CJ34" s="664"/>
      <c r="CK34" s="664"/>
      <c r="CL34" s="664"/>
      <c r="CM34" s="664"/>
      <c r="CN34" s="664"/>
      <c r="CO34" s="664"/>
      <c r="CP34" s="664"/>
      <c r="CQ34" s="665"/>
      <c r="CR34" s="623">
        <v>1058019</v>
      </c>
      <c r="CS34" s="626"/>
      <c r="CT34" s="626"/>
      <c r="CU34" s="626"/>
      <c r="CV34" s="626"/>
      <c r="CW34" s="626"/>
      <c r="CX34" s="626"/>
      <c r="CY34" s="627"/>
      <c r="CZ34" s="628">
        <v>14.6</v>
      </c>
      <c r="DA34" s="657"/>
      <c r="DB34" s="657"/>
      <c r="DC34" s="658"/>
      <c r="DD34" s="631">
        <v>608048</v>
      </c>
      <c r="DE34" s="626"/>
      <c r="DF34" s="626"/>
      <c r="DG34" s="626"/>
      <c r="DH34" s="626"/>
      <c r="DI34" s="626"/>
      <c r="DJ34" s="626"/>
      <c r="DK34" s="627"/>
      <c r="DL34" s="631">
        <v>464050</v>
      </c>
      <c r="DM34" s="626"/>
      <c r="DN34" s="626"/>
      <c r="DO34" s="626"/>
      <c r="DP34" s="626"/>
      <c r="DQ34" s="626"/>
      <c r="DR34" s="626"/>
      <c r="DS34" s="626"/>
      <c r="DT34" s="626"/>
      <c r="DU34" s="626"/>
      <c r="DV34" s="627"/>
      <c r="DW34" s="628">
        <v>11.5</v>
      </c>
      <c r="DX34" s="657"/>
      <c r="DY34" s="657"/>
      <c r="DZ34" s="657"/>
      <c r="EA34" s="657"/>
      <c r="EB34" s="657"/>
      <c r="EC34" s="659"/>
    </row>
    <row r="35" spans="2:133" ht="11.25" customHeight="1" x14ac:dyDescent="0.15">
      <c r="B35" s="620" t="s">
        <v>333</v>
      </c>
      <c r="C35" s="621"/>
      <c r="D35" s="621"/>
      <c r="E35" s="621"/>
      <c r="F35" s="621"/>
      <c r="G35" s="621"/>
      <c r="H35" s="621"/>
      <c r="I35" s="621"/>
      <c r="J35" s="621"/>
      <c r="K35" s="621"/>
      <c r="L35" s="621"/>
      <c r="M35" s="621"/>
      <c r="N35" s="621"/>
      <c r="O35" s="621"/>
      <c r="P35" s="621"/>
      <c r="Q35" s="622"/>
      <c r="R35" s="623">
        <v>825814</v>
      </c>
      <c r="S35" s="626"/>
      <c r="T35" s="626"/>
      <c r="U35" s="626"/>
      <c r="V35" s="626"/>
      <c r="W35" s="626"/>
      <c r="X35" s="626"/>
      <c r="Y35" s="627"/>
      <c r="Z35" s="685">
        <v>11.4</v>
      </c>
      <c r="AA35" s="685"/>
      <c r="AB35" s="685"/>
      <c r="AC35" s="685"/>
      <c r="AD35" s="686" t="s">
        <v>177</v>
      </c>
      <c r="AE35" s="686"/>
      <c r="AF35" s="686"/>
      <c r="AG35" s="686"/>
      <c r="AH35" s="686"/>
      <c r="AI35" s="686"/>
      <c r="AJ35" s="686"/>
      <c r="AK35" s="686"/>
      <c r="AL35" s="628" t="s">
        <v>251</v>
      </c>
      <c r="AM35" s="629"/>
      <c r="AN35" s="629"/>
      <c r="AO35" s="687"/>
      <c r="AP35" s="234"/>
      <c r="AQ35" s="691" t="s">
        <v>334</v>
      </c>
      <c r="AR35" s="692"/>
      <c r="AS35" s="692"/>
      <c r="AT35" s="692"/>
      <c r="AU35" s="692"/>
      <c r="AV35" s="692"/>
      <c r="AW35" s="692"/>
      <c r="AX35" s="692"/>
      <c r="AY35" s="693"/>
      <c r="AZ35" s="688">
        <v>953881</v>
      </c>
      <c r="BA35" s="689"/>
      <c r="BB35" s="689"/>
      <c r="BC35" s="689"/>
      <c r="BD35" s="689"/>
      <c r="BE35" s="689"/>
      <c r="BF35" s="690"/>
      <c r="BG35" s="694" t="s">
        <v>335</v>
      </c>
      <c r="BH35" s="695"/>
      <c r="BI35" s="695"/>
      <c r="BJ35" s="695"/>
      <c r="BK35" s="695"/>
      <c r="BL35" s="695"/>
      <c r="BM35" s="695"/>
      <c r="BN35" s="695"/>
      <c r="BO35" s="695"/>
      <c r="BP35" s="695"/>
      <c r="BQ35" s="695"/>
      <c r="BR35" s="695"/>
      <c r="BS35" s="695"/>
      <c r="BT35" s="695"/>
      <c r="BU35" s="696"/>
      <c r="BV35" s="688">
        <v>1743</v>
      </c>
      <c r="BW35" s="689"/>
      <c r="BX35" s="689"/>
      <c r="BY35" s="689"/>
      <c r="BZ35" s="689"/>
      <c r="CA35" s="689"/>
      <c r="CB35" s="690"/>
      <c r="CD35" s="667" t="s">
        <v>336</v>
      </c>
      <c r="CE35" s="664"/>
      <c r="CF35" s="664"/>
      <c r="CG35" s="664"/>
      <c r="CH35" s="664"/>
      <c r="CI35" s="664"/>
      <c r="CJ35" s="664"/>
      <c r="CK35" s="664"/>
      <c r="CL35" s="664"/>
      <c r="CM35" s="664"/>
      <c r="CN35" s="664"/>
      <c r="CO35" s="664"/>
      <c r="CP35" s="664"/>
      <c r="CQ35" s="665"/>
      <c r="CR35" s="623">
        <v>196694</v>
      </c>
      <c r="CS35" s="624"/>
      <c r="CT35" s="624"/>
      <c r="CU35" s="624"/>
      <c r="CV35" s="624"/>
      <c r="CW35" s="624"/>
      <c r="CX35" s="624"/>
      <c r="CY35" s="625"/>
      <c r="CZ35" s="628">
        <v>2.7</v>
      </c>
      <c r="DA35" s="657"/>
      <c r="DB35" s="657"/>
      <c r="DC35" s="658"/>
      <c r="DD35" s="631">
        <v>155164</v>
      </c>
      <c r="DE35" s="624"/>
      <c r="DF35" s="624"/>
      <c r="DG35" s="624"/>
      <c r="DH35" s="624"/>
      <c r="DI35" s="624"/>
      <c r="DJ35" s="624"/>
      <c r="DK35" s="625"/>
      <c r="DL35" s="631">
        <v>50598</v>
      </c>
      <c r="DM35" s="624"/>
      <c r="DN35" s="624"/>
      <c r="DO35" s="624"/>
      <c r="DP35" s="624"/>
      <c r="DQ35" s="624"/>
      <c r="DR35" s="624"/>
      <c r="DS35" s="624"/>
      <c r="DT35" s="624"/>
      <c r="DU35" s="624"/>
      <c r="DV35" s="625"/>
      <c r="DW35" s="628">
        <v>1.3</v>
      </c>
      <c r="DX35" s="657"/>
      <c r="DY35" s="657"/>
      <c r="DZ35" s="657"/>
      <c r="EA35" s="657"/>
      <c r="EB35" s="657"/>
      <c r="EC35" s="659"/>
    </row>
    <row r="36" spans="2:133" ht="11.25" customHeight="1" x14ac:dyDescent="0.15">
      <c r="B36" s="620" t="s">
        <v>337</v>
      </c>
      <c r="C36" s="621"/>
      <c r="D36" s="621"/>
      <c r="E36" s="621"/>
      <c r="F36" s="621"/>
      <c r="G36" s="621"/>
      <c r="H36" s="621"/>
      <c r="I36" s="621"/>
      <c r="J36" s="621"/>
      <c r="K36" s="621"/>
      <c r="L36" s="621"/>
      <c r="M36" s="621"/>
      <c r="N36" s="621"/>
      <c r="O36" s="621"/>
      <c r="P36" s="621"/>
      <c r="Q36" s="622"/>
      <c r="R36" s="623" t="s">
        <v>177</v>
      </c>
      <c r="S36" s="626"/>
      <c r="T36" s="626"/>
      <c r="U36" s="626"/>
      <c r="V36" s="626"/>
      <c r="W36" s="626"/>
      <c r="X36" s="626"/>
      <c r="Y36" s="627"/>
      <c r="Z36" s="685" t="s">
        <v>251</v>
      </c>
      <c r="AA36" s="685"/>
      <c r="AB36" s="685"/>
      <c r="AC36" s="685"/>
      <c r="AD36" s="686" t="s">
        <v>251</v>
      </c>
      <c r="AE36" s="686"/>
      <c r="AF36" s="686"/>
      <c r="AG36" s="686"/>
      <c r="AH36" s="686"/>
      <c r="AI36" s="686"/>
      <c r="AJ36" s="686"/>
      <c r="AK36" s="686"/>
      <c r="AL36" s="628" t="s">
        <v>177</v>
      </c>
      <c r="AM36" s="629"/>
      <c r="AN36" s="629"/>
      <c r="AO36" s="687"/>
      <c r="AQ36" s="660" t="s">
        <v>338</v>
      </c>
      <c r="AR36" s="661"/>
      <c r="AS36" s="661"/>
      <c r="AT36" s="661"/>
      <c r="AU36" s="661"/>
      <c r="AV36" s="661"/>
      <c r="AW36" s="661"/>
      <c r="AX36" s="661"/>
      <c r="AY36" s="662"/>
      <c r="AZ36" s="623">
        <v>330407</v>
      </c>
      <c r="BA36" s="626"/>
      <c r="BB36" s="626"/>
      <c r="BC36" s="626"/>
      <c r="BD36" s="624"/>
      <c r="BE36" s="624"/>
      <c r="BF36" s="663"/>
      <c r="BG36" s="667" t="s">
        <v>339</v>
      </c>
      <c r="BH36" s="664"/>
      <c r="BI36" s="664"/>
      <c r="BJ36" s="664"/>
      <c r="BK36" s="664"/>
      <c r="BL36" s="664"/>
      <c r="BM36" s="664"/>
      <c r="BN36" s="664"/>
      <c r="BO36" s="664"/>
      <c r="BP36" s="664"/>
      <c r="BQ36" s="664"/>
      <c r="BR36" s="664"/>
      <c r="BS36" s="664"/>
      <c r="BT36" s="664"/>
      <c r="BU36" s="665"/>
      <c r="BV36" s="623">
        <v>-25855</v>
      </c>
      <c r="BW36" s="626"/>
      <c r="BX36" s="626"/>
      <c r="BY36" s="626"/>
      <c r="BZ36" s="626"/>
      <c r="CA36" s="626"/>
      <c r="CB36" s="666"/>
      <c r="CD36" s="667" t="s">
        <v>340</v>
      </c>
      <c r="CE36" s="664"/>
      <c r="CF36" s="664"/>
      <c r="CG36" s="664"/>
      <c r="CH36" s="664"/>
      <c r="CI36" s="664"/>
      <c r="CJ36" s="664"/>
      <c r="CK36" s="664"/>
      <c r="CL36" s="664"/>
      <c r="CM36" s="664"/>
      <c r="CN36" s="664"/>
      <c r="CO36" s="664"/>
      <c r="CP36" s="664"/>
      <c r="CQ36" s="665"/>
      <c r="CR36" s="623">
        <v>954428</v>
      </c>
      <c r="CS36" s="626"/>
      <c r="CT36" s="626"/>
      <c r="CU36" s="626"/>
      <c r="CV36" s="626"/>
      <c r="CW36" s="626"/>
      <c r="CX36" s="626"/>
      <c r="CY36" s="627"/>
      <c r="CZ36" s="628">
        <v>13.2</v>
      </c>
      <c r="DA36" s="657"/>
      <c r="DB36" s="657"/>
      <c r="DC36" s="658"/>
      <c r="DD36" s="631">
        <v>803722</v>
      </c>
      <c r="DE36" s="626"/>
      <c r="DF36" s="626"/>
      <c r="DG36" s="626"/>
      <c r="DH36" s="626"/>
      <c r="DI36" s="626"/>
      <c r="DJ36" s="626"/>
      <c r="DK36" s="627"/>
      <c r="DL36" s="631">
        <v>695178</v>
      </c>
      <c r="DM36" s="626"/>
      <c r="DN36" s="626"/>
      <c r="DO36" s="626"/>
      <c r="DP36" s="626"/>
      <c r="DQ36" s="626"/>
      <c r="DR36" s="626"/>
      <c r="DS36" s="626"/>
      <c r="DT36" s="626"/>
      <c r="DU36" s="626"/>
      <c r="DV36" s="627"/>
      <c r="DW36" s="628">
        <v>17.2</v>
      </c>
      <c r="DX36" s="657"/>
      <c r="DY36" s="657"/>
      <c r="DZ36" s="657"/>
      <c r="EA36" s="657"/>
      <c r="EB36" s="657"/>
      <c r="EC36" s="659"/>
    </row>
    <row r="37" spans="2:133" ht="11.25" customHeight="1" x14ac:dyDescent="0.15">
      <c r="B37" s="620" t="s">
        <v>341</v>
      </c>
      <c r="C37" s="621"/>
      <c r="D37" s="621"/>
      <c r="E37" s="621"/>
      <c r="F37" s="621"/>
      <c r="G37" s="621"/>
      <c r="H37" s="621"/>
      <c r="I37" s="621"/>
      <c r="J37" s="621"/>
      <c r="K37" s="621"/>
      <c r="L37" s="621"/>
      <c r="M37" s="621"/>
      <c r="N37" s="621"/>
      <c r="O37" s="621"/>
      <c r="P37" s="621"/>
      <c r="Q37" s="622"/>
      <c r="R37" s="623">
        <v>177414</v>
      </c>
      <c r="S37" s="626"/>
      <c r="T37" s="626"/>
      <c r="U37" s="626"/>
      <c r="V37" s="626"/>
      <c r="W37" s="626"/>
      <c r="X37" s="626"/>
      <c r="Y37" s="627"/>
      <c r="Z37" s="685">
        <v>2.4</v>
      </c>
      <c r="AA37" s="685"/>
      <c r="AB37" s="685"/>
      <c r="AC37" s="685"/>
      <c r="AD37" s="686" t="s">
        <v>251</v>
      </c>
      <c r="AE37" s="686"/>
      <c r="AF37" s="686"/>
      <c r="AG37" s="686"/>
      <c r="AH37" s="686"/>
      <c r="AI37" s="686"/>
      <c r="AJ37" s="686"/>
      <c r="AK37" s="686"/>
      <c r="AL37" s="628" t="s">
        <v>251</v>
      </c>
      <c r="AM37" s="629"/>
      <c r="AN37" s="629"/>
      <c r="AO37" s="687"/>
      <c r="AQ37" s="660" t="s">
        <v>342</v>
      </c>
      <c r="AR37" s="661"/>
      <c r="AS37" s="661"/>
      <c r="AT37" s="661"/>
      <c r="AU37" s="661"/>
      <c r="AV37" s="661"/>
      <c r="AW37" s="661"/>
      <c r="AX37" s="661"/>
      <c r="AY37" s="662"/>
      <c r="AZ37" s="623">
        <v>12658</v>
      </c>
      <c r="BA37" s="626"/>
      <c r="BB37" s="626"/>
      <c r="BC37" s="626"/>
      <c r="BD37" s="624"/>
      <c r="BE37" s="624"/>
      <c r="BF37" s="663"/>
      <c r="BG37" s="667" t="s">
        <v>343</v>
      </c>
      <c r="BH37" s="664"/>
      <c r="BI37" s="664"/>
      <c r="BJ37" s="664"/>
      <c r="BK37" s="664"/>
      <c r="BL37" s="664"/>
      <c r="BM37" s="664"/>
      <c r="BN37" s="664"/>
      <c r="BO37" s="664"/>
      <c r="BP37" s="664"/>
      <c r="BQ37" s="664"/>
      <c r="BR37" s="664"/>
      <c r="BS37" s="664"/>
      <c r="BT37" s="664"/>
      <c r="BU37" s="665"/>
      <c r="BV37" s="623">
        <v>1701</v>
      </c>
      <c r="BW37" s="626"/>
      <c r="BX37" s="626"/>
      <c r="BY37" s="626"/>
      <c r="BZ37" s="626"/>
      <c r="CA37" s="626"/>
      <c r="CB37" s="666"/>
      <c r="CD37" s="667" t="s">
        <v>344</v>
      </c>
      <c r="CE37" s="664"/>
      <c r="CF37" s="664"/>
      <c r="CG37" s="664"/>
      <c r="CH37" s="664"/>
      <c r="CI37" s="664"/>
      <c r="CJ37" s="664"/>
      <c r="CK37" s="664"/>
      <c r="CL37" s="664"/>
      <c r="CM37" s="664"/>
      <c r="CN37" s="664"/>
      <c r="CO37" s="664"/>
      <c r="CP37" s="664"/>
      <c r="CQ37" s="665"/>
      <c r="CR37" s="623">
        <v>486242</v>
      </c>
      <c r="CS37" s="624"/>
      <c r="CT37" s="624"/>
      <c r="CU37" s="624"/>
      <c r="CV37" s="624"/>
      <c r="CW37" s="624"/>
      <c r="CX37" s="624"/>
      <c r="CY37" s="625"/>
      <c r="CZ37" s="628">
        <v>6.7</v>
      </c>
      <c r="DA37" s="657"/>
      <c r="DB37" s="657"/>
      <c r="DC37" s="658"/>
      <c r="DD37" s="631">
        <v>428242</v>
      </c>
      <c r="DE37" s="624"/>
      <c r="DF37" s="624"/>
      <c r="DG37" s="624"/>
      <c r="DH37" s="624"/>
      <c r="DI37" s="624"/>
      <c r="DJ37" s="624"/>
      <c r="DK37" s="625"/>
      <c r="DL37" s="631">
        <v>421051</v>
      </c>
      <c r="DM37" s="624"/>
      <c r="DN37" s="624"/>
      <c r="DO37" s="624"/>
      <c r="DP37" s="624"/>
      <c r="DQ37" s="624"/>
      <c r="DR37" s="624"/>
      <c r="DS37" s="624"/>
      <c r="DT37" s="624"/>
      <c r="DU37" s="624"/>
      <c r="DV37" s="625"/>
      <c r="DW37" s="628">
        <v>10.4</v>
      </c>
      <c r="DX37" s="657"/>
      <c r="DY37" s="657"/>
      <c r="DZ37" s="657"/>
      <c r="EA37" s="657"/>
      <c r="EB37" s="657"/>
      <c r="EC37" s="659"/>
    </row>
    <row r="38" spans="2:133" ht="11.25" customHeight="1" x14ac:dyDescent="0.15">
      <c r="B38" s="635" t="s">
        <v>345</v>
      </c>
      <c r="C38" s="636"/>
      <c r="D38" s="636"/>
      <c r="E38" s="636"/>
      <c r="F38" s="636"/>
      <c r="G38" s="636"/>
      <c r="H38" s="636"/>
      <c r="I38" s="636"/>
      <c r="J38" s="636"/>
      <c r="K38" s="636"/>
      <c r="L38" s="636"/>
      <c r="M38" s="636"/>
      <c r="N38" s="636"/>
      <c r="O38" s="636"/>
      <c r="P38" s="636"/>
      <c r="Q38" s="637"/>
      <c r="R38" s="638">
        <v>7268064</v>
      </c>
      <c r="S38" s="675"/>
      <c r="T38" s="675"/>
      <c r="U38" s="675"/>
      <c r="V38" s="675"/>
      <c r="W38" s="675"/>
      <c r="X38" s="675"/>
      <c r="Y38" s="680"/>
      <c r="Z38" s="681">
        <v>100</v>
      </c>
      <c r="AA38" s="681"/>
      <c r="AB38" s="681"/>
      <c r="AC38" s="681"/>
      <c r="AD38" s="682">
        <v>3865628</v>
      </c>
      <c r="AE38" s="682"/>
      <c r="AF38" s="682"/>
      <c r="AG38" s="682"/>
      <c r="AH38" s="682"/>
      <c r="AI38" s="682"/>
      <c r="AJ38" s="682"/>
      <c r="AK38" s="682"/>
      <c r="AL38" s="641">
        <v>100</v>
      </c>
      <c r="AM38" s="683"/>
      <c r="AN38" s="683"/>
      <c r="AO38" s="684"/>
      <c r="AQ38" s="660" t="s">
        <v>346</v>
      </c>
      <c r="AR38" s="661"/>
      <c r="AS38" s="661"/>
      <c r="AT38" s="661"/>
      <c r="AU38" s="661"/>
      <c r="AV38" s="661"/>
      <c r="AW38" s="661"/>
      <c r="AX38" s="661"/>
      <c r="AY38" s="662"/>
      <c r="AZ38" s="623" t="s">
        <v>177</v>
      </c>
      <c r="BA38" s="626"/>
      <c r="BB38" s="626"/>
      <c r="BC38" s="626"/>
      <c r="BD38" s="624"/>
      <c r="BE38" s="624"/>
      <c r="BF38" s="663"/>
      <c r="BG38" s="667" t="s">
        <v>347</v>
      </c>
      <c r="BH38" s="664"/>
      <c r="BI38" s="664"/>
      <c r="BJ38" s="664"/>
      <c r="BK38" s="664"/>
      <c r="BL38" s="664"/>
      <c r="BM38" s="664"/>
      <c r="BN38" s="664"/>
      <c r="BO38" s="664"/>
      <c r="BP38" s="664"/>
      <c r="BQ38" s="664"/>
      <c r="BR38" s="664"/>
      <c r="BS38" s="664"/>
      <c r="BT38" s="664"/>
      <c r="BU38" s="665"/>
      <c r="BV38" s="623">
        <v>2546</v>
      </c>
      <c r="BW38" s="626"/>
      <c r="BX38" s="626"/>
      <c r="BY38" s="626"/>
      <c r="BZ38" s="626"/>
      <c r="CA38" s="626"/>
      <c r="CB38" s="666"/>
      <c r="CD38" s="667" t="s">
        <v>348</v>
      </c>
      <c r="CE38" s="664"/>
      <c r="CF38" s="664"/>
      <c r="CG38" s="664"/>
      <c r="CH38" s="664"/>
      <c r="CI38" s="664"/>
      <c r="CJ38" s="664"/>
      <c r="CK38" s="664"/>
      <c r="CL38" s="664"/>
      <c r="CM38" s="664"/>
      <c r="CN38" s="664"/>
      <c r="CO38" s="664"/>
      <c r="CP38" s="664"/>
      <c r="CQ38" s="665"/>
      <c r="CR38" s="623">
        <v>623474</v>
      </c>
      <c r="CS38" s="626"/>
      <c r="CT38" s="626"/>
      <c r="CU38" s="626"/>
      <c r="CV38" s="626"/>
      <c r="CW38" s="626"/>
      <c r="CX38" s="626"/>
      <c r="CY38" s="627"/>
      <c r="CZ38" s="628">
        <v>8.6</v>
      </c>
      <c r="DA38" s="657"/>
      <c r="DB38" s="657"/>
      <c r="DC38" s="658"/>
      <c r="DD38" s="631">
        <v>507563</v>
      </c>
      <c r="DE38" s="626"/>
      <c r="DF38" s="626"/>
      <c r="DG38" s="626"/>
      <c r="DH38" s="626"/>
      <c r="DI38" s="626"/>
      <c r="DJ38" s="626"/>
      <c r="DK38" s="627"/>
      <c r="DL38" s="631">
        <v>468619</v>
      </c>
      <c r="DM38" s="626"/>
      <c r="DN38" s="626"/>
      <c r="DO38" s="626"/>
      <c r="DP38" s="626"/>
      <c r="DQ38" s="626"/>
      <c r="DR38" s="626"/>
      <c r="DS38" s="626"/>
      <c r="DT38" s="626"/>
      <c r="DU38" s="626"/>
      <c r="DV38" s="627"/>
      <c r="DW38" s="628">
        <v>11.6</v>
      </c>
      <c r="DX38" s="657"/>
      <c r="DY38" s="657"/>
      <c r="DZ38" s="657"/>
      <c r="EA38" s="657"/>
      <c r="EB38" s="657"/>
      <c r="EC38" s="659"/>
    </row>
    <row r="39" spans="2:133" ht="11.25" customHeight="1" x14ac:dyDescent="0.15">
      <c r="AQ39" s="660" t="s">
        <v>349</v>
      </c>
      <c r="AR39" s="661"/>
      <c r="AS39" s="661"/>
      <c r="AT39" s="661"/>
      <c r="AU39" s="661"/>
      <c r="AV39" s="661"/>
      <c r="AW39" s="661"/>
      <c r="AX39" s="661"/>
      <c r="AY39" s="662"/>
      <c r="AZ39" s="623" t="s">
        <v>251</v>
      </c>
      <c r="BA39" s="626"/>
      <c r="BB39" s="626"/>
      <c r="BC39" s="626"/>
      <c r="BD39" s="624"/>
      <c r="BE39" s="624"/>
      <c r="BF39" s="663"/>
      <c r="BG39" s="668" t="s">
        <v>350</v>
      </c>
      <c r="BH39" s="669"/>
      <c r="BI39" s="669"/>
      <c r="BJ39" s="669"/>
      <c r="BK39" s="669"/>
      <c r="BL39" s="235"/>
      <c r="BM39" s="664" t="s">
        <v>351</v>
      </c>
      <c r="BN39" s="664"/>
      <c r="BO39" s="664"/>
      <c r="BP39" s="664"/>
      <c r="BQ39" s="664"/>
      <c r="BR39" s="664"/>
      <c r="BS39" s="664"/>
      <c r="BT39" s="664"/>
      <c r="BU39" s="665"/>
      <c r="BV39" s="623">
        <v>88</v>
      </c>
      <c r="BW39" s="626"/>
      <c r="BX39" s="626"/>
      <c r="BY39" s="626"/>
      <c r="BZ39" s="626"/>
      <c r="CA39" s="626"/>
      <c r="CB39" s="666"/>
      <c r="CD39" s="667" t="s">
        <v>352</v>
      </c>
      <c r="CE39" s="664"/>
      <c r="CF39" s="664"/>
      <c r="CG39" s="664"/>
      <c r="CH39" s="664"/>
      <c r="CI39" s="664"/>
      <c r="CJ39" s="664"/>
      <c r="CK39" s="664"/>
      <c r="CL39" s="664"/>
      <c r="CM39" s="664"/>
      <c r="CN39" s="664"/>
      <c r="CO39" s="664"/>
      <c r="CP39" s="664"/>
      <c r="CQ39" s="665"/>
      <c r="CR39" s="623">
        <v>18773</v>
      </c>
      <c r="CS39" s="624"/>
      <c r="CT39" s="624"/>
      <c r="CU39" s="624"/>
      <c r="CV39" s="624"/>
      <c r="CW39" s="624"/>
      <c r="CX39" s="624"/>
      <c r="CY39" s="625"/>
      <c r="CZ39" s="628">
        <v>0.3</v>
      </c>
      <c r="DA39" s="657"/>
      <c r="DB39" s="657"/>
      <c r="DC39" s="658"/>
      <c r="DD39" s="631" t="s">
        <v>177</v>
      </c>
      <c r="DE39" s="624"/>
      <c r="DF39" s="624"/>
      <c r="DG39" s="624"/>
      <c r="DH39" s="624"/>
      <c r="DI39" s="624"/>
      <c r="DJ39" s="624"/>
      <c r="DK39" s="625"/>
      <c r="DL39" s="631" t="s">
        <v>248</v>
      </c>
      <c r="DM39" s="624"/>
      <c r="DN39" s="624"/>
      <c r="DO39" s="624"/>
      <c r="DP39" s="624"/>
      <c r="DQ39" s="624"/>
      <c r="DR39" s="624"/>
      <c r="DS39" s="624"/>
      <c r="DT39" s="624"/>
      <c r="DU39" s="624"/>
      <c r="DV39" s="625"/>
      <c r="DW39" s="628" t="s">
        <v>251</v>
      </c>
      <c r="DX39" s="657"/>
      <c r="DY39" s="657"/>
      <c r="DZ39" s="657"/>
      <c r="EA39" s="657"/>
      <c r="EB39" s="657"/>
      <c r="EC39" s="659"/>
    </row>
    <row r="40" spans="2:133" ht="11.25" customHeight="1" x14ac:dyDescent="0.15">
      <c r="AQ40" s="660" t="s">
        <v>353</v>
      </c>
      <c r="AR40" s="661"/>
      <c r="AS40" s="661"/>
      <c r="AT40" s="661"/>
      <c r="AU40" s="661"/>
      <c r="AV40" s="661"/>
      <c r="AW40" s="661"/>
      <c r="AX40" s="661"/>
      <c r="AY40" s="662"/>
      <c r="AZ40" s="623">
        <v>146910</v>
      </c>
      <c r="BA40" s="626"/>
      <c r="BB40" s="626"/>
      <c r="BC40" s="626"/>
      <c r="BD40" s="624"/>
      <c r="BE40" s="624"/>
      <c r="BF40" s="663"/>
      <c r="BG40" s="668"/>
      <c r="BH40" s="669"/>
      <c r="BI40" s="669"/>
      <c r="BJ40" s="669"/>
      <c r="BK40" s="669"/>
      <c r="BL40" s="235"/>
      <c r="BM40" s="664" t="s">
        <v>354</v>
      </c>
      <c r="BN40" s="664"/>
      <c r="BO40" s="664"/>
      <c r="BP40" s="664"/>
      <c r="BQ40" s="664"/>
      <c r="BR40" s="664"/>
      <c r="BS40" s="664"/>
      <c r="BT40" s="664"/>
      <c r="BU40" s="665"/>
      <c r="BV40" s="623" t="s">
        <v>251</v>
      </c>
      <c r="BW40" s="626"/>
      <c r="BX40" s="626"/>
      <c r="BY40" s="626"/>
      <c r="BZ40" s="626"/>
      <c r="CA40" s="626"/>
      <c r="CB40" s="666"/>
      <c r="CD40" s="667" t="s">
        <v>355</v>
      </c>
      <c r="CE40" s="664"/>
      <c r="CF40" s="664"/>
      <c r="CG40" s="664"/>
      <c r="CH40" s="664"/>
      <c r="CI40" s="664"/>
      <c r="CJ40" s="664"/>
      <c r="CK40" s="664"/>
      <c r="CL40" s="664"/>
      <c r="CM40" s="664"/>
      <c r="CN40" s="664"/>
      <c r="CO40" s="664"/>
      <c r="CP40" s="664"/>
      <c r="CQ40" s="665"/>
      <c r="CR40" s="623">
        <v>192241</v>
      </c>
      <c r="CS40" s="626"/>
      <c r="CT40" s="626"/>
      <c r="CU40" s="626"/>
      <c r="CV40" s="626"/>
      <c r="CW40" s="626"/>
      <c r="CX40" s="626"/>
      <c r="CY40" s="627"/>
      <c r="CZ40" s="628">
        <v>2.6</v>
      </c>
      <c r="DA40" s="657"/>
      <c r="DB40" s="657"/>
      <c r="DC40" s="658"/>
      <c r="DD40" s="631">
        <v>99501</v>
      </c>
      <c r="DE40" s="626"/>
      <c r="DF40" s="626"/>
      <c r="DG40" s="626"/>
      <c r="DH40" s="626"/>
      <c r="DI40" s="626"/>
      <c r="DJ40" s="626"/>
      <c r="DK40" s="627"/>
      <c r="DL40" s="631" t="s">
        <v>248</v>
      </c>
      <c r="DM40" s="626"/>
      <c r="DN40" s="626"/>
      <c r="DO40" s="626"/>
      <c r="DP40" s="626"/>
      <c r="DQ40" s="626"/>
      <c r="DR40" s="626"/>
      <c r="DS40" s="626"/>
      <c r="DT40" s="626"/>
      <c r="DU40" s="626"/>
      <c r="DV40" s="627"/>
      <c r="DW40" s="628" t="s">
        <v>177</v>
      </c>
      <c r="DX40" s="657"/>
      <c r="DY40" s="657"/>
      <c r="DZ40" s="657"/>
      <c r="EA40" s="657"/>
      <c r="EB40" s="657"/>
      <c r="EC40" s="659"/>
    </row>
    <row r="41" spans="2:133" ht="11.25" customHeight="1" x14ac:dyDescent="0.15">
      <c r="AQ41" s="672" t="s">
        <v>356</v>
      </c>
      <c r="AR41" s="673"/>
      <c r="AS41" s="673"/>
      <c r="AT41" s="673"/>
      <c r="AU41" s="673"/>
      <c r="AV41" s="673"/>
      <c r="AW41" s="673"/>
      <c r="AX41" s="673"/>
      <c r="AY41" s="674"/>
      <c r="AZ41" s="638">
        <v>463906</v>
      </c>
      <c r="BA41" s="675"/>
      <c r="BB41" s="675"/>
      <c r="BC41" s="675"/>
      <c r="BD41" s="639"/>
      <c r="BE41" s="639"/>
      <c r="BF41" s="676"/>
      <c r="BG41" s="670"/>
      <c r="BH41" s="671"/>
      <c r="BI41" s="671"/>
      <c r="BJ41" s="671"/>
      <c r="BK41" s="671"/>
      <c r="BL41" s="236"/>
      <c r="BM41" s="677" t="s">
        <v>357</v>
      </c>
      <c r="BN41" s="677"/>
      <c r="BO41" s="677"/>
      <c r="BP41" s="677"/>
      <c r="BQ41" s="677"/>
      <c r="BR41" s="677"/>
      <c r="BS41" s="677"/>
      <c r="BT41" s="677"/>
      <c r="BU41" s="678"/>
      <c r="BV41" s="638">
        <v>400</v>
      </c>
      <c r="BW41" s="675"/>
      <c r="BX41" s="675"/>
      <c r="BY41" s="675"/>
      <c r="BZ41" s="675"/>
      <c r="CA41" s="675"/>
      <c r="CB41" s="679"/>
      <c r="CD41" s="667" t="s">
        <v>358</v>
      </c>
      <c r="CE41" s="664"/>
      <c r="CF41" s="664"/>
      <c r="CG41" s="664"/>
      <c r="CH41" s="664"/>
      <c r="CI41" s="664"/>
      <c r="CJ41" s="664"/>
      <c r="CK41" s="664"/>
      <c r="CL41" s="664"/>
      <c r="CM41" s="664"/>
      <c r="CN41" s="664"/>
      <c r="CO41" s="664"/>
      <c r="CP41" s="664"/>
      <c r="CQ41" s="665"/>
      <c r="CR41" s="623" t="s">
        <v>248</v>
      </c>
      <c r="CS41" s="624"/>
      <c r="CT41" s="624"/>
      <c r="CU41" s="624"/>
      <c r="CV41" s="624"/>
      <c r="CW41" s="624"/>
      <c r="CX41" s="624"/>
      <c r="CY41" s="625"/>
      <c r="CZ41" s="628" t="s">
        <v>248</v>
      </c>
      <c r="DA41" s="657"/>
      <c r="DB41" s="657"/>
      <c r="DC41" s="658"/>
      <c r="DD41" s="631" t="s">
        <v>248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360</v>
      </c>
      <c r="CE42" s="621"/>
      <c r="CF42" s="621"/>
      <c r="CG42" s="621"/>
      <c r="CH42" s="621"/>
      <c r="CI42" s="621"/>
      <c r="CJ42" s="621"/>
      <c r="CK42" s="621"/>
      <c r="CL42" s="621"/>
      <c r="CM42" s="621"/>
      <c r="CN42" s="621"/>
      <c r="CO42" s="621"/>
      <c r="CP42" s="621"/>
      <c r="CQ42" s="622"/>
      <c r="CR42" s="623">
        <v>1217814</v>
      </c>
      <c r="CS42" s="626"/>
      <c r="CT42" s="626"/>
      <c r="CU42" s="626"/>
      <c r="CV42" s="626"/>
      <c r="CW42" s="626"/>
      <c r="CX42" s="626"/>
      <c r="CY42" s="627"/>
      <c r="CZ42" s="628">
        <v>16.8</v>
      </c>
      <c r="DA42" s="629"/>
      <c r="DB42" s="629"/>
      <c r="DC42" s="630"/>
      <c r="DD42" s="631">
        <v>119611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361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362</v>
      </c>
      <c r="CE43" s="621"/>
      <c r="CF43" s="621"/>
      <c r="CG43" s="621"/>
      <c r="CH43" s="621"/>
      <c r="CI43" s="621"/>
      <c r="CJ43" s="621"/>
      <c r="CK43" s="621"/>
      <c r="CL43" s="621"/>
      <c r="CM43" s="621"/>
      <c r="CN43" s="621"/>
      <c r="CO43" s="621"/>
      <c r="CP43" s="621"/>
      <c r="CQ43" s="622"/>
      <c r="CR43" s="623">
        <v>30558</v>
      </c>
      <c r="CS43" s="624"/>
      <c r="CT43" s="624"/>
      <c r="CU43" s="624"/>
      <c r="CV43" s="624"/>
      <c r="CW43" s="624"/>
      <c r="CX43" s="624"/>
      <c r="CY43" s="625"/>
      <c r="CZ43" s="628">
        <v>0.4</v>
      </c>
      <c r="DA43" s="657"/>
      <c r="DB43" s="657"/>
      <c r="DC43" s="658"/>
      <c r="DD43" s="631">
        <v>30558</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363</v>
      </c>
      <c r="CD44" s="651" t="s">
        <v>314</v>
      </c>
      <c r="CE44" s="652"/>
      <c r="CF44" s="620" t="s">
        <v>364</v>
      </c>
      <c r="CG44" s="621"/>
      <c r="CH44" s="621"/>
      <c r="CI44" s="621"/>
      <c r="CJ44" s="621"/>
      <c r="CK44" s="621"/>
      <c r="CL44" s="621"/>
      <c r="CM44" s="621"/>
      <c r="CN44" s="621"/>
      <c r="CO44" s="621"/>
      <c r="CP44" s="621"/>
      <c r="CQ44" s="622"/>
      <c r="CR44" s="623">
        <v>1182444</v>
      </c>
      <c r="CS44" s="626"/>
      <c r="CT44" s="626"/>
      <c r="CU44" s="626"/>
      <c r="CV44" s="626"/>
      <c r="CW44" s="626"/>
      <c r="CX44" s="626"/>
      <c r="CY44" s="627"/>
      <c r="CZ44" s="628">
        <v>16.3</v>
      </c>
      <c r="DA44" s="629"/>
      <c r="DB44" s="629"/>
      <c r="DC44" s="630"/>
      <c r="DD44" s="631">
        <v>118641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365</v>
      </c>
      <c r="CG45" s="621"/>
      <c r="CH45" s="621"/>
      <c r="CI45" s="621"/>
      <c r="CJ45" s="621"/>
      <c r="CK45" s="621"/>
      <c r="CL45" s="621"/>
      <c r="CM45" s="621"/>
      <c r="CN45" s="621"/>
      <c r="CO45" s="621"/>
      <c r="CP45" s="621"/>
      <c r="CQ45" s="622"/>
      <c r="CR45" s="623">
        <v>396937</v>
      </c>
      <c r="CS45" s="624"/>
      <c r="CT45" s="624"/>
      <c r="CU45" s="624"/>
      <c r="CV45" s="624"/>
      <c r="CW45" s="624"/>
      <c r="CX45" s="624"/>
      <c r="CY45" s="625"/>
      <c r="CZ45" s="628">
        <v>5.5</v>
      </c>
      <c r="DA45" s="657"/>
      <c r="DB45" s="657"/>
      <c r="DC45" s="658"/>
      <c r="DD45" s="631">
        <v>36574</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366</v>
      </c>
      <c r="CG46" s="621"/>
      <c r="CH46" s="621"/>
      <c r="CI46" s="621"/>
      <c r="CJ46" s="621"/>
      <c r="CK46" s="621"/>
      <c r="CL46" s="621"/>
      <c r="CM46" s="621"/>
      <c r="CN46" s="621"/>
      <c r="CO46" s="621"/>
      <c r="CP46" s="621"/>
      <c r="CQ46" s="622"/>
      <c r="CR46" s="623">
        <v>770305</v>
      </c>
      <c r="CS46" s="626"/>
      <c r="CT46" s="626"/>
      <c r="CU46" s="626"/>
      <c r="CV46" s="626"/>
      <c r="CW46" s="626"/>
      <c r="CX46" s="626"/>
      <c r="CY46" s="627"/>
      <c r="CZ46" s="628">
        <v>10.6</v>
      </c>
      <c r="DA46" s="629"/>
      <c r="DB46" s="629"/>
      <c r="DC46" s="630"/>
      <c r="DD46" s="631">
        <v>82065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367</v>
      </c>
      <c r="CG47" s="621"/>
      <c r="CH47" s="621"/>
      <c r="CI47" s="621"/>
      <c r="CJ47" s="621"/>
      <c r="CK47" s="621"/>
      <c r="CL47" s="621"/>
      <c r="CM47" s="621"/>
      <c r="CN47" s="621"/>
      <c r="CO47" s="621"/>
      <c r="CP47" s="621"/>
      <c r="CQ47" s="622"/>
      <c r="CR47" s="623">
        <v>35370</v>
      </c>
      <c r="CS47" s="624"/>
      <c r="CT47" s="624"/>
      <c r="CU47" s="624"/>
      <c r="CV47" s="624"/>
      <c r="CW47" s="624"/>
      <c r="CX47" s="624"/>
      <c r="CY47" s="625"/>
      <c r="CZ47" s="628">
        <v>0.5</v>
      </c>
      <c r="DA47" s="657"/>
      <c r="DB47" s="657"/>
      <c r="DC47" s="658"/>
      <c r="DD47" s="631">
        <v>970</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368</v>
      </c>
      <c r="CG48" s="621"/>
      <c r="CH48" s="621"/>
      <c r="CI48" s="621"/>
      <c r="CJ48" s="621"/>
      <c r="CK48" s="621"/>
      <c r="CL48" s="621"/>
      <c r="CM48" s="621"/>
      <c r="CN48" s="621"/>
      <c r="CO48" s="621"/>
      <c r="CP48" s="621"/>
      <c r="CQ48" s="622"/>
      <c r="CR48" s="623" t="s">
        <v>248</v>
      </c>
      <c r="CS48" s="626"/>
      <c r="CT48" s="626"/>
      <c r="CU48" s="626"/>
      <c r="CV48" s="626"/>
      <c r="CW48" s="626"/>
      <c r="CX48" s="626"/>
      <c r="CY48" s="627"/>
      <c r="CZ48" s="628" t="s">
        <v>177</v>
      </c>
      <c r="DA48" s="629"/>
      <c r="DB48" s="629"/>
      <c r="DC48" s="630"/>
      <c r="DD48" s="631" t="s">
        <v>251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369</v>
      </c>
      <c r="CE49" s="636"/>
      <c r="CF49" s="636"/>
      <c r="CG49" s="636"/>
      <c r="CH49" s="636"/>
      <c r="CI49" s="636"/>
      <c r="CJ49" s="636"/>
      <c r="CK49" s="636"/>
      <c r="CL49" s="636"/>
      <c r="CM49" s="636"/>
      <c r="CN49" s="636"/>
      <c r="CO49" s="636"/>
      <c r="CP49" s="636"/>
      <c r="CQ49" s="637"/>
      <c r="CR49" s="638">
        <v>7257567</v>
      </c>
      <c r="CS49" s="639"/>
      <c r="CT49" s="639"/>
      <c r="CU49" s="639"/>
      <c r="CV49" s="639"/>
      <c r="CW49" s="639"/>
      <c r="CX49" s="639"/>
      <c r="CY49" s="640"/>
      <c r="CZ49" s="641">
        <v>100</v>
      </c>
      <c r="DA49" s="642"/>
      <c r="DB49" s="642"/>
      <c r="DC49" s="643"/>
      <c r="DD49" s="644">
        <v>4448527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PjX25OIw92+woV3UcOFAsw0CCE/WAI/EymEgm+UkMpC3ywn3Q51nRQGI64QTeHzNnxkx7CXCtFo4fDC1WcAZog==" saltValue="WWWuKaeI0vVfwvfhqTOwV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370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371</v>
      </c>
      <c r="DK2" s="1162"/>
      <c r="DL2" s="1162"/>
      <c r="DM2" s="1162"/>
      <c r="DN2" s="1162"/>
      <c r="DO2" s="1163"/>
      <c r="DP2" s="249"/>
      <c r="DQ2" s="1161" t="s">
        <v>372</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373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374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375</v>
      </c>
      <c r="B5" s="1047"/>
      <c r="C5" s="1047"/>
      <c r="D5" s="1047"/>
      <c r="E5" s="1047"/>
      <c r="F5" s="1047"/>
      <c r="G5" s="1047"/>
      <c r="H5" s="1047"/>
      <c r="I5" s="1047"/>
      <c r="J5" s="1047"/>
      <c r="K5" s="1047"/>
      <c r="L5" s="1047"/>
      <c r="M5" s="1047"/>
      <c r="N5" s="1047"/>
      <c r="O5" s="1047"/>
      <c r="P5" s="1048"/>
      <c r="Q5" s="1052" t="s">
        <v>376</v>
      </c>
      <c r="R5" s="1053"/>
      <c r="S5" s="1053"/>
      <c r="T5" s="1053"/>
      <c r="U5" s="1054"/>
      <c r="V5" s="1052" t="s">
        <v>377</v>
      </c>
      <c r="W5" s="1053"/>
      <c r="X5" s="1053"/>
      <c r="Y5" s="1053"/>
      <c r="Z5" s="1054"/>
      <c r="AA5" s="1052" t="s">
        <v>378</v>
      </c>
      <c r="AB5" s="1053"/>
      <c r="AC5" s="1053"/>
      <c r="AD5" s="1053"/>
      <c r="AE5" s="1053"/>
      <c r="AF5" s="1164" t="s">
        <v>379</v>
      </c>
      <c r="AG5" s="1053"/>
      <c r="AH5" s="1053"/>
      <c r="AI5" s="1053"/>
      <c r="AJ5" s="1068"/>
      <c r="AK5" s="1053" t="s">
        <v>380</v>
      </c>
      <c r="AL5" s="1053"/>
      <c r="AM5" s="1053"/>
      <c r="AN5" s="1053"/>
      <c r="AO5" s="1054"/>
      <c r="AP5" s="1052" t="s">
        <v>381</v>
      </c>
      <c r="AQ5" s="1053"/>
      <c r="AR5" s="1053"/>
      <c r="AS5" s="1053"/>
      <c r="AT5" s="1054"/>
      <c r="AU5" s="1052" t="s">
        <v>382</v>
      </c>
      <c r="AV5" s="1053"/>
      <c r="AW5" s="1053"/>
      <c r="AX5" s="1053"/>
      <c r="AY5" s="1068"/>
      <c r="AZ5" s="256"/>
      <c r="BA5" s="256"/>
      <c r="BB5" s="256"/>
      <c r="BC5" s="256"/>
      <c r="BD5" s="256"/>
      <c r="BE5" s="257"/>
      <c r="BF5" s="257"/>
      <c r="BG5" s="257"/>
      <c r="BH5" s="257"/>
      <c r="BI5" s="257"/>
      <c r="BJ5" s="257"/>
      <c r="BK5" s="257"/>
      <c r="BL5" s="257"/>
      <c r="BM5" s="257"/>
      <c r="BN5" s="257"/>
      <c r="BO5" s="257"/>
      <c r="BP5" s="257"/>
      <c r="BQ5" s="1046" t="s">
        <v>383</v>
      </c>
      <c r="BR5" s="1047"/>
      <c r="BS5" s="1047"/>
      <c r="BT5" s="1047"/>
      <c r="BU5" s="1047"/>
      <c r="BV5" s="1047"/>
      <c r="BW5" s="1047"/>
      <c r="BX5" s="1047"/>
      <c r="BY5" s="1047"/>
      <c r="BZ5" s="1047"/>
      <c r="CA5" s="1047"/>
      <c r="CB5" s="1047"/>
      <c r="CC5" s="1047"/>
      <c r="CD5" s="1047"/>
      <c r="CE5" s="1047"/>
      <c r="CF5" s="1047"/>
      <c r="CG5" s="1048"/>
      <c r="CH5" s="1052" t="s">
        <v>384</v>
      </c>
      <c r="CI5" s="1053"/>
      <c r="CJ5" s="1053"/>
      <c r="CK5" s="1053"/>
      <c r="CL5" s="1054"/>
      <c r="CM5" s="1052" t="s">
        <v>385</v>
      </c>
      <c r="CN5" s="1053"/>
      <c r="CO5" s="1053"/>
      <c r="CP5" s="1053"/>
      <c r="CQ5" s="1054"/>
      <c r="CR5" s="1052" t="s">
        <v>386</v>
      </c>
      <c r="CS5" s="1053"/>
      <c r="CT5" s="1053"/>
      <c r="CU5" s="1053"/>
      <c r="CV5" s="1054"/>
      <c r="CW5" s="1052" t="s">
        <v>387</v>
      </c>
      <c r="CX5" s="1053"/>
      <c r="CY5" s="1053"/>
      <c r="CZ5" s="1053"/>
      <c r="DA5" s="1054"/>
      <c r="DB5" s="1052" t="s">
        <v>388</v>
      </c>
      <c r="DC5" s="1053"/>
      <c r="DD5" s="1053"/>
      <c r="DE5" s="1053"/>
      <c r="DF5" s="1054"/>
      <c r="DG5" s="1149" t="s">
        <v>389</v>
      </c>
      <c r="DH5" s="1150"/>
      <c r="DI5" s="1150"/>
      <c r="DJ5" s="1150"/>
      <c r="DK5" s="1151"/>
      <c r="DL5" s="1149" t="s">
        <v>390</v>
      </c>
      <c r="DM5" s="1150"/>
      <c r="DN5" s="1150"/>
      <c r="DO5" s="1150"/>
      <c r="DP5" s="1151"/>
      <c r="DQ5" s="1052" t="s">
        <v>391</v>
      </c>
      <c r="DR5" s="1053"/>
      <c r="DS5" s="1053"/>
      <c r="DT5" s="1053"/>
      <c r="DU5" s="1054"/>
      <c r="DV5" s="1052" t="s">
        <v>382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392</v>
      </c>
      <c r="C7" s="1102"/>
      <c r="D7" s="1102"/>
      <c r="E7" s="1102"/>
      <c r="F7" s="1102"/>
      <c r="G7" s="1102"/>
      <c r="H7" s="1102"/>
      <c r="I7" s="1102"/>
      <c r="J7" s="1102"/>
      <c r="K7" s="1102"/>
      <c r="L7" s="1102"/>
      <c r="M7" s="1102"/>
      <c r="N7" s="1102"/>
      <c r="O7" s="1102"/>
      <c r="P7" s="1103"/>
      <c r="Q7" s="1155">
        <v>7261</v>
      </c>
      <c r="R7" s="1156"/>
      <c r="S7" s="1156"/>
      <c r="T7" s="1156"/>
      <c r="U7" s="1156"/>
      <c r="V7" s="1156">
        <v>7251</v>
      </c>
      <c r="W7" s="1156"/>
      <c r="X7" s="1156"/>
      <c r="Y7" s="1156"/>
      <c r="Z7" s="1156"/>
      <c r="AA7" s="1156">
        <v>10</v>
      </c>
      <c r="AB7" s="1156"/>
      <c r="AC7" s="1156"/>
      <c r="AD7" s="1156"/>
      <c r="AE7" s="1157"/>
      <c r="AF7" s="1158">
        <v>10</v>
      </c>
      <c r="AG7" s="1159"/>
      <c r="AH7" s="1159"/>
      <c r="AI7" s="1159"/>
      <c r="AJ7" s="1160"/>
      <c r="AK7" s="1142" t="s">
        <v>599</v>
      </c>
      <c r="AL7" s="1143"/>
      <c r="AM7" s="1143"/>
      <c r="AN7" s="1143"/>
      <c r="AO7" s="1143"/>
      <c r="AP7" s="1143">
        <v>10416</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600</v>
      </c>
      <c r="BT7" s="1147"/>
      <c r="BU7" s="1147"/>
      <c r="BV7" s="1147"/>
      <c r="BW7" s="1147"/>
      <c r="BX7" s="1147"/>
      <c r="BY7" s="1147"/>
      <c r="BZ7" s="1147"/>
      <c r="CA7" s="1147"/>
      <c r="CB7" s="1147"/>
      <c r="CC7" s="1147"/>
      <c r="CD7" s="1147"/>
      <c r="CE7" s="1147"/>
      <c r="CF7" s="1147"/>
      <c r="CG7" s="1148"/>
      <c r="CH7" s="1139">
        <v>0</v>
      </c>
      <c r="CI7" s="1140"/>
      <c r="CJ7" s="1140"/>
      <c r="CK7" s="1140"/>
      <c r="CL7" s="1141"/>
      <c r="CM7" s="1139">
        <v>4</v>
      </c>
      <c r="CN7" s="1140"/>
      <c r="CO7" s="1140"/>
      <c r="CP7" s="1140"/>
      <c r="CQ7" s="1141"/>
      <c r="CR7" s="1139">
        <v>48</v>
      </c>
      <c r="CS7" s="1140"/>
      <c r="CT7" s="1140"/>
      <c r="CU7" s="1140"/>
      <c r="CV7" s="1141"/>
      <c r="CW7" s="1139">
        <v>3</v>
      </c>
      <c r="CX7" s="1140"/>
      <c r="CY7" s="1140"/>
      <c r="CZ7" s="1140"/>
      <c r="DA7" s="1141"/>
      <c r="DB7" s="1139" t="s">
        <v>599</v>
      </c>
      <c r="DC7" s="1140"/>
      <c r="DD7" s="1140"/>
      <c r="DE7" s="1140"/>
      <c r="DF7" s="1141"/>
      <c r="DG7" s="1139" t="s">
        <v>599</v>
      </c>
      <c r="DH7" s="1140"/>
      <c r="DI7" s="1140"/>
      <c r="DJ7" s="1140"/>
      <c r="DK7" s="1141"/>
      <c r="DL7" s="1139" t="s">
        <v>599</v>
      </c>
      <c r="DM7" s="1140"/>
      <c r="DN7" s="1140"/>
      <c r="DO7" s="1140"/>
      <c r="DP7" s="1141"/>
      <c r="DQ7" s="1139" t="s">
        <v>599</v>
      </c>
      <c r="DR7" s="1140"/>
      <c r="DS7" s="1140"/>
      <c r="DT7" s="1140"/>
      <c r="DU7" s="1141"/>
      <c r="DV7" s="1166"/>
      <c r="DW7" s="1167"/>
      <c r="DX7" s="1167"/>
      <c r="DY7" s="1167"/>
      <c r="DZ7" s="1168"/>
      <c r="EA7" s="254"/>
    </row>
    <row r="8" spans="1:131" s="255" customFormat="1" ht="26.25" customHeight="1" x14ac:dyDescent="0.15">
      <c r="A8" s="261">
        <v>2</v>
      </c>
      <c r="B8" s="1088" t="s">
        <v>393</v>
      </c>
      <c r="C8" s="1089"/>
      <c r="D8" s="1089"/>
      <c r="E8" s="1089"/>
      <c r="F8" s="1089"/>
      <c r="G8" s="1089"/>
      <c r="H8" s="1089"/>
      <c r="I8" s="1089"/>
      <c r="J8" s="1089"/>
      <c r="K8" s="1089"/>
      <c r="L8" s="1089"/>
      <c r="M8" s="1089"/>
      <c r="N8" s="1089"/>
      <c r="O8" s="1089"/>
      <c r="P8" s="1090"/>
      <c r="Q8" s="1094">
        <v>0</v>
      </c>
      <c r="R8" s="1095"/>
      <c r="S8" s="1095"/>
      <c r="T8" s="1095"/>
      <c r="U8" s="1095"/>
      <c r="V8" s="1095">
        <v>0</v>
      </c>
      <c r="W8" s="1095"/>
      <c r="X8" s="1095"/>
      <c r="Y8" s="1095"/>
      <c r="Z8" s="1095"/>
      <c r="AA8" s="1095">
        <v>0</v>
      </c>
      <c r="AB8" s="1095"/>
      <c r="AC8" s="1095"/>
      <c r="AD8" s="1095"/>
      <c r="AE8" s="1096"/>
      <c r="AF8" s="1070" t="s">
        <v>394</v>
      </c>
      <c r="AG8" s="1071"/>
      <c r="AH8" s="1071"/>
      <c r="AI8" s="1071"/>
      <c r="AJ8" s="1072"/>
      <c r="AK8" s="1137" t="s">
        <v>599</v>
      </c>
      <c r="AL8" s="1138"/>
      <c r="AM8" s="1138"/>
      <c r="AN8" s="1138"/>
      <c r="AO8" s="1138"/>
      <c r="AP8" s="1138" t="s">
        <v>599</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t="s">
        <v>395</v>
      </c>
      <c r="C9" s="1089"/>
      <c r="D9" s="1089"/>
      <c r="E9" s="1089"/>
      <c r="F9" s="1089"/>
      <c r="G9" s="1089"/>
      <c r="H9" s="1089"/>
      <c r="I9" s="1089"/>
      <c r="J9" s="1089"/>
      <c r="K9" s="1089"/>
      <c r="L9" s="1089"/>
      <c r="M9" s="1089"/>
      <c r="N9" s="1089"/>
      <c r="O9" s="1089"/>
      <c r="P9" s="1090"/>
      <c r="Q9" s="1094">
        <v>13</v>
      </c>
      <c r="R9" s="1095"/>
      <c r="S9" s="1095"/>
      <c r="T9" s="1095"/>
      <c r="U9" s="1095"/>
      <c r="V9" s="1095">
        <v>13</v>
      </c>
      <c r="W9" s="1095"/>
      <c r="X9" s="1095"/>
      <c r="Y9" s="1095"/>
      <c r="Z9" s="1095"/>
      <c r="AA9" s="1095">
        <v>0</v>
      </c>
      <c r="AB9" s="1095"/>
      <c r="AC9" s="1095"/>
      <c r="AD9" s="1095"/>
      <c r="AE9" s="1096"/>
      <c r="AF9" s="1070" t="s">
        <v>394</v>
      </c>
      <c r="AG9" s="1071"/>
      <c r="AH9" s="1071"/>
      <c r="AI9" s="1071"/>
      <c r="AJ9" s="1072"/>
      <c r="AK9" s="1137">
        <v>6</v>
      </c>
      <c r="AL9" s="1138"/>
      <c r="AM9" s="1138"/>
      <c r="AN9" s="1138"/>
      <c r="AO9" s="1138"/>
      <c r="AP9" s="1138" t="s">
        <v>599</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397</v>
      </c>
      <c r="B23" s="995" t="s">
        <v>398</v>
      </c>
      <c r="C23" s="996"/>
      <c r="D23" s="996"/>
      <c r="E23" s="996"/>
      <c r="F23" s="996"/>
      <c r="G23" s="996"/>
      <c r="H23" s="996"/>
      <c r="I23" s="996"/>
      <c r="J23" s="996"/>
      <c r="K23" s="996"/>
      <c r="L23" s="996"/>
      <c r="M23" s="996"/>
      <c r="N23" s="996"/>
      <c r="O23" s="996"/>
      <c r="P23" s="997"/>
      <c r="Q23" s="1119">
        <v>7268</v>
      </c>
      <c r="R23" s="1120"/>
      <c r="S23" s="1120"/>
      <c r="T23" s="1120"/>
      <c r="U23" s="1120"/>
      <c r="V23" s="1120">
        <v>7258</v>
      </c>
      <c r="W23" s="1120"/>
      <c r="X23" s="1120"/>
      <c r="Y23" s="1120"/>
      <c r="Z23" s="1120"/>
      <c r="AA23" s="1120">
        <v>10</v>
      </c>
      <c r="AB23" s="1120"/>
      <c r="AC23" s="1120"/>
      <c r="AD23" s="1120"/>
      <c r="AE23" s="1121"/>
      <c r="AF23" s="1122">
        <v>10</v>
      </c>
      <c r="AG23" s="1120"/>
      <c r="AH23" s="1120"/>
      <c r="AI23" s="1120"/>
      <c r="AJ23" s="1123"/>
      <c r="AK23" s="1124"/>
      <c r="AL23" s="1125"/>
      <c r="AM23" s="1125"/>
      <c r="AN23" s="1125"/>
      <c r="AO23" s="1125"/>
      <c r="AP23" s="1120">
        <v>10416</v>
      </c>
      <c r="AQ23" s="1120"/>
      <c r="AR23" s="1120"/>
      <c r="AS23" s="1120"/>
      <c r="AT23" s="1120"/>
      <c r="AU23" s="1126"/>
      <c r="AV23" s="1126"/>
      <c r="AW23" s="1126"/>
      <c r="AX23" s="1126"/>
      <c r="AY23" s="1127"/>
      <c r="AZ23" s="1116" t="s">
        <v>399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400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401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375</v>
      </c>
      <c r="B26" s="1047"/>
      <c r="C26" s="1047"/>
      <c r="D26" s="1047"/>
      <c r="E26" s="1047"/>
      <c r="F26" s="1047"/>
      <c r="G26" s="1047"/>
      <c r="H26" s="1047"/>
      <c r="I26" s="1047"/>
      <c r="J26" s="1047"/>
      <c r="K26" s="1047"/>
      <c r="L26" s="1047"/>
      <c r="M26" s="1047"/>
      <c r="N26" s="1047"/>
      <c r="O26" s="1047"/>
      <c r="P26" s="1048"/>
      <c r="Q26" s="1052" t="s">
        <v>402</v>
      </c>
      <c r="R26" s="1053"/>
      <c r="S26" s="1053"/>
      <c r="T26" s="1053"/>
      <c r="U26" s="1054"/>
      <c r="V26" s="1052" t="s">
        <v>403</v>
      </c>
      <c r="W26" s="1053"/>
      <c r="X26" s="1053"/>
      <c r="Y26" s="1053"/>
      <c r="Z26" s="1054"/>
      <c r="AA26" s="1052" t="s">
        <v>404</v>
      </c>
      <c r="AB26" s="1053"/>
      <c r="AC26" s="1053"/>
      <c r="AD26" s="1053"/>
      <c r="AE26" s="1053"/>
      <c r="AF26" s="1110" t="s">
        <v>405</v>
      </c>
      <c r="AG26" s="1059"/>
      <c r="AH26" s="1059"/>
      <c r="AI26" s="1059"/>
      <c r="AJ26" s="1111"/>
      <c r="AK26" s="1053" t="s">
        <v>406</v>
      </c>
      <c r="AL26" s="1053"/>
      <c r="AM26" s="1053"/>
      <c r="AN26" s="1053"/>
      <c r="AO26" s="1054"/>
      <c r="AP26" s="1052" t="s">
        <v>407</v>
      </c>
      <c r="AQ26" s="1053"/>
      <c r="AR26" s="1053"/>
      <c r="AS26" s="1053"/>
      <c r="AT26" s="1054"/>
      <c r="AU26" s="1052" t="s">
        <v>408</v>
      </c>
      <c r="AV26" s="1053"/>
      <c r="AW26" s="1053"/>
      <c r="AX26" s="1053"/>
      <c r="AY26" s="1054"/>
      <c r="AZ26" s="1052" t="s">
        <v>409</v>
      </c>
      <c r="BA26" s="1053"/>
      <c r="BB26" s="1053"/>
      <c r="BC26" s="1053"/>
      <c r="BD26" s="1054"/>
      <c r="BE26" s="1052" t="s">
        <v>382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410</v>
      </c>
      <c r="C28" s="1102"/>
      <c r="D28" s="1102"/>
      <c r="E28" s="1102"/>
      <c r="F28" s="1102"/>
      <c r="G28" s="1102"/>
      <c r="H28" s="1102"/>
      <c r="I28" s="1102"/>
      <c r="J28" s="1102"/>
      <c r="K28" s="1102"/>
      <c r="L28" s="1102"/>
      <c r="M28" s="1102"/>
      <c r="N28" s="1102"/>
      <c r="O28" s="1102"/>
      <c r="P28" s="1103"/>
      <c r="Q28" s="1104">
        <v>1426</v>
      </c>
      <c r="R28" s="1105"/>
      <c r="S28" s="1105"/>
      <c r="T28" s="1105"/>
      <c r="U28" s="1105"/>
      <c r="V28" s="1105">
        <v>1424</v>
      </c>
      <c r="W28" s="1105"/>
      <c r="X28" s="1105"/>
      <c r="Y28" s="1105"/>
      <c r="Z28" s="1105"/>
      <c r="AA28" s="1105">
        <v>2</v>
      </c>
      <c r="AB28" s="1105"/>
      <c r="AC28" s="1105"/>
      <c r="AD28" s="1105"/>
      <c r="AE28" s="1106"/>
      <c r="AF28" s="1107">
        <v>2</v>
      </c>
      <c r="AG28" s="1105"/>
      <c r="AH28" s="1105"/>
      <c r="AI28" s="1105"/>
      <c r="AJ28" s="1108"/>
      <c r="AK28" s="1109">
        <v>147</v>
      </c>
      <c r="AL28" s="1097"/>
      <c r="AM28" s="1097"/>
      <c r="AN28" s="1097"/>
      <c r="AO28" s="1097"/>
      <c r="AP28" s="1097" t="s">
        <v>599</v>
      </c>
      <c r="AQ28" s="1097"/>
      <c r="AR28" s="1097"/>
      <c r="AS28" s="1097"/>
      <c r="AT28" s="1097"/>
      <c r="AU28" s="1097" t="s">
        <v>599</v>
      </c>
      <c r="AV28" s="1097"/>
      <c r="AW28" s="1097"/>
      <c r="AX28" s="1097"/>
      <c r="AY28" s="1097"/>
      <c r="AZ28" s="1098" t="s">
        <v>599</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411</v>
      </c>
      <c r="C29" s="1089"/>
      <c r="D29" s="1089"/>
      <c r="E29" s="1089"/>
      <c r="F29" s="1089"/>
      <c r="G29" s="1089"/>
      <c r="H29" s="1089"/>
      <c r="I29" s="1089"/>
      <c r="J29" s="1089"/>
      <c r="K29" s="1089"/>
      <c r="L29" s="1089"/>
      <c r="M29" s="1089"/>
      <c r="N29" s="1089"/>
      <c r="O29" s="1089"/>
      <c r="P29" s="1090"/>
      <c r="Q29" s="1094">
        <v>1588</v>
      </c>
      <c r="R29" s="1095"/>
      <c r="S29" s="1095"/>
      <c r="T29" s="1095"/>
      <c r="U29" s="1095"/>
      <c r="V29" s="1095">
        <v>1547</v>
      </c>
      <c r="W29" s="1095"/>
      <c r="X29" s="1095"/>
      <c r="Y29" s="1095"/>
      <c r="Z29" s="1095"/>
      <c r="AA29" s="1095">
        <v>41</v>
      </c>
      <c r="AB29" s="1095"/>
      <c r="AC29" s="1095"/>
      <c r="AD29" s="1095"/>
      <c r="AE29" s="1096"/>
      <c r="AF29" s="1070">
        <v>41</v>
      </c>
      <c r="AG29" s="1071"/>
      <c r="AH29" s="1071"/>
      <c r="AI29" s="1071"/>
      <c r="AJ29" s="1072"/>
      <c r="AK29" s="1031">
        <v>224</v>
      </c>
      <c r="AL29" s="1022"/>
      <c r="AM29" s="1022"/>
      <c r="AN29" s="1022"/>
      <c r="AO29" s="1022"/>
      <c r="AP29" s="1022">
        <v>13</v>
      </c>
      <c r="AQ29" s="1022"/>
      <c r="AR29" s="1022"/>
      <c r="AS29" s="1022"/>
      <c r="AT29" s="1022"/>
      <c r="AU29" s="1022" t="s">
        <v>599</v>
      </c>
      <c r="AV29" s="1022"/>
      <c r="AW29" s="1022"/>
      <c r="AX29" s="1022"/>
      <c r="AY29" s="1022"/>
      <c r="AZ29" s="1093" t="s">
        <v>599</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412</v>
      </c>
      <c r="C30" s="1089"/>
      <c r="D30" s="1089"/>
      <c r="E30" s="1089"/>
      <c r="F30" s="1089"/>
      <c r="G30" s="1089"/>
      <c r="H30" s="1089"/>
      <c r="I30" s="1089"/>
      <c r="J30" s="1089"/>
      <c r="K30" s="1089"/>
      <c r="L30" s="1089"/>
      <c r="M30" s="1089"/>
      <c r="N30" s="1089"/>
      <c r="O30" s="1089"/>
      <c r="P30" s="1090"/>
      <c r="Q30" s="1094">
        <v>176</v>
      </c>
      <c r="R30" s="1095"/>
      <c r="S30" s="1095"/>
      <c r="T30" s="1095"/>
      <c r="U30" s="1095"/>
      <c r="V30" s="1095">
        <v>175</v>
      </c>
      <c r="W30" s="1095"/>
      <c r="X30" s="1095"/>
      <c r="Y30" s="1095"/>
      <c r="Z30" s="1095"/>
      <c r="AA30" s="1095">
        <v>1</v>
      </c>
      <c r="AB30" s="1095"/>
      <c r="AC30" s="1095"/>
      <c r="AD30" s="1095"/>
      <c r="AE30" s="1096"/>
      <c r="AF30" s="1070">
        <v>1</v>
      </c>
      <c r="AG30" s="1071"/>
      <c r="AH30" s="1071"/>
      <c r="AI30" s="1071"/>
      <c r="AJ30" s="1072"/>
      <c r="AK30" s="1031">
        <v>68</v>
      </c>
      <c r="AL30" s="1022"/>
      <c r="AM30" s="1022"/>
      <c r="AN30" s="1022"/>
      <c r="AO30" s="1022"/>
      <c r="AP30" s="1022" t="s">
        <v>599</v>
      </c>
      <c r="AQ30" s="1022"/>
      <c r="AR30" s="1022"/>
      <c r="AS30" s="1022"/>
      <c r="AT30" s="1022"/>
      <c r="AU30" s="1022" t="s">
        <v>599</v>
      </c>
      <c r="AV30" s="1022"/>
      <c r="AW30" s="1022"/>
      <c r="AX30" s="1022"/>
      <c r="AY30" s="1022"/>
      <c r="AZ30" s="1093" t="s">
        <v>599</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413</v>
      </c>
      <c r="C31" s="1089"/>
      <c r="D31" s="1089"/>
      <c r="E31" s="1089"/>
      <c r="F31" s="1089"/>
      <c r="G31" s="1089"/>
      <c r="H31" s="1089"/>
      <c r="I31" s="1089"/>
      <c r="J31" s="1089"/>
      <c r="K31" s="1089"/>
      <c r="L31" s="1089"/>
      <c r="M31" s="1089"/>
      <c r="N31" s="1089"/>
      <c r="O31" s="1089"/>
      <c r="P31" s="1090"/>
      <c r="Q31" s="1094">
        <v>379</v>
      </c>
      <c r="R31" s="1095"/>
      <c r="S31" s="1095"/>
      <c r="T31" s="1095"/>
      <c r="U31" s="1095"/>
      <c r="V31" s="1095">
        <v>25</v>
      </c>
      <c r="W31" s="1095"/>
      <c r="X31" s="1095"/>
      <c r="Y31" s="1095"/>
      <c r="Z31" s="1095"/>
      <c r="AA31" s="1095">
        <v>354</v>
      </c>
      <c r="AB31" s="1095"/>
      <c r="AC31" s="1095"/>
      <c r="AD31" s="1095"/>
      <c r="AE31" s="1096"/>
      <c r="AF31" s="1070">
        <v>354</v>
      </c>
      <c r="AG31" s="1071"/>
      <c r="AH31" s="1071"/>
      <c r="AI31" s="1071"/>
      <c r="AJ31" s="1072"/>
      <c r="AK31" s="1031" t="s">
        <v>599</v>
      </c>
      <c r="AL31" s="1022"/>
      <c r="AM31" s="1022"/>
      <c r="AN31" s="1022"/>
      <c r="AO31" s="1022"/>
      <c r="AP31" s="1022">
        <v>1761</v>
      </c>
      <c r="AQ31" s="1022"/>
      <c r="AR31" s="1022"/>
      <c r="AS31" s="1022"/>
      <c r="AT31" s="1022"/>
      <c r="AU31" s="1022" t="s">
        <v>599</v>
      </c>
      <c r="AV31" s="1022"/>
      <c r="AW31" s="1022"/>
      <c r="AX31" s="1022"/>
      <c r="AY31" s="1022"/>
      <c r="AZ31" s="1093" t="s">
        <v>599</v>
      </c>
      <c r="BA31" s="1093"/>
      <c r="BB31" s="1093"/>
      <c r="BC31" s="1093"/>
      <c r="BD31" s="1093"/>
      <c r="BE31" s="1083" t="s">
        <v>414</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415</v>
      </c>
      <c r="C32" s="1089"/>
      <c r="D32" s="1089"/>
      <c r="E32" s="1089"/>
      <c r="F32" s="1089"/>
      <c r="G32" s="1089"/>
      <c r="H32" s="1089"/>
      <c r="I32" s="1089"/>
      <c r="J32" s="1089"/>
      <c r="K32" s="1089"/>
      <c r="L32" s="1089"/>
      <c r="M32" s="1089"/>
      <c r="N32" s="1089"/>
      <c r="O32" s="1089"/>
      <c r="P32" s="1090"/>
      <c r="Q32" s="1094">
        <v>109</v>
      </c>
      <c r="R32" s="1095"/>
      <c r="S32" s="1095"/>
      <c r="T32" s="1095"/>
      <c r="U32" s="1095"/>
      <c r="V32" s="1095">
        <v>109</v>
      </c>
      <c r="W32" s="1095"/>
      <c r="X32" s="1095"/>
      <c r="Y32" s="1095"/>
      <c r="Z32" s="1095"/>
      <c r="AA32" s="1095">
        <v>0</v>
      </c>
      <c r="AB32" s="1095"/>
      <c r="AC32" s="1095"/>
      <c r="AD32" s="1095"/>
      <c r="AE32" s="1096"/>
      <c r="AF32" s="1070">
        <v>0</v>
      </c>
      <c r="AG32" s="1071"/>
      <c r="AH32" s="1071"/>
      <c r="AI32" s="1071"/>
      <c r="AJ32" s="1072"/>
      <c r="AK32" s="1031">
        <v>330</v>
      </c>
      <c r="AL32" s="1022"/>
      <c r="AM32" s="1022"/>
      <c r="AN32" s="1022"/>
      <c r="AO32" s="1022"/>
      <c r="AP32" s="1022">
        <v>5717</v>
      </c>
      <c r="AQ32" s="1022"/>
      <c r="AR32" s="1022"/>
      <c r="AS32" s="1022"/>
      <c r="AT32" s="1022"/>
      <c r="AU32" s="1022">
        <v>4100</v>
      </c>
      <c r="AV32" s="1022"/>
      <c r="AW32" s="1022"/>
      <c r="AX32" s="1022"/>
      <c r="AY32" s="1022"/>
      <c r="AZ32" s="1093" t="s">
        <v>599</v>
      </c>
      <c r="BA32" s="1093"/>
      <c r="BB32" s="1093"/>
      <c r="BC32" s="1093"/>
      <c r="BD32" s="1093"/>
      <c r="BE32" s="1083" t="s">
        <v>414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416</v>
      </c>
      <c r="C33" s="1089"/>
      <c r="D33" s="1089"/>
      <c r="E33" s="1089"/>
      <c r="F33" s="1089"/>
      <c r="G33" s="1089"/>
      <c r="H33" s="1089"/>
      <c r="I33" s="1089"/>
      <c r="J33" s="1089"/>
      <c r="K33" s="1089"/>
      <c r="L33" s="1089"/>
      <c r="M33" s="1089"/>
      <c r="N33" s="1089"/>
      <c r="O33" s="1089"/>
      <c r="P33" s="1090"/>
      <c r="Q33" s="1094">
        <v>390</v>
      </c>
      <c r="R33" s="1095"/>
      <c r="S33" s="1095"/>
      <c r="T33" s="1095"/>
      <c r="U33" s="1095"/>
      <c r="V33" s="1095">
        <v>356</v>
      </c>
      <c r="W33" s="1095"/>
      <c r="X33" s="1095"/>
      <c r="Y33" s="1095"/>
      <c r="Z33" s="1095"/>
      <c r="AA33" s="1095">
        <v>34</v>
      </c>
      <c r="AB33" s="1095"/>
      <c r="AC33" s="1095"/>
      <c r="AD33" s="1095"/>
      <c r="AE33" s="1096"/>
      <c r="AF33" s="1070">
        <v>34</v>
      </c>
      <c r="AG33" s="1071"/>
      <c r="AH33" s="1071"/>
      <c r="AI33" s="1071"/>
      <c r="AJ33" s="1072"/>
      <c r="AK33" s="1031" t="s">
        <v>599</v>
      </c>
      <c r="AL33" s="1022"/>
      <c r="AM33" s="1022"/>
      <c r="AN33" s="1022"/>
      <c r="AO33" s="1022"/>
      <c r="AP33" s="1022" t="s">
        <v>599</v>
      </c>
      <c r="AQ33" s="1022"/>
      <c r="AR33" s="1022"/>
      <c r="AS33" s="1022"/>
      <c r="AT33" s="1022"/>
      <c r="AU33" s="1022" t="s">
        <v>599</v>
      </c>
      <c r="AV33" s="1022"/>
      <c r="AW33" s="1022"/>
      <c r="AX33" s="1022"/>
      <c r="AY33" s="1022"/>
      <c r="AZ33" s="1093" t="s">
        <v>599</v>
      </c>
      <c r="BA33" s="1093"/>
      <c r="BB33" s="1093"/>
      <c r="BC33" s="1093"/>
      <c r="BD33" s="1093"/>
      <c r="BE33" s="1083" t="s">
        <v>417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418</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397</v>
      </c>
      <c r="B63" s="995" t="s">
        <v>419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432</v>
      </c>
      <c r="AG63" s="1010"/>
      <c r="AH63" s="1010"/>
      <c r="AI63" s="1010"/>
      <c r="AJ63" s="1081"/>
      <c r="AK63" s="1082"/>
      <c r="AL63" s="1014"/>
      <c r="AM63" s="1014"/>
      <c r="AN63" s="1014"/>
      <c r="AO63" s="1014"/>
      <c r="AP63" s="1010">
        <v>7491</v>
      </c>
      <c r="AQ63" s="1010"/>
      <c r="AR63" s="1010"/>
      <c r="AS63" s="1010"/>
      <c r="AT63" s="1010"/>
      <c r="AU63" s="1010">
        <v>4100</v>
      </c>
      <c r="AV63" s="1010"/>
      <c r="AW63" s="1010"/>
      <c r="AX63" s="1010"/>
      <c r="AY63" s="1010"/>
      <c r="AZ63" s="1076"/>
      <c r="BA63" s="1076"/>
      <c r="BB63" s="1076"/>
      <c r="BC63" s="1076"/>
      <c r="BD63" s="1076"/>
      <c r="BE63" s="1011"/>
      <c r="BF63" s="1011"/>
      <c r="BG63" s="1011"/>
      <c r="BH63" s="1011"/>
      <c r="BI63" s="1012"/>
      <c r="BJ63" s="1077" t="s">
        <v>420</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422</v>
      </c>
      <c r="B66" s="1047"/>
      <c r="C66" s="1047"/>
      <c r="D66" s="1047"/>
      <c r="E66" s="1047"/>
      <c r="F66" s="1047"/>
      <c r="G66" s="1047"/>
      <c r="H66" s="1047"/>
      <c r="I66" s="1047"/>
      <c r="J66" s="1047"/>
      <c r="K66" s="1047"/>
      <c r="L66" s="1047"/>
      <c r="M66" s="1047"/>
      <c r="N66" s="1047"/>
      <c r="O66" s="1047"/>
      <c r="P66" s="1048"/>
      <c r="Q66" s="1052" t="s">
        <v>423</v>
      </c>
      <c r="R66" s="1053"/>
      <c r="S66" s="1053"/>
      <c r="T66" s="1053"/>
      <c r="U66" s="1054"/>
      <c r="V66" s="1052" t="s">
        <v>424</v>
      </c>
      <c r="W66" s="1053"/>
      <c r="X66" s="1053"/>
      <c r="Y66" s="1053"/>
      <c r="Z66" s="1054"/>
      <c r="AA66" s="1052" t="s">
        <v>404</v>
      </c>
      <c r="AB66" s="1053"/>
      <c r="AC66" s="1053"/>
      <c r="AD66" s="1053"/>
      <c r="AE66" s="1054"/>
      <c r="AF66" s="1058" t="s">
        <v>425</v>
      </c>
      <c r="AG66" s="1059"/>
      <c r="AH66" s="1059"/>
      <c r="AI66" s="1059"/>
      <c r="AJ66" s="1060"/>
      <c r="AK66" s="1052" t="s">
        <v>426</v>
      </c>
      <c r="AL66" s="1047"/>
      <c r="AM66" s="1047"/>
      <c r="AN66" s="1047"/>
      <c r="AO66" s="1048"/>
      <c r="AP66" s="1052" t="s">
        <v>427</v>
      </c>
      <c r="AQ66" s="1053"/>
      <c r="AR66" s="1053"/>
      <c r="AS66" s="1053"/>
      <c r="AT66" s="1054"/>
      <c r="AU66" s="1052" t="s">
        <v>428</v>
      </c>
      <c r="AV66" s="1053"/>
      <c r="AW66" s="1053"/>
      <c r="AX66" s="1053"/>
      <c r="AY66" s="1054"/>
      <c r="AZ66" s="1052" t="s">
        <v>382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596</v>
      </c>
      <c r="C68" s="1037"/>
      <c r="D68" s="1037"/>
      <c r="E68" s="1037"/>
      <c r="F68" s="1037"/>
      <c r="G68" s="1037"/>
      <c r="H68" s="1037"/>
      <c r="I68" s="1037"/>
      <c r="J68" s="1037"/>
      <c r="K68" s="1037"/>
      <c r="L68" s="1037"/>
      <c r="M68" s="1037"/>
      <c r="N68" s="1037"/>
      <c r="O68" s="1037"/>
      <c r="P68" s="1038"/>
      <c r="Q68" s="1039">
        <v>475</v>
      </c>
      <c r="R68" s="1033"/>
      <c r="S68" s="1033"/>
      <c r="T68" s="1033"/>
      <c r="U68" s="1033"/>
      <c r="V68" s="1033">
        <v>425</v>
      </c>
      <c r="W68" s="1033"/>
      <c r="X68" s="1033"/>
      <c r="Y68" s="1033"/>
      <c r="Z68" s="1033"/>
      <c r="AA68" s="1033">
        <v>50</v>
      </c>
      <c r="AB68" s="1033"/>
      <c r="AC68" s="1033"/>
      <c r="AD68" s="1033"/>
      <c r="AE68" s="1033"/>
      <c r="AF68" s="1033">
        <v>50</v>
      </c>
      <c r="AG68" s="1033"/>
      <c r="AH68" s="1033"/>
      <c r="AI68" s="1033"/>
      <c r="AJ68" s="1033"/>
      <c r="AK68" s="1033">
        <v>37</v>
      </c>
      <c r="AL68" s="1033"/>
      <c r="AM68" s="1033"/>
      <c r="AN68" s="1033"/>
      <c r="AO68" s="1033"/>
      <c r="AP68" s="1033">
        <v>63</v>
      </c>
      <c r="AQ68" s="1033"/>
      <c r="AR68" s="1033"/>
      <c r="AS68" s="1033"/>
      <c r="AT68" s="1033"/>
      <c r="AU68" s="1033">
        <v>33</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597</v>
      </c>
      <c r="C69" s="1026"/>
      <c r="D69" s="1026"/>
      <c r="E69" s="1026"/>
      <c r="F69" s="1026"/>
      <c r="G69" s="1026"/>
      <c r="H69" s="1026"/>
      <c r="I69" s="1026"/>
      <c r="J69" s="1026"/>
      <c r="K69" s="1026"/>
      <c r="L69" s="1026"/>
      <c r="M69" s="1026"/>
      <c r="N69" s="1026"/>
      <c r="O69" s="1026"/>
      <c r="P69" s="1027"/>
      <c r="Q69" s="1028">
        <v>1200</v>
      </c>
      <c r="R69" s="1022"/>
      <c r="S69" s="1022"/>
      <c r="T69" s="1022"/>
      <c r="U69" s="1022"/>
      <c r="V69" s="1022">
        <v>1163</v>
      </c>
      <c r="W69" s="1022"/>
      <c r="X69" s="1022"/>
      <c r="Y69" s="1022"/>
      <c r="Z69" s="1022"/>
      <c r="AA69" s="1022">
        <v>37</v>
      </c>
      <c r="AB69" s="1022"/>
      <c r="AC69" s="1022"/>
      <c r="AD69" s="1022"/>
      <c r="AE69" s="1022"/>
      <c r="AF69" s="1022">
        <v>37</v>
      </c>
      <c r="AG69" s="1022"/>
      <c r="AH69" s="1022"/>
      <c r="AI69" s="1022"/>
      <c r="AJ69" s="1022"/>
      <c r="AK69" s="1022" t="s">
        <v>599</v>
      </c>
      <c r="AL69" s="1022"/>
      <c r="AM69" s="1022"/>
      <c r="AN69" s="1022"/>
      <c r="AO69" s="1022"/>
      <c r="AP69" s="1022">
        <v>58</v>
      </c>
      <c r="AQ69" s="1022"/>
      <c r="AR69" s="1022"/>
      <c r="AS69" s="1022"/>
      <c r="AT69" s="1022"/>
      <c r="AU69" s="1022">
        <v>41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598</v>
      </c>
      <c r="C70" s="1026"/>
      <c r="D70" s="1026"/>
      <c r="E70" s="1026"/>
      <c r="F70" s="1026"/>
      <c r="G70" s="1026"/>
      <c r="H70" s="1026"/>
      <c r="I70" s="1026"/>
      <c r="J70" s="1026"/>
      <c r="K70" s="1026"/>
      <c r="L70" s="1026"/>
      <c r="M70" s="1026"/>
      <c r="N70" s="1026"/>
      <c r="O70" s="1026"/>
      <c r="P70" s="1027"/>
      <c r="Q70" s="1028">
        <v>12</v>
      </c>
      <c r="R70" s="1022"/>
      <c r="S70" s="1022"/>
      <c r="T70" s="1022"/>
      <c r="U70" s="1022"/>
      <c r="V70" s="1022">
        <v>12</v>
      </c>
      <c r="W70" s="1022"/>
      <c r="X70" s="1022"/>
      <c r="Y70" s="1022"/>
      <c r="Z70" s="1022"/>
      <c r="AA70" s="1022">
        <v>0</v>
      </c>
      <c r="AB70" s="1022"/>
      <c r="AC70" s="1022"/>
      <c r="AD70" s="1022"/>
      <c r="AE70" s="1022"/>
      <c r="AF70" s="1022">
        <v>0</v>
      </c>
      <c r="AG70" s="1022"/>
      <c r="AH70" s="1022"/>
      <c r="AI70" s="1022"/>
      <c r="AJ70" s="1022"/>
      <c r="AK70" s="1022" t="s">
        <v>599</v>
      </c>
      <c r="AL70" s="1022"/>
      <c r="AM70" s="1022"/>
      <c r="AN70" s="1022"/>
      <c r="AO70" s="1022"/>
      <c r="AP70" s="1022" t="s">
        <v>599</v>
      </c>
      <c r="AQ70" s="1022"/>
      <c r="AR70" s="1022"/>
      <c r="AS70" s="1022"/>
      <c r="AT70" s="1022"/>
      <c r="AU70" s="1022" t="s">
        <v>599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c r="C71" s="1026"/>
      <c r="D71" s="1026"/>
      <c r="E71" s="1026"/>
      <c r="F71" s="1026"/>
      <c r="G71" s="1026"/>
      <c r="H71" s="1026"/>
      <c r="I71" s="1026"/>
      <c r="J71" s="1026"/>
      <c r="K71" s="1026"/>
      <c r="L71" s="1026"/>
      <c r="M71" s="1026"/>
      <c r="N71" s="1026"/>
      <c r="O71" s="1026"/>
      <c r="P71" s="1027"/>
      <c r="Q71" s="1028"/>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397</v>
      </c>
      <c r="B88" s="995" t="s">
        <v>429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v>121</v>
      </c>
      <c r="AQ88" s="1010"/>
      <c r="AR88" s="1010"/>
      <c r="AS88" s="1010"/>
      <c r="AT88" s="1010"/>
      <c r="AU88" s="1010">
        <v>74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397</v>
      </c>
      <c r="BR102" s="995" t="s">
        <v>430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48</v>
      </c>
      <c r="CS102" s="1002"/>
      <c r="CT102" s="1002"/>
      <c r="CU102" s="1002"/>
      <c r="CV102" s="1003"/>
      <c r="CW102" s="1001">
        <v>3</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438</v>
      </c>
      <c r="AB109" s="945"/>
      <c r="AC109" s="945"/>
      <c r="AD109" s="945"/>
      <c r="AE109" s="946"/>
      <c r="AF109" s="947" t="s">
        <v>313</v>
      </c>
      <c r="AG109" s="945"/>
      <c r="AH109" s="945"/>
      <c r="AI109" s="945"/>
      <c r="AJ109" s="946"/>
      <c r="AK109" s="947" t="s">
        <v>312</v>
      </c>
      <c r="AL109" s="945"/>
      <c r="AM109" s="945"/>
      <c r="AN109" s="945"/>
      <c r="AO109" s="946"/>
      <c r="AP109" s="947" t="s">
        <v>439</v>
      </c>
      <c r="AQ109" s="945"/>
      <c r="AR109" s="945"/>
      <c r="AS109" s="945"/>
      <c r="AT109" s="976"/>
      <c r="AU109" s="944" t="s">
        <v>437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438</v>
      </c>
      <c r="BR109" s="945"/>
      <c r="BS109" s="945"/>
      <c r="BT109" s="945"/>
      <c r="BU109" s="946"/>
      <c r="BV109" s="947" t="s">
        <v>313</v>
      </c>
      <c r="BW109" s="945"/>
      <c r="BX109" s="945"/>
      <c r="BY109" s="945"/>
      <c r="BZ109" s="946"/>
      <c r="CA109" s="947" t="s">
        <v>312</v>
      </c>
      <c r="CB109" s="945"/>
      <c r="CC109" s="945"/>
      <c r="CD109" s="945"/>
      <c r="CE109" s="946"/>
      <c r="CF109" s="983" t="s">
        <v>439</v>
      </c>
      <c r="CG109" s="983"/>
      <c r="CH109" s="983"/>
      <c r="CI109" s="983"/>
      <c r="CJ109" s="983"/>
      <c r="CK109" s="947" t="s">
        <v>440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438</v>
      </c>
      <c r="DH109" s="945"/>
      <c r="DI109" s="945"/>
      <c r="DJ109" s="945"/>
      <c r="DK109" s="946"/>
      <c r="DL109" s="947" t="s">
        <v>313</v>
      </c>
      <c r="DM109" s="945"/>
      <c r="DN109" s="945"/>
      <c r="DO109" s="945"/>
      <c r="DP109" s="946"/>
      <c r="DQ109" s="947" t="s">
        <v>312</v>
      </c>
      <c r="DR109" s="945"/>
      <c r="DS109" s="945"/>
      <c r="DT109" s="945"/>
      <c r="DU109" s="946"/>
      <c r="DV109" s="947" t="s">
        <v>439</v>
      </c>
      <c r="DW109" s="945"/>
      <c r="DX109" s="945"/>
      <c r="DY109" s="945"/>
      <c r="DZ109" s="976"/>
    </row>
    <row r="110" spans="1:131" s="246" customFormat="1" ht="26.25" customHeight="1" x14ac:dyDescent="0.15">
      <c r="A110" s="847" t="s">
        <v>441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1069764</v>
      </c>
      <c r="AB110" s="938"/>
      <c r="AC110" s="938"/>
      <c r="AD110" s="938"/>
      <c r="AE110" s="939"/>
      <c r="AF110" s="940">
        <v>1054560</v>
      </c>
      <c r="AG110" s="938"/>
      <c r="AH110" s="938"/>
      <c r="AI110" s="938"/>
      <c r="AJ110" s="939"/>
      <c r="AK110" s="940">
        <v>1083715</v>
      </c>
      <c r="AL110" s="938"/>
      <c r="AM110" s="938"/>
      <c r="AN110" s="938"/>
      <c r="AO110" s="939"/>
      <c r="AP110" s="941">
        <v>32.200000000000003</v>
      </c>
      <c r="AQ110" s="942"/>
      <c r="AR110" s="942"/>
      <c r="AS110" s="942"/>
      <c r="AT110" s="943"/>
      <c r="AU110" s="977" t="s">
        <v>72</v>
      </c>
      <c r="AV110" s="978"/>
      <c r="AW110" s="978"/>
      <c r="AX110" s="978"/>
      <c r="AY110" s="978"/>
      <c r="AZ110" s="903" t="s">
        <v>442</v>
      </c>
      <c r="BA110" s="848"/>
      <c r="BB110" s="848"/>
      <c r="BC110" s="848"/>
      <c r="BD110" s="848"/>
      <c r="BE110" s="848"/>
      <c r="BF110" s="848"/>
      <c r="BG110" s="848"/>
      <c r="BH110" s="848"/>
      <c r="BI110" s="848"/>
      <c r="BJ110" s="848"/>
      <c r="BK110" s="848"/>
      <c r="BL110" s="848"/>
      <c r="BM110" s="848"/>
      <c r="BN110" s="848"/>
      <c r="BO110" s="848"/>
      <c r="BP110" s="849"/>
      <c r="BQ110" s="904">
        <v>10402826</v>
      </c>
      <c r="BR110" s="885"/>
      <c r="BS110" s="885"/>
      <c r="BT110" s="885"/>
      <c r="BU110" s="885"/>
      <c r="BV110" s="885">
        <v>10607716</v>
      </c>
      <c r="BW110" s="885"/>
      <c r="BX110" s="885"/>
      <c r="BY110" s="885"/>
      <c r="BZ110" s="885"/>
      <c r="CA110" s="885">
        <v>10415804</v>
      </c>
      <c r="CB110" s="885"/>
      <c r="CC110" s="885"/>
      <c r="CD110" s="885"/>
      <c r="CE110" s="885"/>
      <c r="CF110" s="909">
        <v>309.60000000000002</v>
      </c>
      <c r="CG110" s="910"/>
      <c r="CH110" s="910"/>
      <c r="CI110" s="910"/>
      <c r="CJ110" s="910"/>
      <c r="CK110" s="973" t="s">
        <v>443</v>
      </c>
      <c r="CL110" s="859"/>
      <c r="CM110" s="934" t="s">
        <v>444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445</v>
      </c>
      <c r="DH110" s="885"/>
      <c r="DI110" s="885"/>
      <c r="DJ110" s="885"/>
      <c r="DK110" s="885"/>
      <c r="DL110" s="885" t="s">
        <v>399</v>
      </c>
      <c r="DM110" s="885"/>
      <c r="DN110" s="885"/>
      <c r="DO110" s="885"/>
      <c r="DP110" s="885"/>
      <c r="DQ110" s="885" t="s">
        <v>445</v>
      </c>
      <c r="DR110" s="885"/>
      <c r="DS110" s="885"/>
      <c r="DT110" s="885"/>
      <c r="DU110" s="885"/>
      <c r="DV110" s="886" t="s">
        <v>445</v>
      </c>
      <c r="DW110" s="886"/>
      <c r="DX110" s="886"/>
      <c r="DY110" s="886"/>
      <c r="DZ110" s="887"/>
    </row>
    <row r="111" spans="1:131" s="246" customFormat="1" ht="26.25" customHeight="1" x14ac:dyDescent="0.15">
      <c r="A111" s="814" t="s">
        <v>446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399</v>
      </c>
      <c r="AB111" s="966"/>
      <c r="AC111" s="966"/>
      <c r="AD111" s="966"/>
      <c r="AE111" s="967"/>
      <c r="AF111" s="968" t="s">
        <v>447</v>
      </c>
      <c r="AG111" s="966"/>
      <c r="AH111" s="966"/>
      <c r="AI111" s="966"/>
      <c r="AJ111" s="967"/>
      <c r="AK111" s="968" t="s">
        <v>445</v>
      </c>
      <c r="AL111" s="966"/>
      <c r="AM111" s="966"/>
      <c r="AN111" s="966"/>
      <c r="AO111" s="967"/>
      <c r="AP111" s="969" t="s">
        <v>445</v>
      </c>
      <c r="AQ111" s="970"/>
      <c r="AR111" s="970"/>
      <c r="AS111" s="970"/>
      <c r="AT111" s="971"/>
      <c r="AU111" s="979"/>
      <c r="AV111" s="980"/>
      <c r="AW111" s="980"/>
      <c r="AX111" s="980"/>
      <c r="AY111" s="980"/>
      <c r="AZ111" s="855" t="s">
        <v>448</v>
      </c>
      <c r="BA111" s="790"/>
      <c r="BB111" s="790"/>
      <c r="BC111" s="790"/>
      <c r="BD111" s="790"/>
      <c r="BE111" s="790"/>
      <c r="BF111" s="790"/>
      <c r="BG111" s="790"/>
      <c r="BH111" s="790"/>
      <c r="BI111" s="790"/>
      <c r="BJ111" s="790"/>
      <c r="BK111" s="790"/>
      <c r="BL111" s="790"/>
      <c r="BM111" s="790"/>
      <c r="BN111" s="790"/>
      <c r="BO111" s="790"/>
      <c r="BP111" s="791"/>
      <c r="BQ111" s="856">
        <v>1994</v>
      </c>
      <c r="BR111" s="857"/>
      <c r="BS111" s="857"/>
      <c r="BT111" s="857"/>
      <c r="BU111" s="857"/>
      <c r="BV111" s="857">
        <v>996</v>
      </c>
      <c r="BW111" s="857"/>
      <c r="BX111" s="857"/>
      <c r="BY111" s="857"/>
      <c r="BZ111" s="857"/>
      <c r="CA111" s="857" t="s">
        <v>399</v>
      </c>
      <c r="CB111" s="857"/>
      <c r="CC111" s="857"/>
      <c r="CD111" s="857"/>
      <c r="CE111" s="857"/>
      <c r="CF111" s="918" t="s">
        <v>445</v>
      </c>
      <c r="CG111" s="919"/>
      <c r="CH111" s="919"/>
      <c r="CI111" s="919"/>
      <c r="CJ111" s="919"/>
      <c r="CK111" s="974"/>
      <c r="CL111" s="861"/>
      <c r="CM111" s="864" t="s">
        <v>449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447</v>
      </c>
      <c r="DH111" s="857"/>
      <c r="DI111" s="857"/>
      <c r="DJ111" s="857"/>
      <c r="DK111" s="857"/>
      <c r="DL111" s="857" t="s">
        <v>399</v>
      </c>
      <c r="DM111" s="857"/>
      <c r="DN111" s="857"/>
      <c r="DO111" s="857"/>
      <c r="DP111" s="857"/>
      <c r="DQ111" s="857" t="s">
        <v>445</v>
      </c>
      <c r="DR111" s="857"/>
      <c r="DS111" s="857"/>
      <c r="DT111" s="857"/>
      <c r="DU111" s="857"/>
      <c r="DV111" s="834" t="s">
        <v>399</v>
      </c>
      <c r="DW111" s="834"/>
      <c r="DX111" s="834"/>
      <c r="DY111" s="834"/>
      <c r="DZ111" s="835"/>
    </row>
    <row r="112" spans="1:131" s="246" customFormat="1" ht="26.25" customHeight="1" x14ac:dyDescent="0.15">
      <c r="A112" s="959" t="s">
        <v>450</v>
      </c>
      <c r="B112" s="960"/>
      <c r="C112" s="790" t="s">
        <v>451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445</v>
      </c>
      <c r="AB112" s="820"/>
      <c r="AC112" s="820"/>
      <c r="AD112" s="820"/>
      <c r="AE112" s="821"/>
      <c r="AF112" s="822" t="s">
        <v>445</v>
      </c>
      <c r="AG112" s="820"/>
      <c r="AH112" s="820"/>
      <c r="AI112" s="820"/>
      <c r="AJ112" s="821"/>
      <c r="AK112" s="822" t="s">
        <v>445</v>
      </c>
      <c r="AL112" s="820"/>
      <c r="AM112" s="820"/>
      <c r="AN112" s="820"/>
      <c r="AO112" s="821"/>
      <c r="AP112" s="867" t="s">
        <v>447</v>
      </c>
      <c r="AQ112" s="868"/>
      <c r="AR112" s="868"/>
      <c r="AS112" s="868"/>
      <c r="AT112" s="869"/>
      <c r="AU112" s="979"/>
      <c r="AV112" s="980"/>
      <c r="AW112" s="980"/>
      <c r="AX112" s="980"/>
      <c r="AY112" s="980"/>
      <c r="AZ112" s="855" t="s">
        <v>452</v>
      </c>
      <c r="BA112" s="790"/>
      <c r="BB112" s="790"/>
      <c r="BC112" s="790"/>
      <c r="BD112" s="790"/>
      <c r="BE112" s="790"/>
      <c r="BF112" s="790"/>
      <c r="BG112" s="790"/>
      <c r="BH112" s="790"/>
      <c r="BI112" s="790"/>
      <c r="BJ112" s="790"/>
      <c r="BK112" s="790"/>
      <c r="BL112" s="790"/>
      <c r="BM112" s="790"/>
      <c r="BN112" s="790"/>
      <c r="BO112" s="790"/>
      <c r="BP112" s="791"/>
      <c r="BQ112" s="856">
        <v>4495165</v>
      </c>
      <c r="BR112" s="857"/>
      <c r="BS112" s="857"/>
      <c r="BT112" s="857"/>
      <c r="BU112" s="857"/>
      <c r="BV112" s="857">
        <v>4196353</v>
      </c>
      <c r="BW112" s="857"/>
      <c r="BX112" s="857"/>
      <c r="BY112" s="857"/>
      <c r="BZ112" s="857"/>
      <c r="CA112" s="857">
        <v>4100367</v>
      </c>
      <c r="CB112" s="857"/>
      <c r="CC112" s="857"/>
      <c r="CD112" s="857"/>
      <c r="CE112" s="857"/>
      <c r="CF112" s="918">
        <v>121.9</v>
      </c>
      <c r="CG112" s="919"/>
      <c r="CH112" s="919"/>
      <c r="CI112" s="919"/>
      <c r="CJ112" s="919"/>
      <c r="CK112" s="974"/>
      <c r="CL112" s="861"/>
      <c r="CM112" s="864" t="s">
        <v>453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445</v>
      </c>
      <c r="DH112" s="857"/>
      <c r="DI112" s="857"/>
      <c r="DJ112" s="857"/>
      <c r="DK112" s="857"/>
      <c r="DL112" s="857" t="s">
        <v>445</v>
      </c>
      <c r="DM112" s="857"/>
      <c r="DN112" s="857"/>
      <c r="DO112" s="857"/>
      <c r="DP112" s="857"/>
      <c r="DQ112" s="857" t="s">
        <v>399</v>
      </c>
      <c r="DR112" s="857"/>
      <c r="DS112" s="857"/>
      <c r="DT112" s="857"/>
      <c r="DU112" s="857"/>
      <c r="DV112" s="834" t="s">
        <v>445</v>
      </c>
      <c r="DW112" s="834"/>
      <c r="DX112" s="834"/>
      <c r="DY112" s="834"/>
      <c r="DZ112" s="835"/>
    </row>
    <row r="113" spans="1:130" s="246" customFormat="1" ht="26.25" customHeight="1" x14ac:dyDescent="0.15">
      <c r="A113" s="961"/>
      <c r="B113" s="962"/>
      <c r="C113" s="790" t="s">
        <v>454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240029</v>
      </c>
      <c r="AB113" s="966"/>
      <c r="AC113" s="966"/>
      <c r="AD113" s="966"/>
      <c r="AE113" s="967"/>
      <c r="AF113" s="968">
        <v>243208</v>
      </c>
      <c r="AG113" s="966"/>
      <c r="AH113" s="966"/>
      <c r="AI113" s="966"/>
      <c r="AJ113" s="967"/>
      <c r="AK113" s="968">
        <v>252772</v>
      </c>
      <c r="AL113" s="966"/>
      <c r="AM113" s="966"/>
      <c r="AN113" s="966"/>
      <c r="AO113" s="967"/>
      <c r="AP113" s="969">
        <v>7.5</v>
      </c>
      <c r="AQ113" s="970"/>
      <c r="AR113" s="970"/>
      <c r="AS113" s="970"/>
      <c r="AT113" s="971"/>
      <c r="AU113" s="979"/>
      <c r="AV113" s="980"/>
      <c r="AW113" s="980"/>
      <c r="AX113" s="980"/>
      <c r="AY113" s="980"/>
      <c r="AZ113" s="855" t="s">
        <v>455</v>
      </c>
      <c r="BA113" s="790"/>
      <c r="BB113" s="790"/>
      <c r="BC113" s="790"/>
      <c r="BD113" s="790"/>
      <c r="BE113" s="790"/>
      <c r="BF113" s="790"/>
      <c r="BG113" s="790"/>
      <c r="BH113" s="790"/>
      <c r="BI113" s="790"/>
      <c r="BJ113" s="790"/>
      <c r="BK113" s="790"/>
      <c r="BL113" s="790"/>
      <c r="BM113" s="790"/>
      <c r="BN113" s="790"/>
      <c r="BO113" s="790"/>
      <c r="BP113" s="791"/>
      <c r="BQ113" s="856">
        <v>89422</v>
      </c>
      <c r="BR113" s="857"/>
      <c r="BS113" s="857"/>
      <c r="BT113" s="857"/>
      <c r="BU113" s="857"/>
      <c r="BV113" s="857">
        <v>82014</v>
      </c>
      <c r="BW113" s="857"/>
      <c r="BX113" s="857"/>
      <c r="BY113" s="857"/>
      <c r="BZ113" s="857"/>
      <c r="CA113" s="857">
        <v>73950</v>
      </c>
      <c r="CB113" s="857"/>
      <c r="CC113" s="857"/>
      <c r="CD113" s="857"/>
      <c r="CE113" s="857"/>
      <c r="CF113" s="918">
        <v>2.2000000000000002</v>
      </c>
      <c r="CG113" s="919"/>
      <c r="CH113" s="919"/>
      <c r="CI113" s="919"/>
      <c r="CJ113" s="919"/>
      <c r="CK113" s="974"/>
      <c r="CL113" s="861"/>
      <c r="CM113" s="864" t="s">
        <v>456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399</v>
      </c>
      <c r="DH113" s="820"/>
      <c r="DI113" s="820"/>
      <c r="DJ113" s="820"/>
      <c r="DK113" s="821"/>
      <c r="DL113" s="822" t="s">
        <v>447</v>
      </c>
      <c r="DM113" s="820"/>
      <c r="DN113" s="820"/>
      <c r="DO113" s="820"/>
      <c r="DP113" s="821"/>
      <c r="DQ113" s="822" t="s">
        <v>445</v>
      </c>
      <c r="DR113" s="820"/>
      <c r="DS113" s="820"/>
      <c r="DT113" s="820"/>
      <c r="DU113" s="821"/>
      <c r="DV113" s="867" t="s">
        <v>445</v>
      </c>
      <c r="DW113" s="868"/>
      <c r="DX113" s="868"/>
      <c r="DY113" s="868"/>
      <c r="DZ113" s="869"/>
    </row>
    <row r="114" spans="1:130" s="246" customFormat="1" ht="26.25" customHeight="1" x14ac:dyDescent="0.15">
      <c r="A114" s="961"/>
      <c r="B114" s="962"/>
      <c r="C114" s="790" t="s">
        <v>457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3187</v>
      </c>
      <c r="AB114" s="820"/>
      <c r="AC114" s="820"/>
      <c r="AD114" s="820"/>
      <c r="AE114" s="821"/>
      <c r="AF114" s="822">
        <v>8683</v>
      </c>
      <c r="AG114" s="820"/>
      <c r="AH114" s="820"/>
      <c r="AI114" s="820"/>
      <c r="AJ114" s="821"/>
      <c r="AK114" s="822">
        <v>8216</v>
      </c>
      <c r="AL114" s="820"/>
      <c r="AM114" s="820"/>
      <c r="AN114" s="820"/>
      <c r="AO114" s="821"/>
      <c r="AP114" s="867">
        <v>0.2</v>
      </c>
      <c r="AQ114" s="868"/>
      <c r="AR114" s="868"/>
      <c r="AS114" s="868"/>
      <c r="AT114" s="869"/>
      <c r="AU114" s="979"/>
      <c r="AV114" s="980"/>
      <c r="AW114" s="980"/>
      <c r="AX114" s="980"/>
      <c r="AY114" s="980"/>
      <c r="AZ114" s="855" t="s">
        <v>458</v>
      </c>
      <c r="BA114" s="790"/>
      <c r="BB114" s="790"/>
      <c r="BC114" s="790"/>
      <c r="BD114" s="790"/>
      <c r="BE114" s="790"/>
      <c r="BF114" s="790"/>
      <c r="BG114" s="790"/>
      <c r="BH114" s="790"/>
      <c r="BI114" s="790"/>
      <c r="BJ114" s="790"/>
      <c r="BK114" s="790"/>
      <c r="BL114" s="790"/>
      <c r="BM114" s="790"/>
      <c r="BN114" s="790"/>
      <c r="BO114" s="790"/>
      <c r="BP114" s="791"/>
      <c r="BQ114" s="856">
        <v>1576033</v>
      </c>
      <c r="BR114" s="857"/>
      <c r="BS114" s="857"/>
      <c r="BT114" s="857"/>
      <c r="BU114" s="857"/>
      <c r="BV114" s="857">
        <v>1551630</v>
      </c>
      <c r="BW114" s="857"/>
      <c r="BX114" s="857"/>
      <c r="BY114" s="857"/>
      <c r="BZ114" s="857"/>
      <c r="CA114" s="857">
        <v>1535629</v>
      </c>
      <c r="CB114" s="857"/>
      <c r="CC114" s="857"/>
      <c r="CD114" s="857"/>
      <c r="CE114" s="857"/>
      <c r="CF114" s="918">
        <v>45.7</v>
      </c>
      <c r="CG114" s="919"/>
      <c r="CH114" s="919"/>
      <c r="CI114" s="919"/>
      <c r="CJ114" s="919"/>
      <c r="CK114" s="974"/>
      <c r="CL114" s="861"/>
      <c r="CM114" s="864" t="s">
        <v>459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447</v>
      </c>
      <c r="DH114" s="820"/>
      <c r="DI114" s="820"/>
      <c r="DJ114" s="820"/>
      <c r="DK114" s="821"/>
      <c r="DL114" s="822" t="s">
        <v>399</v>
      </c>
      <c r="DM114" s="820"/>
      <c r="DN114" s="820"/>
      <c r="DO114" s="820"/>
      <c r="DP114" s="821"/>
      <c r="DQ114" s="822" t="s">
        <v>399</v>
      </c>
      <c r="DR114" s="820"/>
      <c r="DS114" s="820"/>
      <c r="DT114" s="820"/>
      <c r="DU114" s="821"/>
      <c r="DV114" s="867" t="s">
        <v>399</v>
      </c>
      <c r="DW114" s="868"/>
      <c r="DX114" s="868"/>
      <c r="DY114" s="868"/>
      <c r="DZ114" s="869"/>
    </row>
    <row r="115" spans="1:130" s="246" customFormat="1" ht="26.25" customHeight="1" x14ac:dyDescent="0.15">
      <c r="A115" s="961"/>
      <c r="B115" s="962"/>
      <c r="C115" s="790" t="s">
        <v>460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1000</v>
      </c>
      <c r="AB115" s="966"/>
      <c r="AC115" s="966"/>
      <c r="AD115" s="966"/>
      <c r="AE115" s="967"/>
      <c r="AF115" s="968">
        <v>998</v>
      </c>
      <c r="AG115" s="966"/>
      <c r="AH115" s="966"/>
      <c r="AI115" s="966"/>
      <c r="AJ115" s="967"/>
      <c r="AK115" s="968">
        <v>995</v>
      </c>
      <c r="AL115" s="966"/>
      <c r="AM115" s="966"/>
      <c r="AN115" s="966"/>
      <c r="AO115" s="967"/>
      <c r="AP115" s="969">
        <v>0</v>
      </c>
      <c r="AQ115" s="970"/>
      <c r="AR115" s="970"/>
      <c r="AS115" s="970"/>
      <c r="AT115" s="971"/>
      <c r="AU115" s="979"/>
      <c r="AV115" s="980"/>
      <c r="AW115" s="980"/>
      <c r="AX115" s="980"/>
      <c r="AY115" s="980"/>
      <c r="AZ115" s="855" t="s">
        <v>461</v>
      </c>
      <c r="BA115" s="790"/>
      <c r="BB115" s="790"/>
      <c r="BC115" s="790"/>
      <c r="BD115" s="790"/>
      <c r="BE115" s="790"/>
      <c r="BF115" s="790"/>
      <c r="BG115" s="790"/>
      <c r="BH115" s="790"/>
      <c r="BI115" s="790"/>
      <c r="BJ115" s="790"/>
      <c r="BK115" s="790"/>
      <c r="BL115" s="790"/>
      <c r="BM115" s="790"/>
      <c r="BN115" s="790"/>
      <c r="BO115" s="790"/>
      <c r="BP115" s="791"/>
      <c r="BQ115" s="856" t="s">
        <v>399</v>
      </c>
      <c r="BR115" s="857"/>
      <c r="BS115" s="857"/>
      <c r="BT115" s="857"/>
      <c r="BU115" s="857"/>
      <c r="BV115" s="857" t="s">
        <v>445</v>
      </c>
      <c r="BW115" s="857"/>
      <c r="BX115" s="857"/>
      <c r="BY115" s="857"/>
      <c r="BZ115" s="857"/>
      <c r="CA115" s="857" t="s">
        <v>447</v>
      </c>
      <c r="CB115" s="857"/>
      <c r="CC115" s="857"/>
      <c r="CD115" s="857"/>
      <c r="CE115" s="857"/>
      <c r="CF115" s="918" t="s">
        <v>399</v>
      </c>
      <c r="CG115" s="919"/>
      <c r="CH115" s="919"/>
      <c r="CI115" s="919"/>
      <c r="CJ115" s="919"/>
      <c r="CK115" s="974"/>
      <c r="CL115" s="861"/>
      <c r="CM115" s="855" t="s">
        <v>462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399</v>
      </c>
      <c r="DH115" s="820"/>
      <c r="DI115" s="820"/>
      <c r="DJ115" s="820"/>
      <c r="DK115" s="821"/>
      <c r="DL115" s="822" t="s">
        <v>399</v>
      </c>
      <c r="DM115" s="820"/>
      <c r="DN115" s="820"/>
      <c r="DO115" s="820"/>
      <c r="DP115" s="821"/>
      <c r="DQ115" s="822" t="s">
        <v>399</v>
      </c>
      <c r="DR115" s="820"/>
      <c r="DS115" s="820"/>
      <c r="DT115" s="820"/>
      <c r="DU115" s="821"/>
      <c r="DV115" s="867" t="s">
        <v>399</v>
      </c>
      <c r="DW115" s="868"/>
      <c r="DX115" s="868"/>
      <c r="DY115" s="868"/>
      <c r="DZ115" s="869"/>
    </row>
    <row r="116" spans="1:130" s="246" customFormat="1" ht="26.25" customHeight="1" x14ac:dyDescent="0.15">
      <c r="A116" s="963"/>
      <c r="B116" s="964"/>
      <c r="C116" s="923" t="s">
        <v>463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80</v>
      </c>
      <c r="AB116" s="820"/>
      <c r="AC116" s="820"/>
      <c r="AD116" s="820"/>
      <c r="AE116" s="821"/>
      <c r="AF116" s="822">
        <v>173</v>
      </c>
      <c r="AG116" s="820"/>
      <c r="AH116" s="820"/>
      <c r="AI116" s="820"/>
      <c r="AJ116" s="821"/>
      <c r="AK116" s="822">
        <v>383</v>
      </c>
      <c r="AL116" s="820"/>
      <c r="AM116" s="820"/>
      <c r="AN116" s="820"/>
      <c r="AO116" s="821"/>
      <c r="AP116" s="867">
        <v>0</v>
      </c>
      <c r="AQ116" s="868"/>
      <c r="AR116" s="868"/>
      <c r="AS116" s="868"/>
      <c r="AT116" s="869"/>
      <c r="AU116" s="979"/>
      <c r="AV116" s="980"/>
      <c r="AW116" s="980"/>
      <c r="AX116" s="980"/>
      <c r="AY116" s="980"/>
      <c r="AZ116" s="906" t="s">
        <v>464</v>
      </c>
      <c r="BA116" s="907"/>
      <c r="BB116" s="907"/>
      <c r="BC116" s="907"/>
      <c r="BD116" s="907"/>
      <c r="BE116" s="907"/>
      <c r="BF116" s="907"/>
      <c r="BG116" s="907"/>
      <c r="BH116" s="907"/>
      <c r="BI116" s="907"/>
      <c r="BJ116" s="907"/>
      <c r="BK116" s="907"/>
      <c r="BL116" s="907"/>
      <c r="BM116" s="907"/>
      <c r="BN116" s="907"/>
      <c r="BO116" s="907"/>
      <c r="BP116" s="908"/>
      <c r="BQ116" s="856" t="s">
        <v>447</v>
      </c>
      <c r="BR116" s="857"/>
      <c r="BS116" s="857"/>
      <c r="BT116" s="857"/>
      <c r="BU116" s="857"/>
      <c r="BV116" s="857" t="s">
        <v>447</v>
      </c>
      <c r="BW116" s="857"/>
      <c r="BX116" s="857"/>
      <c r="BY116" s="857"/>
      <c r="BZ116" s="857"/>
      <c r="CA116" s="857" t="s">
        <v>447</v>
      </c>
      <c r="CB116" s="857"/>
      <c r="CC116" s="857"/>
      <c r="CD116" s="857"/>
      <c r="CE116" s="857"/>
      <c r="CF116" s="918" t="s">
        <v>447</v>
      </c>
      <c r="CG116" s="919"/>
      <c r="CH116" s="919"/>
      <c r="CI116" s="919"/>
      <c r="CJ116" s="919"/>
      <c r="CK116" s="974"/>
      <c r="CL116" s="861"/>
      <c r="CM116" s="864" t="s">
        <v>465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1994</v>
      </c>
      <c r="DH116" s="820"/>
      <c r="DI116" s="820"/>
      <c r="DJ116" s="820"/>
      <c r="DK116" s="821"/>
      <c r="DL116" s="822">
        <v>996</v>
      </c>
      <c r="DM116" s="820"/>
      <c r="DN116" s="820"/>
      <c r="DO116" s="820"/>
      <c r="DP116" s="821"/>
      <c r="DQ116" s="822" t="s">
        <v>399</v>
      </c>
      <c r="DR116" s="820"/>
      <c r="DS116" s="820"/>
      <c r="DT116" s="820"/>
      <c r="DU116" s="821"/>
      <c r="DV116" s="867" t="s">
        <v>445</v>
      </c>
      <c r="DW116" s="868"/>
      <c r="DX116" s="868"/>
      <c r="DY116" s="868"/>
      <c r="DZ116" s="869"/>
    </row>
    <row r="117" spans="1:130" s="246" customFormat="1" ht="26.25" customHeight="1" x14ac:dyDescent="0.15">
      <c r="A117" s="944" t="s">
        <v>192</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466</v>
      </c>
      <c r="Z117" s="946"/>
      <c r="AA117" s="951">
        <v>1314060</v>
      </c>
      <c r="AB117" s="952"/>
      <c r="AC117" s="952"/>
      <c r="AD117" s="952"/>
      <c r="AE117" s="953"/>
      <c r="AF117" s="954">
        <v>1307622</v>
      </c>
      <c r="AG117" s="952"/>
      <c r="AH117" s="952"/>
      <c r="AI117" s="952"/>
      <c r="AJ117" s="953"/>
      <c r="AK117" s="954">
        <v>1346081</v>
      </c>
      <c r="AL117" s="952"/>
      <c r="AM117" s="952"/>
      <c r="AN117" s="952"/>
      <c r="AO117" s="953"/>
      <c r="AP117" s="955"/>
      <c r="AQ117" s="956"/>
      <c r="AR117" s="956"/>
      <c r="AS117" s="956"/>
      <c r="AT117" s="957"/>
      <c r="AU117" s="979"/>
      <c r="AV117" s="980"/>
      <c r="AW117" s="980"/>
      <c r="AX117" s="980"/>
      <c r="AY117" s="980"/>
      <c r="AZ117" s="906" t="s">
        <v>467</v>
      </c>
      <c r="BA117" s="907"/>
      <c r="BB117" s="907"/>
      <c r="BC117" s="907"/>
      <c r="BD117" s="907"/>
      <c r="BE117" s="907"/>
      <c r="BF117" s="907"/>
      <c r="BG117" s="907"/>
      <c r="BH117" s="907"/>
      <c r="BI117" s="907"/>
      <c r="BJ117" s="907"/>
      <c r="BK117" s="907"/>
      <c r="BL117" s="907"/>
      <c r="BM117" s="907"/>
      <c r="BN117" s="907"/>
      <c r="BO117" s="907"/>
      <c r="BP117" s="908"/>
      <c r="BQ117" s="856" t="s">
        <v>399</v>
      </c>
      <c r="BR117" s="857"/>
      <c r="BS117" s="857"/>
      <c r="BT117" s="857"/>
      <c r="BU117" s="857"/>
      <c r="BV117" s="857" t="s">
        <v>399</v>
      </c>
      <c r="BW117" s="857"/>
      <c r="BX117" s="857"/>
      <c r="BY117" s="857"/>
      <c r="BZ117" s="857"/>
      <c r="CA117" s="857" t="s">
        <v>399</v>
      </c>
      <c r="CB117" s="857"/>
      <c r="CC117" s="857"/>
      <c r="CD117" s="857"/>
      <c r="CE117" s="857"/>
      <c r="CF117" s="918" t="s">
        <v>399</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399</v>
      </c>
      <c r="DH117" s="820"/>
      <c r="DI117" s="820"/>
      <c r="DJ117" s="820"/>
      <c r="DK117" s="821"/>
      <c r="DL117" s="822" t="s">
        <v>399</v>
      </c>
      <c r="DM117" s="820"/>
      <c r="DN117" s="820"/>
      <c r="DO117" s="820"/>
      <c r="DP117" s="821"/>
      <c r="DQ117" s="822" t="s">
        <v>399</v>
      </c>
      <c r="DR117" s="820"/>
      <c r="DS117" s="820"/>
      <c r="DT117" s="820"/>
      <c r="DU117" s="821"/>
      <c r="DV117" s="867" t="s">
        <v>399</v>
      </c>
      <c r="DW117" s="868"/>
      <c r="DX117" s="868"/>
      <c r="DY117" s="868"/>
      <c r="DZ117" s="869"/>
    </row>
    <row r="118" spans="1:130" s="246" customFormat="1" ht="26.25" customHeight="1" x14ac:dyDescent="0.15">
      <c r="A118" s="944" t="s">
        <v>440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438</v>
      </c>
      <c r="AB118" s="945"/>
      <c r="AC118" s="945"/>
      <c r="AD118" s="945"/>
      <c r="AE118" s="946"/>
      <c r="AF118" s="947" t="s">
        <v>313</v>
      </c>
      <c r="AG118" s="945"/>
      <c r="AH118" s="945"/>
      <c r="AI118" s="945"/>
      <c r="AJ118" s="946"/>
      <c r="AK118" s="947" t="s">
        <v>312</v>
      </c>
      <c r="AL118" s="945"/>
      <c r="AM118" s="945"/>
      <c r="AN118" s="945"/>
      <c r="AO118" s="946"/>
      <c r="AP118" s="948" t="s">
        <v>439</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470</v>
      </c>
      <c r="BR118" s="888"/>
      <c r="BS118" s="888"/>
      <c r="BT118" s="888"/>
      <c r="BU118" s="888"/>
      <c r="BV118" s="888" t="s">
        <v>470</v>
      </c>
      <c r="BW118" s="888"/>
      <c r="BX118" s="888"/>
      <c r="BY118" s="888"/>
      <c r="BZ118" s="888"/>
      <c r="CA118" s="888" t="s">
        <v>470</v>
      </c>
      <c r="CB118" s="888"/>
      <c r="CC118" s="888"/>
      <c r="CD118" s="888"/>
      <c r="CE118" s="888"/>
      <c r="CF118" s="918" t="s">
        <v>470</v>
      </c>
      <c r="CG118" s="919"/>
      <c r="CH118" s="919"/>
      <c r="CI118" s="919"/>
      <c r="CJ118" s="919"/>
      <c r="CK118" s="974"/>
      <c r="CL118" s="861"/>
      <c r="CM118" s="864" t="s">
        <v>471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470</v>
      </c>
      <c r="DH118" s="820"/>
      <c r="DI118" s="820"/>
      <c r="DJ118" s="820"/>
      <c r="DK118" s="821"/>
      <c r="DL118" s="822" t="s">
        <v>470</v>
      </c>
      <c r="DM118" s="820"/>
      <c r="DN118" s="820"/>
      <c r="DO118" s="820"/>
      <c r="DP118" s="821"/>
      <c r="DQ118" s="822" t="s">
        <v>470</v>
      </c>
      <c r="DR118" s="820"/>
      <c r="DS118" s="820"/>
      <c r="DT118" s="820"/>
      <c r="DU118" s="821"/>
      <c r="DV118" s="867" t="s">
        <v>470</v>
      </c>
      <c r="DW118" s="868"/>
      <c r="DX118" s="868"/>
      <c r="DY118" s="868"/>
      <c r="DZ118" s="869"/>
    </row>
    <row r="119" spans="1:130" s="246" customFormat="1" ht="26.25" customHeight="1" x14ac:dyDescent="0.15">
      <c r="A119" s="858" t="s">
        <v>443</v>
      </c>
      <c r="B119" s="859"/>
      <c r="C119" s="934" t="s">
        <v>444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470</v>
      </c>
      <c r="AB119" s="938"/>
      <c r="AC119" s="938"/>
      <c r="AD119" s="938"/>
      <c r="AE119" s="939"/>
      <c r="AF119" s="940" t="s">
        <v>470</v>
      </c>
      <c r="AG119" s="938"/>
      <c r="AH119" s="938"/>
      <c r="AI119" s="938"/>
      <c r="AJ119" s="939"/>
      <c r="AK119" s="940" t="s">
        <v>470</v>
      </c>
      <c r="AL119" s="938"/>
      <c r="AM119" s="938"/>
      <c r="AN119" s="938"/>
      <c r="AO119" s="939"/>
      <c r="AP119" s="941" t="s">
        <v>470</v>
      </c>
      <c r="AQ119" s="942"/>
      <c r="AR119" s="942"/>
      <c r="AS119" s="942"/>
      <c r="AT119" s="943"/>
      <c r="AU119" s="981"/>
      <c r="AV119" s="982"/>
      <c r="AW119" s="982"/>
      <c r="AX119" s="982"/>
      <c r="AY119" s="982"/>
      <c r="AZ119" s="277" t="s">
        <v>192</v>
      </c>
      <c r="BA119" s="277"/>
      <c r="BB119" s="277"/>
      <c r="BC119" s="277"/>
      <c r="BD119" s="277"/>
      <c r="BE119" s="277"/>
      <c r="BF119" s="277"/>
      <c r="BG119" s="277"/>
      <c r="BH119" s="277"/>
      <c r="BI119" s="277"/>
      <c r="BJ119" s="277"/>
      <c r="BK119" s="277"/>
      <c r="BL119" s="277"/>
      <c r="BM119" s="277"/>
      <c r="BN119" s="277"/>
      <c r="BO119" s="920" t="s">
        <v>472</v>
      </c>
      <c r="BP119" s="921"/>
      <c r="BQ119" s="925">
        <v>16565440</v>
      </c>
      <c r="BR119" s="888"/>
      <c r="BS119" s="888"/>
      <c r="BT119" s="888"/>
      <c r="BU119" s="888"/>
      <c r="BV119" s="888">
        <v>16438709</v>
      </c>
      <c r="BW119" s="888"/>
      <c r="BX119" s="888"/>
      <c r="BY119" s="888"/>
      <c r="BZ119" s="888"/>
      <c r="CA119" s="888">
        <v>16125750</v>
      </c>
      <c r="CB119" s="888"/>
      <c r="CC119" s="888"/>
      <c r="CD119" s="888"/>
      <c r="CE119" s="888"/>
      <c r="CF119" s="786"/>
      <c r="CG119" s="787"/>
      <c r="CH119" s="787"/>
      <c r="CI119" s="787"/>
      <c r="CJ119" s="877"/>
      <c r="CK119" s="975"/>
      <c r="CL119" s="863"/>
      <c r="CM119" s="881" t="s">
        <v>473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474</v>
      </c>
      <c r="DH119" s="803"/>
      <c r="DI119" s="803"/>
      <c r="DJ119" s="803"/>
      <c r="DK119" s="804"/>
      <c r="DL119" s="805" t="s">
        <v>475</v>
      </c>
      <c r="DM119" s="803"/>
      <c r="DN119" s="803"/>
      <c r="DO119" s="803"/>
      <c r="DP119" s="804"/>
      <c r="DQ119" s="805" t="s">
        <v>474</v>
      </c>
      <c r="DR119" s="803"/>
      <c r="DS119" s="803"/>
      <c r="DT119" s="803"/>
      <c r="DU119" s="804"/>
      <c r="DV119" s="891" t="s">
        <v>476</v>
      </c>
      <c r="DW119" s="892"/>
      <c r="DX119" s="892"/>
      <c r="DY119" s="892"/>
      <c r="DZ119" s="893"/>
    </row>
    <row r="120" spans="1:130" s="246" customFormat="1" ht="26.25" customHeight="1" x14ac:dyDescent="0.15">
      <c r="A120" s="860"/>
      <c r="B120" s="861"/>
      <c r="C120" s="864" t="s">
        <v>449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475</v>
      </c>
      <c r="AB120" s="820"/>
      <c r="AC120" s="820"/>
      <c r="AD120" s="820"/>
      <c r="AE120" s="821"/>
      <c r="AF120" s="822" t="s">
        <v>399</v>
      </c>
      <c r="AG120" s="820"/>
      <c r="AH120" s="820"/>
      <c r="AI120" s="820"/>
      <c r="AJ120" s="821"/>
      <c r="AK120" s="822" t="s">
        <v>475</v>
      </c>
      <c r="AL120" s="820"/>
      <c r="AM120" s="820"/>
      <c r="AN120" s="820"/>
      <c r="AO120" s="821"/>
      <c r="AP120" s="867" t="s">
        <v>474</v>
      </c>
      <c r="AQ120" s="868"/>
      <c r="AR120" s="868"/>
      <c r="AS120" s="868"/>
      <c r="AT120" s="869"/>
      <c r="AU120" s="926" t="s">
        <v>477</v>
      </c>
      <c r="AV120" s="927"/>
      <c r="AW120" s="927"/>
      <c r="AX120" s="927"/>
      <c r="AY120" s="928"/>
      <c r="AZ120" s="903" t="s">
        <v>478</v>
      </c>
      <c r="BA120" s="848"/>
      <c r="BB120" s="848"/>
      <c r="BC120" s="848"/>
      <c r="BD120" s="848"/>
      <c r="BE120" s="848"/>
      <c r="BF120" s="848"/>
      <c r="BG120" s="848"/>
      <c r="BH120" s="848"/>
      <c r="BI120" s="848"/>
      <c r="BJ120" s="848"/>
      <c r="BK120" s="848"/>
      <c r="BL120" s="848"/>
      <c r="BM120" s="848"/>
      <c r="BN120" s="848"/>
      <c r="BO120" s="848"/>
      <c r="BP120" s="849"/>
      <c r="BQ120" s="904">
        <v>1213541</v>
      </c>
      <c r="BR120" s="885"/>
      <c r="BS120" s="885"/>
      <c r="BT120" s="885"/>
      <c r="BU120" s="885"/>
      <c r="BV120" s="885">
        <v>1180750</v>
      </c>
      <c r="BW120" s="885"/>
      <c r="BX120" s="885"/>
      <c r="BY120" s="885"/>
      <c r="BZ120" s="885"/>
      <c r="CA120" s="885">
        <v>933851</v>
      </c>
      <c r="CB120" s="885"/>
      <c r="CC120" s="885"/>
      <c r="CD120" s="885"/>
      <c r="CE120" s="885"/>
      <c r="CF120" s="909">
        <v>27.8</v>
      </c>
      <c r="CG120" s="910"/>
      <c r="CH120" s="910"/>
      <c r="CI120" s="910"/>
      <c r="CJ120" s="910"/>
      <c r="CK120" s="911" t="s">
        <v>479</v>
      </c>
      <c r="CL120" s="895"/>
      <c r="CM120" s="895"/>
      <c r="CN120" s="895"/>
      <c r="CO120" s="896"/>
      <c r="CP120" s="915" t="s">
        <v>480</v>
      </c>
      <c r="CQ120" s="916"/>
      <c r="CR120" s="916"/>
      <c r="CS120" s="916"/>
      <c r="CT120" s="916"/>
      <c r="CU120" s="916"/>
      <c r="CV120" s="916"/>
      <c r="CW120" s="916"/>
      <c r="CX120" s="916"/>
      <c r="CY120" s="916"/>
      <c r="CZ120" s="916"/>
      <c r="DA120" s="916"/>
      <c r="DB120" s="916"/>
      <c r="DC120" s="916"/>
      <c r="DD120" s="916"/>
      <c r="DE120" s="916"/>
      <c r="DF120" s="917"/>
      <c r="DG120" s="904">
        <v>4495165</v>
      </c>
      <c r="DH120" s="885"/>
      <c r="DI120" s="885"/>
      <c r="DJ120" s="885"/>
      <c r="DK120" s="885"/>
      <c r="DL120" s="885">
        <v>4196353</v>
      </c>
      <c r="DM120" s="885"/>
      <c r="DN120" s="885"/>
      <c r="DO120" s="885"/>
      <c r="DP120" s="885"/>
      <c r="DQ120" s="885">
        <v>4100367</v>
      </c>
      <c r="DR120" s="885"/>
      <c r="DS120" s="885"/>
      <c r="DT120" s="885"/>
      <c r="DU120" s="885"/>
      <c r="DV120" s="886">
        <v>121.9</v>
      </c>
      <c r="DW120" s="886"/>
      <c r="DX120" s="886"/>
      <c r="DY120" s="886"/>
      <c r="DZ120" s="887"/>
    </row>
    <row r="121" spans="1:130" s="246" customFormat="1" ht="26.25" customHeight="1" x14ac:dyDescent="0.15">
      <c r="A121" s="860"/>
      <c r="B121" s="861"/>
      <c r="C121" s="906" t="s">
        <v>481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474</v>
      </c>
      <c r="AB121" s="820"/>
      <c r="AC121" s="820"/>
      <c r="AD121" s="820"/>
      <c r="AE121" s="821"/>
      <c r="AF121" s="822" t="s">
        <v>420</v>
      </c>
      <c r="AG121" s="820"/>
      <c r="AH121" s="820"/>
      <c r="AI121" s="820"/>
      <c r="AJ121" s="821"/>
      <c r="AK121" s="822" t="s">
        <v>474</v>
      </c>
      <c r="AL121" s="820"/>
      <c r="AM121" s="820"/>
      <c r="AN121" s="820"/>
      <c r="AO121" s="821"/>
      <c r="AP121" s="867" t="s">
        <v>482</v>
      </c>
      <c r="AQ121" s="868"/>
      <c r="AR121" s="868"/>
      <c r="AS121" s="868"/>
      <c r="AT121" s="869"/>
      <c r="AU121" s="929"/>
      <c r="AV121" s="930"/>
      <c r="AW121" s="930"/>
      <c r="AX121" s="930"/>
      <c r="AY121" s="931"/>
      <c r="AZ121" s="855" t="s">
        <v>483</v>
      </c>
      <c r="BA121" s="790"/>
      <c r="BB121" s="790"/>
      <c r="BC121" s="790"/>
      <c r="BD121" s="790"/>
      <c r="BE121" s="790"/>
      <c r="BF121" s="790"/>
      <c r="BG121" s="790"/>
      <c r="BH121" s="790"/>
      <c r="BI121" s="790"/>
      <c r="BJ121" s="790"/>
      <c r="BK121" s="790"/>
      <c r="BL121" s="790"/>
      <c r="BM121" s="790"/>
      <c r="BN121" s="790"/>
      <c r="BO121" s="790"/>
      <c r="BP121" s="791"/>
      <c r="BQ121" s="856">
        <v>1667589</v>
      </c>
      <c r="BR121" s="857"/>
      <c r="BS121" s="857"/>
      <c r="BT121" s="857"/>
      <c r="BU121" s="857"/>
      <c r="BV121" s="857">
        <v>1488642</v>
      </c>
      <c r="BW121" s="857"/>
      <c r="BX121" s="857"/>
      <c r="BY121" s="857"/>
      <c r="BZ121" s="857"/>
      <c r="CA121" s="857">
        <v>1394388</v>
      </c>
      <c r="CB121" s="857"/>
      <c r="CC121" s="857"/>
      <c r="CD121" s="857"/>
      <c r="CE121" s="857"/>
      <c r="CF121" s="918">
        <v>41.5</v>
      </c>
      <c r="CG121" s="919"/>
      <c r="CH121" s="919"/>
      <c r="CI121" s="919"/>
      <c r="CJ121" s="919"/>
      <c r="CK121" s="912"/>
      <c r="CL121" s="898"/>
      <c r="CM121" s="898"/>
      <c r="CN121" s="898"/>
      <c r="CO121" s="899"/>
      <c r="CP121" s="878" t="s">
        <v>484</v>
      </c>
      <c r="CQ121" s="879"/>
      <c r="CR121" s="879"/>
      <c r="CS121" s="879"/>
      <c r="CT121" s="879"/>
      <c r="CU121" s="879"/>
      <c r="CV121" s="879"/>
      <c r="CW121" s="879"/>
      <c r="CX121" s="879"/>
      <c r="CY121" s="879"/>
      <c r="CZ121" s="879"/>
      <c r="DA121" s="879"/>
      <c r="DB121" s="879"/>
      <c r="DC121" s="879"/>
      <c r="DD121" s="879"/>
      <c r="DE121" s="879"/>
      <c r="DF121" s="880"/>
      <c r="DG121" s="856" t="s">
        <v>475</v>
      </c>
      <c r="DH121" s="857"/>
      <c r="DI121" s="857"/>
      <c r="DJ121" s="857"/>
      <c r="DK121" s="857"/>
      <c r="DL121" s="857" t="s">
        <v>474</v>
      </c>
      <c r="DM121" s="857"/>
      <c r="DN121" s="857"/>
      <c r="DO121" s="857"/>
      <c r="DP121" s="857"/>
      <c r="DQ121" s="857" t="s">
        <v>474</v>
      </c>
      <c r="DR121" s="857"/>
      <c r="DS121" s="857"/>
      <c r="DT121" s="857"/>
      <c r="DU121" s="857"/>
      <c r="DV121" s="834" t="s">
        <v>470</v>
      </c>
      <c r="DW121" s="834"/>
      <c r="DX121" s="834"/>
      <c r="DY121" s="834"/>
      <c r="DZ121" s="835"/>
    </row>
    <row r="122" spans="1:130" s="246" customFormat="1" ht="26.25" customHeight="1" x14ac:dyDescent="0.15">
      <c r="A122" s="860"/>
      <c r="B122" s="861"/>
      <c r="C122" s="864" t="s">
        <v>459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475</v>
      </c>
      <c r="AB122" s="820"/>
      <c r="AC122" s="820"/>
      <c r="AD122" s="820"/>
      <c r="AE122" s="821"/>
      <c r="AF122" s="822" t="s">
        <v>474</v>
      </c>
      <c r="AG122" s="820"/>
      <c r="AH122" s="820"/>
      <c r="AI122" s="820"/>
      <c r="AJ122" s="821"/>
      <c r="AK122" s="822" t="s">
        <v>485</v>
      </c>
      <c r="AL122" s="820"/>
      <c r="AM122" s="820"/>
      <c r="AN122" s="820"/>
      <c r="AO122" s="821"/>
      <c r="AP122" s="867" t="s">
        <v>474</v>
      </c>
      <c r="AQ122" s="868"/>
      <c r="AR122" s="868"/>
      <c r="AS122" s="868"/>
      <c r="AT122" s="869"/>
      <c r="AU122" s="929"/>
      <c r="AV122" s="930"/>
      <c r="AW122" s="930"/>
      <c r="AX122" s="930"/>
      <c r="AY122" s="931"/>
      <c r="AZ122" s="922" t="s">
        <v>486</v>
      </c>
      <c r="BA122" s="923"/>
      <c r="BB122" s="923"/>
      <c r="BC122" s="923"/>
      <c r="BD122" s="923"/>
      <c r="BE122" s="923"/>
      <c r="BF122" s="923"/>
      <c r="BG122" s="923"/>
      <c r="BH122" s="923"/>
      <c r="BI122" s="923"/>
      <c r="BJ122" s="923"/>
      <c r="BK122" s="923"/>
      <c r="BL122" s="923"/>
      <c r="BM122" s="923"/>
      <c r="BN122" s="923"/>
      <c r="BO122" s="923"/>
      <c r="BP122" s="924"/>
      <c r="BQ122" s="925">
        <v>7833841</v>
      </c>
      <c r="BR122" s="888"/>
      <c r="BS122" s="888"/>
      <c r="BT122" s="888"/>
      <c r="BU122" s="888"/>
      <c r="BV122" s="888">
        <v>8139216</v>
      </c>
      <c r="BW122" s="888"/>
      <c r="BX122" s="888"/>
      <c r="BY122" s="888"/>
      <c r="BZ122" s="888"/>
      <c r="CA122" s="888">
        <v>8197274</v>
      </c>
      <c r="CB122" s="888"/>
      <c r="CC122" s="888"/>
      <c r="CD122" s="888"/>
      <c r="CE122" s="888"/>
      <c r="CF122" s="889">
        <v>243.7</v>
      </c>
      <c r="CG122" s="890"/>
      <c r="CH122" s="890"/>
      <c r="CI122" s="890"/>
      <c r="CJ122" s="890"/>
      <c r="CK122" s="912"/>
      <c r="CL122" s="898"/>
      <c r="CM122" s="898"/>
      <c r="CN122" s="898"/>
      <c r="CO122" s="899"/>
      <c r="CP122" s="878" t="s">
        <v>487</v>
      </c>
      <c r="CQ122" s="879"/>
      <c r="CR122" s="879"/>
      <c r="CS122" s="879"/>
      <c r="CT122" s="879"/>
      <c r="CU122" s="879"/>
      <c r="CV122" s="879"/>
      <c r="CW122" s="879"/>
      <c r="CX122" s="879"/>
      <c r="CY122" s="879"/>
      <c r="CZ122" s="879"/>
      <c r="DA122" s="879"/>
      <c r="DB122" s="879"/>
      <c r="DC122" s="879"/>
      <c r="DD122" s="879"/>
      <c r="DE122" s="879"/>
      <c r="DF122" s="880"/>
      <c r="DG122" s="856" t="s">
        <v>399</v>
      </c>
      <c r="DH122" s="857"/>
      <c r="DI122" s="857"/>
      <c r="DJ122" s="857"/>
      <c r="DK122" s="857"/>
      <c r="DL122" s="857" t="s">
        <v>475</v>
      </c>
      <c r="DM122" s="857"/>
      <c r="DN122" s="857"/>
      <c r="DO122" s="857"/>
      <c r="DP122" s="857"/>
      <c r="DQ122" s="857" t="s">
        <v>474</v>
      </c>
      <c r="DR122" s="857"/>
      <c r="DS122" s="857"/>
      <c r="DT122" s="857"/>
      <c r="DU122" s="857"/>
      <c r="DV122" s="834" t="s">
        <v>474</v>
      </c>
      <c r="DW122" s="834"/>
      <c r="DX122" s="834"/>
      <c r="DY122" s="834"/>
      <c r="DZ122" s="835"/>
    </row>
    <row r="123" spans="1:130" s="246" customFormat="1" ht="26.25" customHeight="1" x14ac:dyDescent="0.15">
      <c r="A123" s="860"/>
      <c r="B123" s="861"/>
      <c r="C123" s="864" t="s">
        <v>465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474</v>
      </c>
      <c r="AB123" s="820"/>
      <c r="AC123" s="820"/>
      <c r="AD123" s="820"/>
      <c r="AE123" s="821"/>
      <c r="AF123" s="822" t="s">
        <v>475</v>
      </c>
      <c r="AG123" s="820"/>
      <c r="AH123" s="820"/>
      <c r="AI123" s="820"/>
      <c r="AJ123" s="821"/>
      <c r="AK123" s="822" t="s">
        <v>475</v>
      </c>
      <c r="AL123" s="820"/>
      <c r="AM123" s="820"/>
      <c r="AN123" s="820"/>
      <c r="AO123" s="821"/>
      <c r="AP123" s="867" t="s">
        <v>475</v>
      </c>
      <c r="AQ123" s="868"/>
      <c r="AR123" s="868"/>
      <c r="AS123" s="868"/>
      <c r="AT123" s="869"/>
      <c r="AU123" s="932"/>
      <c r="AV123" s="933"/>
      <c r="AW123" s="933"/>
      <c r="AX123" s="933"/>
      <c r="AY123" s="933"/>
      <c r="AZ123" s="277" t="s">
        <v>192</v>
      </c>
      <c r="BA123" s="277"/>
      <c r="BB123" s="277"/>
      <c r="BC123" s="277"/>
      <c r="BD123" s="277"/>
      <c r="BE123" s="277"/>
      <c r="BF123" s="277"/>
      <c r="BG123" s="277"/>
      <c r="BH123" s="277"/>
      <c r="BI123" s="277"/>
      <c r="BJ123" s="277"/>
      <c r="BK123" s="277"/>
      <c r="BL123" s="277"/>
      <c r="BM123" s="277"/>
      <c r="BN123" s="277"/>
      <c r="BO123" s="920" t="s">
        <v>488</v>
      </c>
      <c r="BP123" s="921"/>
      <c r="BQ123" s="875">
        <v>10714971</v>
      </c>
      <c r="BR123" s="876"/>
      <c r="BS123" s="876"/>
      <c r="BT123" s="876"/>
      <c r="BU123" s="876"/>
      <c r="BV123" s="876">
        <v>10808608</v>
      </c>
      <c r="BW123" s="876"/>
      <c r="BX123" s="876"/>
      <c r="BY123" s="876"/>
      <c r="BZ123" s="876"/>
      <c r="CA123" s="876">
        <v>10525513</v>
      </c>
      <c r="CB123" s="876"/>
      <c r="CC123" s="876"/>
      <c r="CD123" s="876"/>
      <c r="CE123" s="876"/>
      <c r="CF123" s="786"/>
      <c r="CG123" s="787"/>
      <c r="CH123" s="787"/>
      <c r="CI123" s="787"/>
      <c r="CJ123" s="877"/>
      <c r="CK123" s="912"/>
      <c r="CL123" s="898"/>
      <c r="CM123" s="898"/>
      <c r="CN123" s="898"/>
      <c r="CO123" s="899"/>
      <c r="CP123" s="878" t="s">
        <v>489</v>
      </c>
      <c r="CQ123" s="879"/>
      <c r="CR123" s="879"/>
      <c r="CS123" s="879"/>
      <c r="CT123" s="879"/>
      <c r="CU123" s="879"/>
      <c r="CV123" s="879"/>
      <c r="CW123" s="879"/>
      <c r="CX123" s="879"/>
      <c r="CY123" s="879"/>
      <c r="CZ123" s="879"/>
      <c r="DA123" s="879"/>
      <c r="DB123" s="879"/>
      <c r="DC123" s="879"/>
      <c r="DD123" s="879"/>
      <c r="DE123" s="879"/>
      <c r="DF123" s="880"/>
      <c r="DG123" s="819" t="s">
        <v>475</v>
      </c>
      <c r="DH123" s="820"/>
      <c r="DI123" s="820"/>
      <c r="DJ123" s="820"/>
      <c r="DK123" s="821"/>
      <c r="DL123" s="822" t="s">
        <v>420</v>
      </c>
      <c r="DM123" s="820"/>
      <c r="DN123" s="820"/>
      <c r="DO123" s="820"/>
      <c r="DP123" s="821"/>
      <c r="DQ123" s="822" t="s">
        <v>474</v>
      </c>
      <c r="DR123" s="820"/>
      <c r="DS123" s="820"/>
      <c r="DT123" s="820"/>
      <c r="DU123" s="821"/>
      <c r="DV123" s="867" t="s">
        <v>475</v>
      </c>
      <c r="DW123" s="868"/>
      <c r="DX123" s="868"/>
      <c r="DY123" s="868"/>
      <c r="DZ123" s="869"/>
    </row>
    <row r="124" spans="1:130" s="246" customFormat="1" ht="26.25" customHeight="1" thickBot="1" x14ac:dyDescent="0.2">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485</v>
      </c>
      <c r="AB124" s="820"/>
      <c r="AC124" s="820"/>
      <c r="AD124" s="820"/>
      <c r="AE124" s="821"/>
      <c r="AF124" s="822" t="s">
        <v>474</v>
      </c>
      <c r="AG124" s="820"/>
      <c r="AH124" s="820"/>
      <c r="AI124" s="820"/>
      <c r="AJ124" s="821"/>
      <c r="AK124" s="822" t="s">
        <v>399</v>
      </c>
      <c r="AL124" s="820"/>
      <c r="AM124" s="820"/>
      <c r="AN124" s="820"/>
      <c r="AO124" s="821"/>
      <c r="AP124" s="867" t="s">
        <v>475</v>
      </c>
      <c r="AQ124" s="868"/>
      <c r="AR124" s="868"/>
      <c r="AS124" s="868"/>
      <c r="AT124" s="869"/>
      <c r="AU124" s="870" t="s">
        <v>490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173.9</v>
      </c>
      <c r="BR124" s="874"/>
      <c r="BS124" s="874"/>
      <c r="BT124" s="874"/>
      <c r="BU124" s="874"/>
      <c r="BV124" s="874">
        <v>168.7</v>
      </c>
      <c r="BW124" s="874"/>
      <c r="BX124" s="874"/>
      <c r="BY124" s="874"/>
      <c r="BZ124" s="874"/>
      <c r="CA124" s="874">
        <v>166.4</v>
      </c>
      <c r="CB124" s="874"/>
      <c r="CC124" s="874"/>
      <c r="CD124" s="874"/>
      <c r="CE124" s="874"/>
      <c r="CF124" s="764"/>
      <c r="CG124" s="765"/>
      <c r="CH124" s="765"/>
      <c r="CI124" s="765"/>
      <c r="CJ124" s="905"/>
      <c r="CK124" s="913"/>
      <c r="CL124" s="913"/>
      <c r="CM124" s="913"/>
      <c r="CN124" s="913"/>
      <c r="CO124" s="914"/>
      <c r="CP124" s="878" t="s">
        <v>491</v>
      </c>
      <c r="CQ124" s="879"/>
      <c r="CR124" s="879"/>
      <c r="CS124" s="879"/>
      <c r="CT124" s="879"/>
      <c r="CU124" s="879"/>
      <c r="CV124" s="879"/>
      <c r="CW124" s="879"/>
      <c r="CX124" s="879"/>
      <c r="CY124" s="879"/>
      <c r="CZ124" s="879"/>
      <c r="DA124" s="879"/>
      <c r="DB124" s="879"/>
      <c r="DC124" s="879"/>
      <c r="DD124" s="879"/>
      <c r="DE124" s="879"/>
      <c r="DF124" s="880"/>
      <c r="DG124" s="802" t="s">
        <v>399</v>
      </c>
      <c r="DH124" s="803"/>
      <c r="DI124" s="803"/>
      <c r="DJ124" s="803"/>
      <c r="DK124" s="804"/>
      <c r="DL124" s="805" t="s">
        <v>474</v>
      </c>
      <c r="DM124" s="803"/>
      <c r="DN124" s="803"/>
      <c r="DO124" s="803"/>
      <c r="DP124" s="804"/>
      <c r="DQ124" s="805" t="s">
        <v>475</v>
      </c>
      <c r="DR124" s="803"/>
      <c r="DS124" s="803"/>
      <c r="DT124" s="803"/>
      <c r="DU124" s="804"/>
      <c r="DV124" s="891" t="s">
        <v>475</v>
      </c>
      <c r="DW124" s="892"/>
      <c r="DX124" s="892"/>
      <c r="DY124" s="892"/>
      <c r="DZ124" s="893"/>
    </row>
    <row r="125" spans="1:130" s="246" customFormat="1" ht="26.25" customHeight="1" x14ac:dyDescent="0.15">
      <c r="A125" s="860"/>
      <c r="B125" s="861"/>
      <c r="C125" s="864" t="s">
        <v>471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475</v>
      </c>
      <c r="AB125" s="820"/>
      <c r="AC125" s="820"/>
      <c r="AD125" s="820"/>
      <c r="AE125" s="821"/>
      <c r="AF125" s="822" t="s">
        <v>474</v>
      </c>
      <c r="AG125" s="820"/>
      <c r="AH125" s="820"/>
      <c r="AI125" s="820"/>
      <c r="AJ125" s="821"/>
      <c r="AK125" s="822" t="s">
        <v>474</v>
      </c>
      <c r="AL125" s="820"/>
      <c r="AM125" s="820"/>
      <c r="AN125" s="820"/>
      <c r="AO125" s="821"/>
      <c r="AP125" s="867" t="s">
        <v>474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492</v>
      </c>
      <c r="CL125" s="895"/>
      <c r="CM125" s="895"/>
      <c r="CN125" s="895"/>
      <c r="CO125" s="896"/>
      <c r="CP125" s="903" t="s">
        <v>493</v>
      </c>
      <c r="CQ125" s="848"/>
      <c r="CR125" s="848"/>
      <c r="CS125" s="848"/>
      <c r="CT125" s="848"/>
      <c r="CU125" s="848"/>
      <c r="CV125" s="848"/>
      <c r="CW125" s="848"/>
      <c r="CX125" s="848"/>
      <c r="CY125" s="848"/>
      <c r="CZ125" s="848"/>
      <c r="DA125" s="848"/>
      <c r="DB125" s="848"/>
      <c r="DC125" s="848"/>
      <c r="DD125" s="848"/>
      <c r="DE125" s="848"/>
      <c r="DF125" s="849"/>
      <c r="DG125" s="904" t="s">
        <v>474</v>
      </c>
      <c r="DH125" s="885"/>
      <c r="DI125" s="885"/>
      <c r="DJ125" s="885"/>
      <c r="DK125" s="885"/>
      <c r="DL125" s="885" t="s">
        <v>474</v>
      </c>
      <c r="DM125" s="885"/>
      <c r="DN125" s="885"/>
      <c r="DO125" s="885"/>
      <c r="DP125" s="885"/>
      <c r="DQ125" s="885" t="s">
        <v>475</v>
      </c>
      <c r="DR125" s="885"/>
      <c r="DS125" s="885"/>
      <c r="DT125" s="885"/>
      <c r="DU125" s="885"/>
      <c r="DV125" s="886" t="s">
        <v>475</v>
      </c>
      <c r="DW125" s="886"/>
      <c r="DX125" s="886"/>
      <c r="DY125" s="886"/>
      <c r="DZ125" s="887"/>
    </row>
    <row r="126" spans="1:130" s="246" customFormat="1" ht="26.25" customHeight="1" thickBot="1" x14ac:dyDescent="0.2">
      <c r="A126" s="860"/>
      <c r="B126" s="861"/>
      <c r="C126" s="864" t="s">
        <v>473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474</v>
      </c>
      <c r="AB126" s="820"/>
      <c r="AC126" s="820"/>
      <c r="AD126" s="820"/>
      <c r="AE126" s="821"/>
      <c r="AF126" s="822" t="s">
        <v>474</v>
      </c>
      <c r="AG126" s="820"/>
      <c r="AH126" s="820"/>
      <c r="AI126" s="820"/>
      <c r="AJ126" s="821"/>
      <c r="AK126" s="822" t="s">
        <v>474</v>
      </c>
      <c r="AL126" s="820"/>
      <c r="AM126" s="820"/>
      <c r="AN126" s="820"/>
      <c r="AO126" s="821"/>
      <c r="AP126" s="867" t="s">
        <v>474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494</v>
      </c>
      <c r="CQ126" s="790"/>
      <c r="CR126" s="790"/>
      <c r="CS126" s="790"/>
      <c r="CT126" s="790"/>
      <c r="CU126" s="790"/>
      <c r="CV126" s="790"/>
      <c r="CW126" s="790"/>
      <c r="CX126" s="790"/>
      <c r="CY126" s="790"/>
      <c r="CZ126" s="790"/>
      <c r="DA126" s="790"/>
      <c r="DB126" s="790"/>
      <c r="DC126" s="790"/>
      <c r="DD126" s="790"/>
      <c r="DE126" s="790"/>
      <c r="DF126" s="791"/>
      <c r="DG126" s="856" t="s">
        <v>495</v>
      </c>
      <c r="DH126" s="857"/>
      <c r="DI126" s="857"/>
      <c r="DJ126" s="857"/>
      <c r="DK126" s="857"/>
      <c r="DL126" s="857" t="s">
        <v>474</v>
      </c>
      <c r="DM126" s="857"/>
      <c r="DN126" s="857"/>
      <c r="DO126" s="857"/>
      <c r="DP126" s="857"/>
      <c r="DQ126" s="857" t="s">
        <v>482</v>
      </c>
      <c r="DR126" s="857"/>
      <c r="DS126" s="857"/>
      <c r="DT126" s="857"/>
      <c r="DU126" s="857"/>
      <c r="DV126" s="834" t="s">
        <v>474</v>
      </c>
      <c r="DW126" s="834"/>
      <c r="DX126" s="834"/>
      <c r="DY126" s="834"/>
      <c r="DZ126" s="835"/>
    </row>
    <row r="127" spans="1:130" s="246" customFormat="1" ht="26.25" customHeight="1" x14ac:dyDescent="0.15">
      <c r="A127" s="862"/>
      <c r="B127" s="863"/>
      <c r="C127" s="881" t="s">
        <v>496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1000</v>
      </c>
      <c r="AB127" s="820"/>
      <c r="AC127" s="820"/>
      <c r="AD127" s="820"/>
      <c r="AE127" s="821"/>
      <c r="AF127" s="822">
        <v>998</v>
      </c>
      <c r="AG127" s="820"/>
      <c r="AH127" s="820"/>
      <c r="AI127" s="820"/>
      <c r="AJ127" s="821"/>
      <c r="AK127" s="822">
        <v>995</v>
      </c>
      <c r="AL127" s="820"/>
      <c r="AM127" s="820"/>
      <c r="AN127" s="820"/>
      <c r="AO127" s="821"/>
      <c r="AP127" s="867">
        <v>0</v>
      </c>
      <c r="AQ127" s="868"/>
      <c r="AR127" s="868"/>
      <c r="AS127" s="868"/>
      <c r="AT127" s="869"/>
      <c r="AU127" s="282"/>
      <c r="AV127" s="282"/>
      <c r="AW127" s="282"/>
      <c r="AX127" s="884" t="s">
        <v>497</v>
      </c>
      <c r="AY127" s="852"/>
      <c r="AZ127" s="852"/>
      <c r="BA127" s="852"/>
      <c r="BB127" s="852"/>
      <c r="BC127" s="852"/>
      <c r="BD127" s="852"/>
      <c r="BE127" s="853"/>
      <c r="BF127" s="851" t="s">
        <v>498</v>
      </c>
      <c r="BG127" s="852"/>
      <c r="BH127" s="852"/>
      <c r="BI127" s="852"/>
      <c r="BJ127" s="852"/>
      <c r="BK127" s="852"/>
      <c r="BL127" s="853"/>
      <c r="BM127" s="851" t="s">
        <v>499</v>
      </c>
      <c r="BN127" s="852"/>
      <c r="BO127" s="852"/>
      <c r="BP127" s="852"/>
      <c r="BQ127" s="852"/>
      <c r="BR127" s="852"/>
      <c r="BS127" s="853"/>
      <c r="BT127" s="851" t="s">
        <v>500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501</v>
      </c>
      <c r="CQ127" s="790"/>
      <c r="CR127" s="790"/>
      <c r="CS127" s="790"/>
      <c r="CT127" s="790"/>
      <c r="CU127" s="790"/>
      <c r="CV127" s="790"/>
      <c r="CW127" s="790"/>
      <c r="CX127" s="790"/>
      <c r="CY127" s="790"/>
      <c r="CZ127" s="790"/>
      <c r="DA127" s="790"/>
      <c r="DB127" s="790"/>
      <c r="DC127" s="790"/>
      <c r="DD127" s="790"/>
      <c r="DE127" s="790"/>
      <c r="DF127" s="791"/>
      <c r="DG127" s="856" t="s">
        <v>474</v>
      </c>
      <c r="DH127" s="857"/>
      <c r="DI127" s="857"/>
      <c r="DJ127" s="857"/>
      <c r="DK127" s="857"/>
      <c r="DL127" s="857" t="s">
        <v>474</v>
      </c>
      <c r="DM127" s="857"/>
      <c r="DN127" s="857"/>
      <c r="DO127" s="857"/>
      <c r="DP127" s="857"/>
      <c r="DQ127" s="857" t="s">
        <v>475</v>
      </c>
      <c r="DR127" s="857"/>
      <c r="DS127" s="857"/>
      <c r="DT127" s="857"/>
      <c r="DU127" s="857"/>
      <c r="DV127" s="834" t="s">
        <v>475</v>
      </c>
      <c r="DW127" s="834"/>
      <c r="DX127" s="834"/>
      <c r="DY127" s="834"/>
      <c r="DZ127" s="835"/>
    </row>
    <row r="128" spans="1:130" s="246" customFormat="1" ht="26.25" customHeight="1" thickBot="1" x14ac:dyDescent="0.2">
      <c r="A128" s="836" t="s">
        <v>502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503</v>
      </c>
      <c r="X128" s="838"/>
      <c r="Y128" s="838"/>
      <c r="Z128" s="839"/>
      <c r="AA128" s="840">
        <v>185196</v>
      </c>
      <c r="AB128" s="841"/>
      <c r="AC128" s="841"/>
      <c r="AD128" s="841"/>
      <c r="AE128" s="842"/>
      <c r="AF128" s="843">
        <v>177201</v>
      </c>
      <c r="AG128" s="841"/>
      <c r="AH128" s="841"/>
      <c r="AI128" s="841"/>
      <c r="AJ128" s="842"/>
      <c r="AK128" s="843">
        <v>172115</v>
      </c>
      <c r="AL128" s="841"/>
      <c r="AM128" s="841"/>
      <c r="AN128" s="841"/>
      <c r="AO128" s="842"/>
      <c r="AP128" s="844"/>
      <c r="AQ128" s="845"/>
      <c r="AR128" s="845"/>
      <c r="AS128" s="845"/>
      <c r="AT128" s="846"/>
      <c r="AU128" s="282"/>
      <c r="AV128" s="282"/>
      <c r="AW128" s="282"/>
      <c r="AX128" s="847" t="s">
        <v>504</v>
      </c>
      <c r="AY128" s="848"/>
      <c r="AZ128" s="848"/>
      <c r="BA128" s="848"/>
      <c r="BB128" s="848"/>
      <c r="BC128" s="848"/>
      <c r="BD128" s="848"/>
      <c r="BE128" s="849"/>
      <c r="BF128" s="826" t="s">
        <v>474</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505</v>
      </c>
      <c r="CQ128" s="768"/>
      <c r="CR128" s="768"/>
      <c r="CS128" s="768"/>
      <c r="CT128" s="768"/>
      <c r="CU128" s="768"/>
      <c r="CV128" s="768"/>
      <c r="CW128" s="768"/>
      <c r="CX128" s="768"/>
      <c r="CY128" s="768"/>
      <c r="CZ128" s="768"/>
      <c r="DA128" s="768"/>
      <c r="DB128" s="768"/>
      <c r="DC128" s="768"/>
      <c r="DD128" s="768"/>
      <c r="DE128" s="768"/>
      <c r="DF128" s="769"/>
      <c r="DG128" s="830" t="s">
        <v>399</v>
      </c>
      <c r="DH128" s="831"/>
      <c r="DI128" s="831"/>
      <c r="DJ128" s="831"/>
      <c r="DK128" s="831"/>
      <c r="DL128" s="831" t="s">
        <v>474</v>
      </c>
      <c r="DM128" s="831"/>
      <c r="DN128" s="831"/>
      <c r="DO128" s="831"/>
      <c r="DP128" s="831"/>
      <c r="DQ128" s="831" t="s">
        <v>399</v>
      </c>
      <c r="DR128" s="831"/>
      <c r="DS128" s="831"/>
      <c r="DT128" s="831"/>
      <c r="DU128" s="831"/>
      <c r="DV128" s="832" t="s">
        <v>474</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506</v>
      </c>
      <c r="X129" s="817"/>
      <c r="Y129" s="817"/>
      <c r="Z129" s="818"/>
      <c r="AA129" s="819">
        <v>4004933</v>
      </c>
      <c r="AB129" s="820"/>
      <c r="AC129" s="820"/>
      <c r="AD129" s="820"/>
      <c r="AE129" s="821"/>
      <c r="AF129" s="822">
        <v>3954069</v>
      </c>
      <c r="AG129" s="820"/>
      <c r="AH129" s="820"/>
      <c r="AI129" s="820"/>
      <c r="AJ129" s="821"/>
      <c r="AK129" s="822">
        <v>4004671</v>
      </c>
      <c r="AL129" s="820"/>
      <c r="AM129" s="820"/>
      <c r="AN129" s="820"/>
      <c r="AO129" s="821"/>
      <c r="AP129" s="823"/>
      <c r="AQ129" s="824"/>
      <c r="AR129" s="824"/>
      <c r="AS129" s="824"/>
      <c r="AT129" s="825"/>
      <c r="AU129" s="284"/>
      <c r="AV129" s="284"/>
      <c r="AW129" s="284"/>
      <c r="AX129" s="789" t="s">
        <v>507</v>
      </c>
      <c r="AY129" s="790"/>
      <c r="AZ129" s="790"/>
      <c r="BA129" s="790"/>
      <c r="BB129" s="790"/>
      <c r="BC129" s="790"/>
      <c r="BD129" s="790"/>
      <c r="BE129" s="791"/>
      <c r="BF129" s="809" t="s">
        <v>475</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509</v>
      </c>
      <c r="X130" s="817"/>
      <c r="Y130" s="817"/>
      <c r="Z130" s="818"/>
      <c r="AA130" s="819">
        <v>642302</v>
      </c>
      <c r="AB130" s="820"/>
      <c r="AC130" s="820"/>
      <c r="AD130" s="820"/>
      <c r="AE130" s="821"/>
      <c r="AF130" s="822">
        <v>618114</v>
      </c>
      <c r="AG130" s="820"/>
      <c r="AH130" s="820"/>
      <c r="AI130" s="820"/>
      <c r="AJ130" s="821"/>
      <c r="AK130" s="822">
        <v>640899</v>
      </c>
      <c r="AL130" s="820"/>
      <c r="AM130" s="820"/>
      <c r="AN130" s="820"/>
      <c r="AO130" s="821"/>
      <c r="AP130" s="823"/>
      <c r="AQ130" s="824"/>
      <c r="AR130" s="824"/>
      <c r="AS130" s="824"/>
      <c r="AT130" s="825"/>
      <c r="AU130" s="284"/>
      <c r="AV130" s="284"/>
      <c r="AW130" s="284"/>
      <c r="AX130" s="789" t="s">
        <v>510</v>
      </c>
      <c r="AY130" s="790"/>
      <c r="AZ130" s="790"/>
      <c r="BA130" s="790"/>
      <c r="BB130" s="790"/>
      <c r="BC130" s="790"/>
      <c r="BD130" s="790"/>
      <c r="BE130" s="791"/>
      <c r="BF130" s="792">
        <v>15.2</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511</v>
      </c>
      <c r="X131" s="800"/>
      <c r="Y131" s="800"/>
      <c r="Z131" s="801"/>
      <c r="AA131" s="802">
        <v>3362631</v>
      </c>
      <c r="AB131" s="803"/>
      <c r="AC131" s="803"/>
      <c r="AD131" s="803"/>
      <c r="AE131" s="804"/>
      <c r="AF131" s="805">
        <v>3335955</v>
      </c>
      <c r="AG131" s="803"/>
      <c r="AH131" s="803"/>
      <c r="AI131" s="803"/>
      <c r="AJ131" s="804"/>
      <c r="AK131" s="805">
        <v>3363772</v>
      </c>
      <c r="AL131" s="803"/>
      <c r="AM131" s="803"/>
      <c r="AN131" s="803"/>
      <c r="AO131" s="804"/>
      <c r="AP131" s="806"/>
      <c r="AQ131" s="807"/>
      <c r="AR131" s="807"/>
      <c r="AS131" s="807"/>
      <c r="AT131" s="808"/>
      <c r="AU131" s="284"/>
      <c r="AV131" s="284"/>
      <c r="AW131" s="284"/>
      <c r="AX131" s="767" t="s">
        <v>512</v>
      </c>
      <c r="AY131" s="768"/>
      <c r="AZ131" s="768"/>
      <c r="BA131" s="768"/>
      <c r="BB131" s="768"/>
      <c r="BC131" s="768"/>
      <c r="BD131" s="768"/>
      <c r="BE131" s="769"/>
      <c r="BF131" s="770">
        <v>166.4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14.46968163</v>
      </c>
      <c r="AB132" s="783"/>
      <c r="AC132" s="783"/>
      <c r="AD132" s="783"/>
      <c r="AE132" s="784"/>
      <c r="AF132" s="785">
        <v>15.357131620000001</v>
      </c>
      <c r="AG132" s="783"/>
      <c r="AH132" s="783"/>
      <c r="AI132" s="783"/>
      <c r="AJ132" s="784"/>
      <c r="AK132" s="785">
        <v>15.84729881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13.1</v>
      </c>
      <c r="AB133" s="762"/>
      <c r="AC133" s="762"/>
      <c r="AD133" s="762"/>
      <c r="AE133" s="763"/>
      <c r="AF133" s="761">
        <v>14.2</v>
      </c>
      <c r="AG133" s="762"/>
      <c r="AH133" s="762"/>
      <c r="AI133" s="762"/>
      <c r="AJ133" s="763"/>
      <c r="AK133" s="761">
        <v>15.2</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KtvwUTuDujaDjKvNUdUF2kVMmbwCazvmN/8tyTWY6XhPcUhC41zHSHrLT8R8PFsB/VdktX9En0hk53rFw6rgg==" saltValue="M55tZvsLJ49Xjq6+24L1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MOTBDyDWm06AoOg0wpQaUbnztqL0CIHPIOikQS3vJnYlVOiiLyJFX0OqdQ6IXar6ItNA39+07VEGZWqaMcoww==" saltValue="epKCXI5QwuuRbCUCM5htq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JuXHNlfV1JI7buyV6WQgvrNfv9QssQCtQEa6Bn1nyNkHSSrAGcVAF1KTbyCioOhjLh0Ybww/E5oq9HBt1aXqw==" saltValue="X+eFISo2wjq5HAFbUl4Q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524</v>
      </c>
      <c r="AL9" s="1189"/>
      <c r="AM9" s="1189"/>
      <c r="AN9" s="1190"/>
      <c r="AO9" s="312">
        <v>1111058</v>
      </c>
      <c r="AP9" s="312">
        <v>88019</v>
      </c>
      <c r="AQ9" s="313">
        <v>89955</v>
      </c>
      <c r="AR9" s="314">
        <v>-2.2000000000000002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525</v>
      </c>
      <c r="AL10" s="1189"/>
      <c r="AM10" s="1189"/>
      <c r="AN10" s="1190"/>
      <c r="AO10" s="315">
        <v>85398</v>
      </c>
      <c r="AP10" s="315">
        <v>6765</v>
      </c>
      <c r="AQ10" s="316">
        <v>10661</v>
      </c>
      <c r="AR10" s="317">
        <v>-36.5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526</v>
      </c>
      <c r="AL11" s="1189"/>
      <c r="AM11" s="1189"/>
      <c r="AN11" s="1190"/>
      <c r="AO11" s="315">
        <v>242200</v>
      </c>
      <c r="AP11" s="315">
        <v>19187</v>
      </c>
      <c r="AQ11" s="316">
        <v>13679</v>
      </c>
      <c r="AR11" s="317">
        <v>40.299999999999997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527</v>
      </c>
      <c r="AL12" s="1189"/>
      <c r="AM12" s="1189"/>
      <c r="AN12" s="1190"/>
      <c r="AO12" s="315">
        <v>9188</v>
      </c>
      <c r="AP12" s="315">
        <v>728</v>
      </c>
      <c r="AQ12" s="316">
        <v>972</v>
      </c>
      <c r="AR12" s="317">
        <v>-25.1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528</v>
      </c>
      <c r="AL13" s="1189"/>
      <c r="AM13" s="1189"/>
      <c r="AN13" s="1190"/>
      <c r="AO13" s="315" t="s">
        <v>529</v>
      </c>
      <c r="AP13" s="315" t="s">
        <v>529</v>
      </c>
      <c r="AQ13" s="316">
        <v>32</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530</v>
      </c>
      <c r="AL14" s="1189"/>
      <c r="AM14" s="1189"/>
      <c r="AN14" s="1190"/>
      <c r="AO14" s="315">
        <v>40022</v>
      </c>
      <c r="AP14" s="315">
        <v>3171</v>
      </c>
      <c r="AQ14" s="316">
        <v>4100</v>
      </c>
      <c r="AR14" s="317">
        <v>-22.7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531</v>
      </c>
      <c r="AL15" s="1189"/>
      <c r="AM15" s="1189"/>
      <c r="AN15" s="1190"/>
      <c r="AO15" s="315">
        <v>30558</v>
      </c>
      <c r="AP15" s="315">
        <v>2421</v>
      </c>
      <c r="AQ15" s="316">
        <v>1979</v>
      </c>
      <c r="AR15" s="317">
        <v>22.3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532</v>
      </c>
      <c r="AL16" s="1192"/>
      <c r="AM16" s="1192"/>
      <c r="AN16" s="1193"/>
      <c r="AO16" s="315">
        <v>-93245</v>
      </c>
      <c r="AP16" s="315">
        <v>-7387</v>
      </c>
      <c r="AQ16" s="316">
        <v>-8950</v>
      </c>
      <c r="AR16" s="317">
        <v>-17.5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192</v>
      </c>
      <c r="AL17" s="1192"/>
      <c r="AM17" s="1192"/>
      <c r="AN17" s="1193"/>
      <c r="AO17" s="315">
        <v>1425179</v>
      </c>
      <c r="AP17" s="315">
        <v>112903</v>
      </c>
      <c r="AQ17" s="316">
        <v>112428</v>
      </c>
      <c r="AR17" s="317">
        <v>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537</v>
      </c>
      <c r="AL21" s="1186"/>
      <c r="AM21" s="1186"/>
      <c r="AN21" s="1187"/>
      <c r="AO21" s="327">
        <v>11.41</v>
      </c>
      <c r="AP21" s="328">
        <v>10.34</v>
      </c>
      <c r="AQ21" s="329">
        <v>1.07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538</v>
      </c>
      <c r="AL22" s="1186"/>
      <c r="AM22" s="1186"/>
      <c r="AN22" s="1187"/>
      <c r="AO22" s="332">
        <v>96.3</v>
      </c>
      <c r="AP22" s="333">
        <v>96.7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542</v>
      </c>
      <c r="AL32" s="1177"/>
      <c r="AM32" s="1177"/>
      <c r="AN32" s="1178"/>
      <c r="AO32" s="342">
        <v>1083715</v>
      </c>
      <c r="AP32" s="342">
        <v>85852</v>
      </c>
      <c r="AQ32" s="343">
        <v>52443</v>
      </c>
      <c r="AR32" s="344">
        <v>63.7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543</v>
      </c>
      <c r="AL33" s="1177"/>
      <c r="AM33" s="1177"/>
      <c r="AN33" s="1178"/>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544</v>
      </c>
      <c r="AL34" s="1177"/>
      <c r="AM34" s="1177"/>
      <c r="AN34" s="1178"/>
      <c r="AO34" s="342" t="s">
        <v>529</v>
      </c>
      <c r="AP34" s="342" t="s">
        <v>529</v>
      </c>
      <c r="AQ34" s="343" t="s">
        <v>529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545</v>
      </c>
      <c r="AL35" s="1177"/>
      <c r="AM35" s="1177"/>
      <c r="AN35" s="1178"/>
      <c r="AO35" s="342">
        <v>252772</v>
      </c>
      <c r="AP35" s="342">
        <v>20025</v>
      </c>
      <c r="AQ35" s="343">
        <v>14640</v>
      </c>
      <c r="AR35" s="344">
        <v>36.799999999999997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546</v>
      </c>
      <c r="AL36" s="1177"/>
      <c r="AM36" s="1177"/>
      <c r="AN36" s="1178"/>
      <c r="AO36" s="342">
        <v>8216</v>
      </c>
      <c r="AP36" s="342">
        <v>651</v>
      </c>
      <c r="AQ36" s="343">
        <v>3738</v>
      </c>
      <c r="AR36" s="344">
        <v>-82.6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547</v>
      </c>
      <c r="AL37" s="1177"/>
      <c r="AM37" s="1177"/>
      <c r="AN37" s="1178"/>
      <c r="AO37" s="342">
        <v>995</v>
      </c>
      <c r="AP37" s="342">
        <v>79</v>
      </c>
      <c r="AQ37" s="343">
        <v>1128</v>
      </c>
      <c r="AR37" s="344">
        <v>-93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548</v>
      </c>
      <c r="AL38" s="1180"/>
      <c r="AM38" s="1180"/>
      <c r="AN38" s="1181"/>
      <c r="AO38" s="345">
        <v>383</v>
      </c>
      <c r="AP38" s="345">
        <v>30</v>
      </c>
      <c r="AQ38" s="346">
        <v>7</v>
      </c>
      <c r="AR38" s="334">
        <v>328.6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549</v>
      </c>
      <c r="AL39" s="1180"/>
      <c r="AM39" s="1180"/>
      <c r="AN39" s="1181"/>
      <c r="AO39" s="342">
        <v>-172115</v>
      </c>
      <c r="AP39" s="342">
        <v>-13635</v>
      </c>
      <c r="AQ39" s="343">
        <v>-2426</v>
      </c>
      <c r="AR39" s="344">
        <v>462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550</v>
      </c>
      <c r="AL40" s="1177"/>
      <c r="AM40" s="1177"/>
      <c r="AN40" s="1178"/>
      <c r="AO40" s="342">
        <v>-640899</v>
      </c>
      <c r="AP40" s="342">
        <v>-50772</v>
      </c>
      <c r="AQ40" s="343">
        <v>-48318</v>
      </c>
      <c r="AR40" s="344">
        <v>5.0999999999999996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307</v>
      </c>
      <c r="AL41" s="1183"/>
      <c r="AM41" s="1183"/>
      <c r="AN41" s="1184"/>
      <c r="AO41" s="342">
        <v>533067</v>
      </c>
      <c r="AP41" s="342">
        <v>42230</v>
      </c>
      <c r="AQ41" s="343">
        <v>21212</v>
      </c>
      <c r="AR41" s="344">
        <v>99.1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519</v>
      </c>
      <c r="AN49" s="1171" t="s">
        <v>554</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3331451</v>
      </c>
      <c r="AN51" s="364">
        <v>241935</v>
      </c>
      <c r="AO51" s="365">
        <v>279.2</v>
      </c>
      <c r="AP51" s="366">
        <v>91837</v>
      </c>
      <c r="AQ51" s="367">
        <v>11</v>
      </c>
      <c r="AR51" s="368">
        <v>268.2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2770988</v>
      </c>
      <c r="AN52" s="372">
        <v>201234</v>
      </c>
      <c r="AO52" s="373">
        <v>336.9</v>
      </c>
      <c r="AP52" s="374">
        <v>54439</v>
      </c>
      <c r="AQ52" s="375">
        <v>21.7</v>
      </c>
      <c r="AR52" s="376">
        <v>315.2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1246383</v>
      </c>
      <c r="AN53" s="364">
        <v>92820</v>
      </c>
      <c r="AO53" s="365">
        <v>-61.6</v>
      </c>
      <c r="AP53" s="366">
        <v>75972</v>
      </c>
      <c r="AQ53" s="367">
        <v>-17.3</v>
      </c>
      <c r="AR53" s="368">
        <v>-44.3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841758</v>
      </c>
      <c r="AN54" s="372">
        <v>62687</v>
      </c>
      <c r="AO54" s="373">
        <v>-68.8</v>
      </c>
      <c r="AP54" s="374">
        <v>40712</v>
      </c>
      <c r="AQ54" s="375">
        <v>-25.2</v>
      </c>
      <c r="AR54" s="376">
        <v>-43.6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597376</v>
      </c>
      <c r="AN55" s="364">
        <v>45324</v>
      </c>
      <c r="AO55" s="365">
        <v>-51.2</v>
      </c>
      <c r="AP55" s="366">
        <v>79466</v>
      </c>
      <c r="AQ55" s="367">
        <v>4.5999999999999996</v>
      </c>
      <c r="AR55" s="368">
        <v>-55.8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296077</v>
      </c>
      <c r="AN56" s="372">
        <v>22464</v>
      </c>
      <c r="AO56" s="373">
        <v>-64.2</v>
      </c>
      <c r="AP56" s="374">
        <v>44645</v>
      </c>
      <c r="AQ56" s="375">
        <v>9.6999999999999993</v>
      </c>
      <c r="AR56" s="376">
        <v>-73.900000000000006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1244728</v>
      </c>
      <c r="AN57" s="364">
        <v>96259</v>
      </c>
      <c r="AO57" s="365">
        <v>112.4</v>
      </c>
      <c r="AP57" s="366">
        <v>90072</v>
      </c>
      <c r="AQ57" s="367">
        <v>13.3</v>
      </c>
      <c r="AR57" s="368">
        <v>99.1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447911</v>
      </c>
      <c r="AN58" s="372">
        <v>34639</v>
      </c>
      <c r="AO58" s="373">
        <v>54.2</v>
      </c>
      <c r="AP58" s="374">
        <v>46083</v>
      </c>
      <c r="AQ58" s="375">
        <v>3.2</v>
      </c>
      <c r="AR58" s="376">
        <v>51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1182444</v>
      </c>
      <c r="AN59" s="364">
        <v>93674</v>
      </c>
      <c r="AO59" s="365">
        <v>-2.7</v>
      </c>
      <c r="AP59" s="366">
        <v>88328</v>
      </c>
      <c r="AQ59" s="367">
        <v>-1.9</v>
      </c>
      <c r="AR59" s="368">
        <v>-0.8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770305</v>
      </c>
      <c r="AN60" s="372">
        <v>61024</v>
      </c>
      <c r="AO60" s="373">
        <v>76.2</v>
      </c>
      <c r="AP60" s="374">
        <v>49013</v>
      </c>
      <c r="AQ60" s="375">
        <v>6.4</v>
      </c>
      <c r="AR60" s="376">
        <v>69.8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1520476</v>
      </c>
      <c r="AN61" s="379">
        <v>114002</v>
      </c>
      <c r="AO61" s="380">
        <v>55.2</v>
      </c>
      <c r="AP61" s="381">
        <v>85135</v>
      </c>
      <c r="AQ61" s="382">
        <v>1.9</v>
      </c>
      <c r="AR61" s="368">
        <v>53.3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1025408</v>
      </c>
      <c r="AN62" s="372">
        <v>76410</v>
      </c>
      <c r="AO62" s="373">
        <v>66.900000000000006</v>
      </c>
      <c r="AP62" s="374">
        <v>46978</v>
      </c>
      <c r="AQ62" s="375">
        <v>3.2</v>
      </c>
      <c r="AR62" s="376">
        <v>63.7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rNZxJ/5UEbcQm4eVFQfLCOBL6+4iBoi1x1ASG+UEoSs4zlkk3J6CHJnpEVwQEJNyf+23xV+B/1RCtphO5cDCg==" saltValue="V/v/rjhJ2XxdfkXxNy33J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X+fBMbE/ZIYQk1QQXKk5xVLngUDI6yOylCDzbpjZW5e1strxN/IVkAPGmwXStWFYQockRZjXXN/DgXX0B2qSQ==" saltValue="zXlVX3hDetXT6yAPx9ua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zHgIzMvdebDnJt3wZKXKayyJ/ZLIaptIu0wqOkVPYx+w9CsK3oj8JvhOcfqPUgGzVqhmjorYX6Grpm2v5W0Wg==" saltValue="vEp6YCw5weA97IhVwT41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94" t="s">
        <v>3</v>
      </c>
      <c r="D47" s="1194"/>
      <c r="E47" s="1195"/>
      <c r="F47" s="11">
        <v>4.33</v>
      </c>
      <c r="G47" s="12">
        <v>4.3</v>
      </c>
      <c r="H47" s="12">
        <v>3.55</v>
      </c>
      <c r="I47" s="12">
        <v>3.59</v>
      </c>
      <c r="J47" s="13">
        <v>3.35</v>
      </c>
    </row>
    <row r="48" spans="2:10" ht="57.75" customHeight="1" x14ac:dyDescent="0.15">
      <c r="B48" s="14"/>
      <c r="C48" s="1196" t="s">
        <v>4</v>
      </c>
      <c r="D48" s="1196"/>
      <c r="E48" s="1197"/>
      <c r="F48" s="15">
        <v>4.32</v>
      </c>
      <c r="G48" s="16">
        <v>2.81</v>
      </c>
      <c r="H48" s="16">
        <v>0.57999999999999996</v>
      </c>
      <c r="I48" s="16">
        <v>0.85</v>
      </c>
      <c r="J48" s="17">
        <v>0.26</v>
      </c>
    </row>
    <row r="49" spans="2:10" ht="57.75" customHeight="1" thickBot="1" x14ac:dyDescent="0.2">
      <c r="B49" s="18"/>
      <c r="C49" s="1198" t="s">
        <v>5</v>
      </c>
      <c r="D49" s="1198"/>
      <c r="E49" s="1199"/>
      <c r="F49" s="19" t="s">
        <v>575</v>
      </c>
      <c r="G49" s="20" t="s">
        <v>576</v>
      </c>
      <c r="H49" s="20" t="s">
        <v>577</v>
      </c>
      <c r="I49" s="20">
        <v>0.27</v>
      </c>
      <c r="J49" s="21" t="s">
        <v>578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GDY6DmFhStx3hpU0/ITk32i99qqQWgl0jk87ZPgRaW0joehP69xy6J+UDdMHPlk+Ob5WReI7FBiB/fJ9FPMMA==" saltValue="VR2k9aX3TYgEFpL+XYzU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斉藤　仁志</cp:lastModifiedBy>
  <cp:lastPrinted>2020-03-09T01:16:41Z</cp:lastPrinted>
  <dcterms:created xsi:type="dcterms:W3CDTF">2020-02-10T01:58:53Z</dcterms:created>
  <dcterms:modified xsi:type="dcterms:W3CDTF">2020-09-15T00:13:37Z</dcterms:modified>
  <cp:category/>
</cp:coreProperties>
</file>