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020" windowWidth="20520" windowHeight="40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7" r:id="rId7"/>
    <sheet name="目的別歳出決算分析表（住民一人当たりのコスト）" sheetId="18"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9" r:id="rId13"/>
    <sheet name="施設類型別ストック情報分析表①" sheetId="20" r:id="rId14"/>
    <sheet name="施設類型別ストック情報分析表②" sheetId="21" r:id="rId15"/>
    <sheet name="データシート" sheetId="8" state="hidden" r:id="rId16"/>
  </sheets>
  <calcPr calcId="145621" concurrentManualCount="2"/>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E36" i="9"/>
  <c r="AM36" i="9"/>
  <c r="CO35" i="9"/>
  <c r="BE35" i="9"/>
  <c r="BW34" i="9"/>
  <c r="BW35" i="9" s="1"/>
  <c r="BW36" i="9" s="1"/>
  <c r="C34" i="9"/>
  <c r="CO34" i="9" l="1"/>
  <c r="C35" i="9"/>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AM35" i="9" s="1"/>
  <c r="BE34" i="9" l="1"/>
</calcChain>
</file>

<file path=xl/sharedStrings.xml><?xml version="1.0" encoding="utf-8"?>
<sst xmlns="http://schemas.openxmlformats.org/spreadsheetml/2006/main" count="1033" uniqueCount="557">
  <si>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</si>
  <si>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</si>
  <si>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</si>
  <si>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</si>
  <si>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</si>
  <si>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</si>
  <si>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</si>
  <si>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</si>
  <si>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</si>
  <si>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</si>
  <si>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</si>
  <si>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</si>
  <si>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</si>
  <si>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</si>
  <si>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</si>
  <si>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</si>
  <si>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</si>
  <si>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</si>
  <si>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</si>
  <si>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</si>
  <si>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</si>
  <si>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</si>
  <si>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</si>
  <si>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</si>
  <si>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</si>
  <si>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</si>
  <si>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</si>
  <si>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</si>
  <si>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</si>
  <si>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</si>
  <si>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</si>
  <si>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</si>
  <si>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</si>
  <si>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</si>
  <si>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</si>
  <si>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</si>
  <si>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</si>
  <si>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</si>
  <si>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</si>
  <si>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</si>
  <si>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</si>
  <si>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</si>
  <si>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</si>
  <si>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</si>
  <si>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</si>
  <si>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</si>
  <si>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</si>
  <si>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</si>
  <si>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</si>
  <si>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</si>
  <si>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</si>
  <si>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</si>
  <si>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</si>
  <si>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</si>
  <si>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</si>
  <si>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</si>
  <si>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</si>
  <si>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</si>
  <si>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</si>
  <si>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</si>
  <si>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</si>
  <si>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</si>
  <si>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</si>
  <si>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</si>
  <si>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</si>
  <si>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</si>
  <si>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</si>
  <si>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</si>
  <si>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</si>
  <si>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</si>
  <si>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</si>
  <si>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</si>
  <si>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</si>
  <si>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</si>
  <si>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</si>
  <si>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</si>
  <si>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</si>
  <si>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</si>
  <si>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</si>
  <si>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岩内町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</si>
  <si>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</si>
  <si>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</si>
  <si>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</si>
  <si>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</si>
  <si>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</si>
  <si>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</si>
  <si>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</si>
  <si>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</si>
  <si>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</si>
  <si>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</si>
  <si>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</si>
  <si>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</si>
  <si>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</si>
  <si>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</si>
  <si>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</si>
  <si>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</si>
  <si>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</si>
  <si>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</si>
  <si>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</si>
  <si>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</si>
  <si>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</si>
  <si>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</si>
  <si>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</si>
  <si>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</si>
  <si>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</si>
  <si>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</si>
  <si>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</si>
  <si>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</si>
  <si>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</si>
  <si>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</si>
  <si>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</si>
  <si>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</si>
  <si>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</si>
  <si>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</si>
  <si>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</si>
  <si>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</si>
  <si>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</si>
  <si>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</si>
  <si>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</si>
  <si>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</si>
  <si>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</si>
  <si>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</si>
  <si>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</si>
  <si>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</si>
  <si>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</si>
  <si>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</si>
  <si>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</si>
  <si>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</si>
  <si>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</si>
  <si>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</si>
  <si>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</si>
  <si>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</si>
  <si>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</si>
  <si>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</si>
  <si>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</si>
  <si>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</si>
  <si>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</si>
  <si>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</si>
  <si>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</si>
  <si>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</si>
  <si>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</si>
  <si>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</si>
  <si>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</si>
  <si>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</si>
  <si>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</si>
  <si>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</si>
  <si>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</si>
  <si>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</si>
  <si>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</si>
  <si>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</si>
  <si>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</si>
  <si>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</si>
  <si>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</si>
  <si>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</si>
  <si>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</si>
  <si>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</si>
  <si>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</si>
  <si>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</si>
  <si>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</si>
  <si>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</si>
  <si>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</si>
  <si>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</si>
  <si>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</si>
  <si>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</si>
  <si>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</si>
  <si>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</si>
  <si>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</si>
  <si>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</si>
  <si>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</si>
  <si>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</si>
  <si>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</si>
  <si>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</si>
  <si>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</si>
  <si>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</si>
  <si>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</si>
  <si>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</si>
  <si>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</si>
  <si>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</si>
  <si>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</si>
  <si>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</si>
  <si>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</si>
  <si>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</si>
  <si>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</si>
  <si>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</si>
  <si>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</si>
  <si>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</si>
  <si>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</si>
  <si>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</si>
  <si>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</si>
  <si>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</si>
  <si>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</si>
  <si>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</si>
  <si>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北海道岩内町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</si>
  <si>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</si>
  <si>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</si>
  <si>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</si>
  <si>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</si>
  <si>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</si>
  <si>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</si>
  <si>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</si>
  <si>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</si>
  <si>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</si>
  <si>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</si>
  <si>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</si>
  <si>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</si>
  <si>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</si>
  <si>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</si>
  <si>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</si>
  <si>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</si>
  <si>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</si>
  <si>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</si>
  <si>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</si>
  <si>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</si>
  <si>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</si>
  <si>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</si>
  <si>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</si>
  <si>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</si>
  <si>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</si>
  <si>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</si>
  <si>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</si>
  <si>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</si>
  <si>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</si>
  <si>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</si>
  <si>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</si>
  <si>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</si>
  <si>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</si>
  <si>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</si>
  <si>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</si>
  <si>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</si>
  <si>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</si>
  <si>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</si>
  <si>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</si>
  <si>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</si>
  <si>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</si>
  <si>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</si>
  <si>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</si>
  <si>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</si>
  <si>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</si>
  <si>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</si>
  <si>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</si>
  <si>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</si>
  <si>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</si>
  <si>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</si>
  <si>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</si>
  <si>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</si>
  <si>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</si>
  <si>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</si>
  <si>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</si>
  <si>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</si>
  <si>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</si>
  <si>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</si>
  <si>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</si>
  <si>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</si>
  <si>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</si>
  <si>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</si>
  <si>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</si>
  <si>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</si>
  <si>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</si>
  <si>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</si>
  <si>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</si>
  <si>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</si>
  <si>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</si>
  <si>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</si>
  <si>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</si>
  <si>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</si>
  <si>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</si>
  <si>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</si>
  <si>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</si>
  <si>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</si>
  <si>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</si>
  <si>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</si>
  <si>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</si>
  <si>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</si>
  <si>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</si>
  <si>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</si>
  <si>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</si>
  <si>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</si>
  <si>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</si>
  <si>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</si>
  <si>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</si>
  <si>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</si>
  <si>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</si>
  <si>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</si>
  <si>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</si>
  <si>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</si>
  <si>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</si>
  <si>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</si>
  <si>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</si>
  <si>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</si>
  <si>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</si>
  <si>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</si>
  <si>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</si>
  <si>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</si>
  <si>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</si>
  <si>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</si>
  <si>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</si>
  <si>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</si>
  <si>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</si>
  <si>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</si>
  <si>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</si>
  <si>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</si>
  <si>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</si>
  <si>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</si>
  <si>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</si>
  <si>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</si>
  <si>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</si>
  <si>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</si>
  <si>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</si>
  <si>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</si>
  <si>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</si>
  <si>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</si>
  <si>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</si>
  <si>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</si>
  <si>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</si>
  <si>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</si>
  <si>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</si>
  <si>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</si>
  <si>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</si>
  <si>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</si>
  <si>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</si>
  <si>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</si>
  <si>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</si>
  <si>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</si>
  <si>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</si>
  <si>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</si>
  <si>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</si>
  <si>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</si>
  <si>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</si>
  <si>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</si>
  <si>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</si>
  <si>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</si>
  <si>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</si>
  <si>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</si>
  <si>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</si>
  <si>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</si>
  <si>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</si>
  <si>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</si>
  <si>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</si>
  <si>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</si>
  <si>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</si>
  <si>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</si>
  <si>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</si>
  <si>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北海道岩内町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</si>
  <si>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</si>
  <si>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</si>
  <si>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</si>
  <si>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</si>
  <si>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</si>
  <si>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</si>
  <si>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</si>
  <si>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</si>
  <si>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</si>
  <si>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</si>
  <si>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</si>
  <si>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</si>
  <si>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</si>
  <si>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</si>
  <si>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</si>
  <si>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</si>
  <si>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</si>
  <si>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</si>
  <si>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</si>
  <si>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</si>
  <si>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</si>
  <si>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深層水事業特別会計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</si>
  <si>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</si>
  <si>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</si>
  <si>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</si>
  <si>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</si>
  <si>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</si>
  <si>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</si>
  <si>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</si>
  <si>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</si>
  <si>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</si>
  <si>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</si>
  <si>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</si>
  <si>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</si>
  <si>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</si>
  <si>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</si>
  <si>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</si>
  <si>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</si>
  <si>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</si>
  <si>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</si>
  <si>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</si>
  <si>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臨海部土地造成事業特別会計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</si>
  <si>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</si>
  <si>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</si>
  <si>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</si>
  <si>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</si>
  <si>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</si>
  <si>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</si>
  <si>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</si>
  <si>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</si>
  <si>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</si>
  <si>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</si>
  <si>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</si>
  <si>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</si>
  <si>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</si>
  <si>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</si>
  <si>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</si>
  <si>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</si>
  <si>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</si>
  <si>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</si>
  <si>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</si>
  <si>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</si>
  <si>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</si>
  <si>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</si>
  <si>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</si>
  <si>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</si>
  <si>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</si>
  <si>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</si>
  <si>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</si>
  <si>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</si>
  <si>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</si>
  <si>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</si>
  <si>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</si>
  <si>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</si>
  <si>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</si>
  <si>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</si>
  <si>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</si>
  <si>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</si>
  <si>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</si>
  <si>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</si>
  <si>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</si>
  <si>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</si>
  <si>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</si>
  <si>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</si>
  <si>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</si>
  <si>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</si>
  <si>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</si>
  <si>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</si>
  <si>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</si>
  <si>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</si>
  <si>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</si>
  <si>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</si>
  <si>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</si>
  <si>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</si>
  <si>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</si>
  <si>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</si>
  <si>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</si>
  <si>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</si>
  <si>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</si>
  <si>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</si>
  <si>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</si>
  <si>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</si>
  <si>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</si>
  <si>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</si>
  <si>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</si>
  <si>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</si>
  <si>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</si>
  <si>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</si>
  <si>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</si>
  <si>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</si>
  <si>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</si>
  <si>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</si>
  <si>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</si>
  <si>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</si>
  <si>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</si>
  <si>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</si>
  <si>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</si>
  <si>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</si>
  <si>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</si>
  <si>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</si>
  <si>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</si>
  <si>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</si>
  <si>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</si>
  <si>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</si>
  <si>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</si>
  <si>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</si>
  <si>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</si>
  <si>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</si>
  <si>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</si>
  <si>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</si>
  <si>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</si>
  <si>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</si>
  <si>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</si>
  <si>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</si>
  <si>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</si>
  <si>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</si>
  <si>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</si>
  <si>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</si>
  <si>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</si>
  <si>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</si>
  <si>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</si>
  <si>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</si>
  <si>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</si>
  <si>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</si>
  <si>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</si>
  <si>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</si>
  <si>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</si>
  <si>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</si>
  <si>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</si>
  <si>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</si>
  <si>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</si>
  <si>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</si>
  <si>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</si>
  <si>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</si>
  <si>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</si>
  <si>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</si>
  <si>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</si>
  <si>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</si>
  <si>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</si>
  <si>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</si>
  <si>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</si>
  <si>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</si>
  <si>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</si>
  <si>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</si>
  <si>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</si>
  <si>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</si>
  <si>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</si>
  <si>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</si>
  <si>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</si>
  <si>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</si>
  <si>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</si>
  <si>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</si>
  <si>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</si>
  <si>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</si>
  <si>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</si>
  <si>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</si>
  <si>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0.14</t>
  </si>
  <si>
    <t>▲ 0.43</t>
  </si>
  <si>
    <t>▲ 1.11</t>
  </si>
  <si>
    <t>▲ 6.31</t>
  </si>
  <si>
    <t>▲ 1.48</t>
  </si>
  <si>
    <t>国民健康保険特別会計</t>
  </si>
  <si>
    <t>▲ 0.08</t>
  </si>
  <si>
    <t>水道事業会計</t>
  </si>
  <si>
    <t>一般会計</t>
  </si>
  <si>
    <t>介護保険特別会計</t>
  </si>
  <si>
    <t>臨海部土地造成事業特別会計</t>
  </si>
  <si>
    <t>後期高齢者医療特別会計</t>
  </si>
  <si>
    <t>下水道事業会計</t>
  </si>
  <si>
    <t>公共用地先行取得事業特別会計</t>
  </si>
  <si>
    <t>その他会計（赤字）</t>
  </si>
  <si>
    <t>その他会計（黒字）</t>
  </si>
  <si>
    <t>岩内地方船舶上架公社</t>
    <rPh sb="0" eb="2">
      <t>イワナイ</t>
    </rPh>
    <rPh sb="2" eb="4">
      <t>チホウ</t>
    </rPh>
    <rPh sb="4" eb="6">
      <t>センパク</t>
    </rPh>
    <rPh sb="6" eb="7">
      <t>ジョウ</t>
    </rPh>
    <rPh sb="7" eb="8">
      <t>カ</t>
    </rPh>
    <rPh sb="8" eb="10">
      <t>コウシャ</t>
    </rPh>
    <phoneticPr fontId="5"/>
  </si>
  <si>
    <t>-</t>
    <phoneticPr fontId="2"/>
  </si>
  <si>
    <t>-</t>
    <phoneticPr fontId="2"/>
  </si>
  <si>
    <t>-</t>
    <phoneticPr fontId="2"/>
  </si>
  <si>
    <t>-</t>
    <phoneticPr fontId="2"/>
  </si>
  <si>
    <t>岩内地方衛生組合</t>
    <rPh sb="0" eb="2">
      <t>イワナイ</t>
    </rPh>
    <rPh sb="2" eb="4">
      <t>チホウ</t>
    </rPh>
    <rPh sb="4" eb="6">
      <t>エイセイ</t>
    </rPh>
    <rPh sb="6" eb="8">
      <t>クミアイ</t>
    </rPh>
    <phoneticPr fontId="5"/>
  </si>
  <si>
    <t>岩内・寿都地方消防組合</t>
    <rPh sb="0" eb="2">
      <t>イワナイ</t>
    </rPh>
    <rPh sb="3" eb="5">
      <t>スッツ</t>
    </rPh>
    <rPh sb="5" eb="7">
      <t>チホウ</t>
    </rPh>
    <rPh sb="7" eb="9">
      <t>ショウボウ</t>
    </rPh>
    <rPh sb="9" eb="11">
      <t>クミアイ</t>
    </rPh>
    <phoneticPr fontId="5"/>
  </si>
  <si>
    <t>後志教育研修センター</t>
    <rPh sb="0" eb="2">
      <t>シリベシ</t>
    </rPh>
    <rPh sb="2" eb="4">
      <t>キョウイク</t>
    </rPh>
    <rPh sb="4" eb="6">
      <t>ケンシュウ</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</si>
  <si>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</si>
  <si>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</si>
  <si>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</si>
  <si>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</si>
  <si>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</si>
  <si>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</si>
  <si>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</si>
  <si>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</si>
  <si>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</si>
  <si>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</si>
  <si>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</si>
  <si>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</si>
  <si>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大型建設事業の実施に伴う地方債残高の増などにより、将来負担比率は類似団体と比較して大きく上回っている。
　一方で、有形固定資産減価償却率は類似団体よりも高く、上昇傾向にあるが、主な要因としては、昭和４０～５０年代に建設された小学校・中学校４校の有形固定資産減価償却率が
８３．０％となっていること、昭和４０～５０年代に建設された施設が２施設ある保育所の有形固定資産減価償却率が７１．７％であることなどが挙げられる。
　公共施設等総合管理計画に基づき、今後、老朽化対策に積極的に取り組んでいく。</t>
    <phoneticPr fontId="5"/>
  </si>
  <si>
    <t>　平成１８年度に地方債の借換えにより公債費の平準化を行っているが、類似団体と比較して高い水準にある。一方、将来負担比率は、類似団体と比べて大きく上回っている。
　主な要因としては、平成２４年度から平成２６年度にかけて行った庁舎建設事業に際し、合計で１１．８億円の地方債を発行したことが考えられる。
　これらの地方債の償還は、平成３０年度から始まり、実質公債費比率が上昇していくことが考えられるため、これまで以上に公債費の適正化に取り組んでいく必要がある。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</si>
</sst>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75972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43192</c:v>
                </c:pt>
                <c:pt idx="1">
                  <c:v>66918</c:v>
                </c:pt>
                <c:pt idx="2">
                  <c:v>63796</c:v>
                </c:pt>
                <c:pt idx="3">
                  <c:v>241935</c:v>
                </c:pt>
                <c:pt idx="4">
                  <c:v>92820</c:v>
                </c:pt>
              </c:numCache>
            </c:numRef>
          </c:val>
          <c:smooth val="0"/>
        </c:ser>
        <c:dLbls>
          <c:showLegendKey val="0"/>
          <c:showVal val="0"/>
          <c:showCatName val="0"/>
          <c:showSerName val="0"/>
          <c:showPercent val="0"/>
          <c:showBubbleSize val="0"/>
        </c:dLbls>
        <c:marker val="1"/>
        <c:smooth val="0"/>
        <c:axId val="103011072"/>
        <c:axId val="112766336"/>
      </c:lineChart>
      <c:catAx>
        <c:axId val="1030110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766336"/>
        <c:crosses val="autoZero"/>
        <c:auto val="1"/>
        <c:lblAlgn val="ctr"/>
        <c:lblOffset val="100"/>
        <c:tickLblSkip val="1"/>
        <c:tickMarkSkip val="1"/>
        <c:noMultiLvlLbl val="0"/>
      </c:catAx>
      <c:valAx>
        <c:axId val="112766336"/>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011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7.12</c:v>
                </c:pt>
                <c:pt idx="1">
                  <c:v>9.23</c:v>
                </c:pt>
                <c:pt idx="2">
                  <c:v>8.07</c:v>
                </c:pt>
                <c:pt idx="3">
                  <c:v>4.32</c:v>
                </c:pt>
                <c:pt idx="4">
                  <c:v>2.81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8.69</c:v>
                </c:pt>
                <c:pt idx="1">
                  <c:v>6.59</c:v>
                </c:pt>
                <c:pt idx="2">
                  <c:v>6.55</c:v>
                </c:pt>
                <c:pt idx="3">
                  <c:v>4.33</c:v>
                </c:pt>
                <c:pt idx="4">
                  <c:v>4.3</c:v>
                </c:pt>
              </c:numCache>
            </c:numRef>
          </c:val>
        </c:ser>
        <c:dLbls>
          <c:showLegendKey val="0"/>
          <c:showVal val="0"/>
          <c:showCatName val="0"/>
          <c:showSerName val="0"/>
          <c:showPercent val="0"/>
          <c:showBubbleSize val="0"/>
        </c:dLbls>
        <c:gapWidth val="250"/>
        <c:overlap val="100"/>
        <c:axId val="46105728"/>
        <c:axId val="46107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-0.14000000000000001</c:v>
                </c:pt>
                <c:pt idx="1">
                  <c:v>-0.43</c:v>
                </c:pt>
                <c:pt idx="2">
                  <c:v>-1.1100000000000001</c:v>
                </c:pt>
                <c:pt idx="3">
                  <c:v>-6.31</c:v>
                </c:pt>
                <c:pt idx="4">
                  <c:v>-1.48</c:v>
                </c:pt>
              </c:numCache>
            </c:numRef>
          </c:val>
          <c:smooth val="0"/>
        </c:ser>
        <c:dLbls>
          <c:showLegendKey val="0"/>
          <c:showVal val="0"/>
          <c:showCatName val="0"/>
          <c:showSerName val="0"/>
          <c:showPercent val="0"/>
          <c:showBubbleSize val="0"/>
        </c:dLbls>
        <c:marker val="1"/>
        <c:smooth val="0"/>
        <c:axId val="46105728"/>
        <c:axId val="46107648"/>
      </c:lineChart>
      <c:catAx>
        <c:axId val="46105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107648"/>
        <c:crosses val="autoZero"/>
        <c:auto val="1"/>
        <c:lblAlgn val="ctr"/>
        <c:lblOffset val="100"/>
        <c:tickLblSkip val="1"/>
        <c:tickMarkSkip val="1"/>
        <c:noMultiLvlLbl val="0"/>
      </c:catAx>
      <c:valAx>
        <c:axId val="46107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105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0.04</c:v>
                </c:pt>
                <c:pt idx="6">
                  <c:v>#N/A</c:v>
                </c:pt>
                <c:pt idx="7">
                  <c:v>0.01</c:v>
                </c:pt>
                <c:pt idx="8">
                  <c:v>#N/A</c:v>
                </c:pt>
                <c:pt idx="9">
                  <c:v>0.01</c:v>
                </c:pt>
              </c:numCache>
            </c:numRef>
          </c:val>
        </c:ser>
        <c:ser>
          <c:idx val="5"/>
          <c:order val="5"/>
          <c:tx>
            <c:strRef>
              <c:f>データシート!$A$32</c:f>
              <c:strCache>
                <c:ptCount val="1"/>
                <c:pt idx="0">
                  <c:v>臨海部土地造成事業特別会計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0.59</c:v>
                </c:pt>
                <c:pt idx="2">
                  <c:v>#N/A</c:v>
                </c:pt>
                <c:pt idx="3">
                  <c:v>0.03</c:v>
                </c:pt>
                <c:pt idx="4">
                  <c:v>#N/A</c:v>
                </c:pt>
                <c:pt idx="5">
                  <c:v>1.24</c:v>
                </c:pt>
                <c:pt idx="6">
                  <c:v>#N/A</c:v>
                </c:pt>
                <c:pt idx="7">
                  <c:v>0.95</c:v>
                </c:pt>
                <c:pt idx="8">
                  <c:v>#N/A</c:v>
                </c:pt>
                <c:pt idx="9">
                  <c:v>0.61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0.05</c:v>
                </c:pt>
                <c:pt idx="2">
                  <c:v>#N/A</c:v>
                </c:pt>
                <c:pt idx="3">
                  <c:v>0.73</c:v>
                </c:pt>
                <c:pt idx="4">
                  <c:v>#N/A</c:v>
                </c:pt>
                <c:pt idx="5">
                  <c:v>0.22</c:v>
                </c:pt>
                <c:pt idx="6">
                  <c:v>#N/A</c:v>
                </c:pt>
                <c:pt idx="7">
                  <c:v>0.94</c:v>
                </c:pt>
                <c:pt idx="8">
                  <c:v>#N/A</c:v>
                </c:pt>
                <c:pt idx="9">
                  <c:v>0.7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6.95</c:v>
                </c:pt>
                <c:pt idx="2">
                  <c:v>#N/A</c:v>
                </c:pt>
                <c:pt idx="3">
                  <c:v>9.0299999999999994</c:v>
                </c:pt>
                <c:pt idx="4">
                  <c:v>#N/A</c:v>
                </c:pt>
                <c:pt idx="5">
                  <c:v>7.85</c:v>
                </c:pt>
                <c:pt idx="6">
                  <c:v>#N/A</c:v>
                </c:pt>
                <c:pt idx="7">
                  <c:v>4.08</c:v>
                </c:pt>
                <c:pt idx="8">
                  <c:v>#N/A</c:v>
                </c:pt>
                <c:pt idx="9">
                  <c:v>2.8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10.66</c:v>
                </c:pt>
                <c:pt idx="2">
                  <c:v>#N/A</c:v>
                </c:pt>
                <c:pt idx="3">
                  <c:v>12.23</c:v>
                </c:pt>
                <c:pt idx="4">
                  <c:v>#N/A</c:v>
                </c:pt>
                <c:pt idx="5">
                  <c:v>11.26</c:v>
                </c:pt>
                <c:pt idx="6">
                  <c:v>#N/A</c:v>
                </c:pt>
                <c:pt idx="7">
                  <c:v>11.9</c:v>
                </c:pt>
                <c:pt idx="8">
                  <c:v>#N/A</c:v>
                </c:pt>
                <c:pt idx="9">
                  <c:v>11.31</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0.22</c:v>
                </c:pt>
                <c:pt idx="2">
                  <c:v>#N/A</c:v>
                </c:pt>
                <c:pt idx="3">
                  <c:v>0.75</c:v>
                </c:pt>
                <c:pt idx="4">
                  <c:v>#N/A</c:v>
                </c:pt>
                <c:pt idx="5">
                  <c:v>0.52</c:v>
                </c:pt>
                <c:pt idx="6">
                  <c:v>#N/A</c:v>
                </c:pt>
                <c:pt idx="7">
                  <c:v>0.68</c:v>
                </c:pt>
                <c:pt idx="8">
                  <c:v>0.08</c:v>
                </c:pt>
                <c:pt idx="9">
                  <c:v>#N/A</c:v>
                </c:pt>
              </c:numCache>
            </c:numRef>
          </c:val>
        </c:ser>
        <c:dLbls>
          <c:showLegendKey val="0"/>
          <c:showVal val="0"/>
          <c:showCatName val="0"/>
          <c:showSerName val="0"/>
          <c:showPercent val="0"/>
          <c:showBubbleSize val="0"/>
        </c:dLbls>
        <c:gapWidth val="150"/>
        <c:overlap val="100"/>
        <c:axId val="46910464"/>
        <c:axId val="46797568"/>
      </c:barChart>
      <c:catAx>
        <c:axId val="46910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797568"/>
        <c:crosses val="autoZero"/>
        <c:auto val="1"/>
        <c:lblAlgn val="ctr"/>
        <c:lblOffset val="100"/>
        <c:tickLblSkip val="1"/>
        <c:tickMarkSkip val="1"/>
        <c:noMultiLvlLbl val="0"/>
      </c:catAx>
      <c:valAx>
        <c:axId val="46797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910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1106</c:v>
                </c:pt>
                <c:pt idx="5">
                  <c:v>1070</c:v>
                </c:pt>
                <c:pt idx="8">
                  <c:v>1049</c:v>
                </c:pt>
                <c:pt idx="11">
                  <c:v>1053</c:v>
                </c:pt>
                <c:pt idx="14">
                  <c:v>961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c:v>
                </c:pt>
                <c:pt idx="3">
                  <c:v>6</c:v>
                </c:pt>
                <c:pt idx="6">
                  <c:v>4</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48</c:v>
                </c:pt>
                <c:pt idx="3">
                  <c:v>20</c:v>
                </c:pt>
                <c:pt idx="6">
                  <c:v>12</c:v>
                </c:pt>
                <c:pt idx="9">
                  <c:v>1</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212</c:v>
                </c:pt>
                <c:pt idx="3">
                  <c:v>220</c:v>
                </c:pt>
                <c:pt idx="6">
                  <c:v>219</c:v>
                </c:pt>
                <c:pt idx="9">
                  <c:v>229</c:v>
                </c:pt>
                <c:pt idx="12">
                  <c:v>235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1275</c:v>
                </c:pt>
                <c:pt idx="3">
                  <c:v>1257</c:v>
                </c:pt>
                <c:pt idx="6">
                  <c:v>1246</c:v>
                </c:pt>
                <c:pt idx="9">
                  <c:v>1228</c:v>
                </c:pt>
                <c:pt idx="12">
                  <c:v>1166</c:v>
                </c:pt>
              </c:numCache>
            </c:numRef>
          </c:val>
        </c:ser>
        <c:dLbls>
          <c:showLegendKey val="0"/>
          <c:showVal val="0"/>
          <c:showCatName val="0"/>
          <c:showSerName val="0"/>
          <c:showPercent val="0"/>
          <c:showBubbleSize val="0"/>
        </c:dLbls>
        <c:gapWidth val="100"/>
        <c:overlap val="100"/>
        <c:axId val="1260160"/>
        <c:axId val="127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435</c:v>
                </c:pt>
                <c:pt idx="2">
                  <c:v>#N/A</c:v>
                </c:pt>
                <c:pt idx="3">
                  <c:v>#N/A</c:v>
                </c:pt>
                <c:pt idx="4">
                  <c:v>433</c:v>
                </c:pt>
                <c:pt idx="5">
                  <c:v>#N/A</c:v>
                </c:pt>
                <c:pt idx="6">
                  <c:v>#N/A</c:v>
                </c:pt>
                <c:pt idx="7">
                  <c:v>432</c:v>
                </c:pt>
                <c:pt idx="8">
                  <c:v>#N/A</c:v>
                </c:pt>
                <c:pt idx="9">
                  <c:v>#N/A</c:v>
                </c:pt>
                <c:pt idx="10">
                  <c:v>406</c:v>
                </c:pt>
                <c:pt idx="11">
                  <c:v>#N/A</c:v>
                </c:pt>
                <c:pt idx="12">
                  <c:v>#N/A</c:v>
                </c:pt>
                <c:pt idx="13">
                  <c:v>444</c:v>
                </c:pt>
                <c:pt idx="14">
                  <c:v>#N/A</c:v>
                </c:pt>
              </c:numCache>
            </c:numRef>
          </c:val>
          <c:smooth val="0"/>
        </c:ser>
        <c:dLbls>
          <c:showLegendKey val="0"/>
          <c:showVal val="0"/>
          <c:showCatName val="0"/>
          <c:showSerName val="0"/>
          <c:showPercent val="0"/>
          <c:showBubbleSize val="0"/>
        </c:dLbls>
        <c:marker val="1"/>
        <c:smooth val="0"/>
        <c:axId val="1260160"/>
        <c:axId val="1270528"/>
      </c:lineChart>
      <c:catAx>
        <c:axId val="1260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0528"/>
        <c:crosses val="autoZero"/>
        <c:auto val="1"/>
        <c:lblAlgn val="ctr"/>
        <c:lblOffset val="100"/>
        <c:tickLblSkip val="1"/>
        <c:tickMarkSkip val="1"/>
        <c:noMultiLvlLbl val="0"/>
      </c:catAx>
      <c:valAx>
        <c:axId val="127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0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7945</c:v>
                </c:pt>
                <c:pt idx="5">
                  <c:v>7584</c:v>
                </c:pt>
                <c:pt idx="8">
                  <c:v>7477</c:v>
                </c:pt>
                <c:pt idx="11">
                  <c:v>6859</c:v>
                </c:pt>
                <c:pt idx="14">
                  <c:v>7587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2913</c:v>
                </c:pt>
                <c:pt idx="5">
                  <c:v>2071</c:v>
                </c:pt>
                <c:pt idx="8">
                  <c:v>1897</c:v>
                </c:pt>
                <c:pt idx="11">
                  <c:v>1940</c:v>
                </c:pt>
                <c:pt idx="14">
                  <c:v>1815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2118</c:v>
                </c:pt>
                <c:pt idx="5">
                  <c:v>2093</c:v>
                </c:pt>
                <c:pt idx="8">
                  <c:v>2195</c:v>
                </c:pt>
                <c:pt idx="11">
                  <c:v>1237</c:v>
                </c:pt>
                <c:pt idx="14">
                  <c:v>1219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1800</c:v>
                </c:pt>
                <c:pt idx="3">
                  <c:v>1801</c:v>
                </c:pt>
                <c:pt idx="6">
                  <c:v>1742</c:v>
                </c:pt>
                <c:pt idx="9">
                  <c:v>1641</c:v>
                </c:pt>
                <c:pt idx="12">
                  <c:v>1554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39</c:v>
                </c:pt>
                <c:pt idx="3">
                  <c:v>34</c:v>
                </c:pt>
                <c:pt idx="6">
                  <c:v>93</c:v>
                </c:pt>
                <c:pt idx="9">
                  <c:v>92</c:v>
                </c:pt>
                <c:pt idx="12">
                  <c:v>92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5089</c:v>
                </c:pt>
                <c:pt idx="3">
                  <c:v>4944</c:v>
                </c:pt>
                <c:pt idx="6">
                  <c:v>4527</c:v>
                </c:pt>
                <c:pt idx="9">
                  <c:v>4776</c:v>
                </c:pt>
                <c:pt idx="12">
                  <c:v>4645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15</c:v>
                </c:pt>
                <c:pt idx="3">
                  <c:v>9</c:v>
                </c:pt>
                <c:pt idx="6">
                  <c:v>5</c:v>
                </c:pt>
                <c:pt idx="9">
                  <c:v>4</c:v>
                </c:pt>
                <c:pt idx="12">
                  <c:v>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10617</c:v>
                </c:pt>
                <c:pt idx="3">
                  <c:v>10120</c:v>
                </c:pt>
                <c:pt idx="6">
                  <c:v>9756</c:v>
                </c:pt>
                <c:pt idx="9">
                  <c:v>10550</c:v>
                </c:pt>
                <c:pt idx="12">
                  <c:v>10126</c:v>
                </c:pt>
              </c:numCache>
            </c:numRef>
          </c:val>
        </c:ser>
        <c:dLbls>
          <c:showLegendKey val="0"/>
          <c:showVal val="0"/>
          <c:showCatName val="0"/>
          <c:showSerName val="0"/>
          <c:showPercent val="0"/>
          <c:showBubbleSize val="0"/>
        </c:dLbls>
        <c:gapWidth val="100"/>
        <c:overlap val="100"/>
        <c:axId val="46708992"/>
        <c:axId val="46719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4584</c:v>
                </c:pt>
                <c:pt idx="2">
                  <c:v>#N/A</c:v>
                </c:pt>
                <c:pt idx="3">
                  <c:v>#N/A</c:v>
                </c:pt>
                <c:pt idx="4">
                  <c:v>5160</c:v>
                </c:pt>
                <c:pt idx="5">
                  <c:v>#N/A</c:v>
                </c:pt>
                <c:pt idx="6">
                  <c:v>#N/A</c:v>
                </c:pt>
                <c:pt idx="7">
                  <c:v>4553</c:v>
                </c:pt>
                <c:pt idx="8">
                  <c:v>#N/A</c:v>
                </c:pt>
                <c:pt idx="9">
                  <c:v>#N/A</c:v>
                </c:pt>
                <c:pt idx="10">
                  <c:v>7028</c:v>
                </c:pt>
                <c:pt idx="11">
                  <c:v>#N/A</c:v>
                </c:pt>
                <c:pt idx="12">
                  <c:v>#N/A</c:v>
                </c:pt>
                <c:pt idx="13">
                  <c:v>5798</c:v>
                </c:pt>
                <c:pt idx="14">
                  <c:v>#N/A</c:v>
                </c:pt>
              </c:numCache>
            </c:numRef>
          </c:val>
          <c:smooth val="0"/>
        </c:ser>
        <c:dLbls>
          <c:showLegendKey val="0"/>
          <c:showVal val="0"/>
          <c:showCatName val="0"/>
          <c:showSerName val="0"/>
          <c:showPercent val="0"/>
          <c:showBubbleSize val="0"/>
        </c:dLbls>
        <c:marker val="1"/>
        <c:smooth val="0"/>
        <c:axId val="46708992"/>
        <c:axId val="46719360"/>
      </c:lineChart>
      <c:catAx>
        <c:axId val="46708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719360"/>
        <c:crosses val="autoZero"/>
        <c:auto val="1"/>
        <c:lblAlgn val="ctr"/>
        <c:lblOffset val="100"/>
        <c:tickLblSkip val="1"/>
        <c:tickMarkSkip val="1"/>
        <c:noMultiLvlLbl val="0"/>
      </c:catAx>
      <c:valAx>
        <c:axId val="46719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708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pt idx="4">
                  <c:v>55.4</c:v>
                </c:pt>
              </c:numCache>
            </c:numRef>
          </c:xVal>
          <c:yVal>
            <c:numRef>
              <c:f>公会計指標分析・財政指標組合せ分析表!$K$51:$O$51</c:f>
              <c:numCache>
                <c:formatCode>#,##0.0;"▲ "#,##0.0</c:formatCode>
                <c:ptCount val="5"/>
                <c:pt idx="4">
                  <c:v>167.9</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pt idx="4">
                  <c:v>51.9</c:v>
                </c:pt>
              </c:numCache>
            </c:numRef>
          </c:xVal>
          <c:yVal>
            <c:numRef>
              <c:f>公会計指標分析・財政指標組合せ分析表!$K$55:$O$55</c:f>
              <c:numCache>
                <c:formatCode>#,##0.0;"▲ "#,##0.0</c:formatCode>
                <c:ptCount val="5"/>
                <c:pt idx="4">
                  <c:v>13.1</c:v>
                </c:pt>
              </c:numCache>
            </c:numRef>
          </c:yVal>
          <c:smooth val="0"/>
        </c:ser>
        <c:dLbls>
          <c:showLegendKey val="0"/>
          <c:showVal val="0"/>
          <c:showCatName val="0"/>
          <c:showSerName val="0"/>
          <c:showPercent val="0"/>
          <c:showBubbleSize val="0"/>
        </c:dLbls>
        <c:axId val="46983808"/>
        <c:axId val="47006464"/>
      </c:scatterChart>
      <c:valAx>
        <c:axId val="46983808"/>
        <c:scaling>
          <c:orientation val="minMax"/>
          <c:max val="55.7"/>
          <c:min val="51.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006464"/>
        <c:crosses val="autoZero"/>
        <c:crossBetween val="midCat"/>
      </c:valAx>
      <c:valAx>
        <c:axId val="47006464"/>
        <c:scaling>
          <c:orientation val="minMax"/>
          <c:max val="20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983808"/>
        <c:crosses val="autoZero"/>
        <c:crossBetween val="midCat"/>
        <c:majorUnit val="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10.6</c:v>
                </c:pt>
                <c:pt idx="1">
                  <c:v>12</c:v>
                </c:pt>
                <c:pt idx="2">
                  <c:v>12.7</c:v>
                </c:pt>
                <c:pt idx="3">
                  <c:v>12.5</c:v>
                </c:pt>
                <c:pt idx="4">
                  <c:v>12.5</c:v>
                </c:pt>
              </c:numCache>
            </c:numRef>
          </c:xVal>
          <c:yVal>
            <c:numRef>
              <c:f>公会計指標分析・財政指標組合せ分析表!$K$73:$O$73</c:f>
              <c:numCache>
                <c:formatCode>#,##0.0;"▲ "#,##0.0</c:formatCode>
                <c:ptCount val="5"/>
                <c:pt idx="0">
                  <c:v>133.4</c:v>
                </c:pt>
                <c:pt idx="1">
                  <c:v>153.5</c:v>
                </c:pt>
                <c:pt idx="2">
                  <c:v>133.6</c:v>
                </c:pt>
                <c:pt idx="3">
                  <c:v>210.4</c:v>
                </c:pt>
                <c:pt idx="4">
                  <c:v>167.9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11.6</c:v>
                </c:pt>
                <c:pt idx="1">
                  <c:v>10.9</c:v>
                </c:pt>
                <c:pt idx="2">
                  <c:v>10.1</c:v>
                </c:pt>
                <c:pt idx="3">
                  <c:v>9.1</c:v>
                </c:pt>
                <c:pt idx="4">
                  <c:v>8.9</c:v>
                </c:pt>
              </c:numCache>
            </c:numRef>
          </c:xVal>
          <c:yVal>
            <c:numRef>
              <c:f>公会計指標分析・財政指標組合せ分析表!$K$77:$O$77</c:f>
              <c:numCache>
                <c:formatCode>#,##0.0;"▲ "#,##0.0</c:formatCode>
                <c:ptCount val="5"/>
                <c:pt idx="0">
                  <c:v>35.299999999999997</c:v>
                </c:pt>
                <c:pt idx="1">
                  <c:v>29.4</c:v>
                </c:pt>
                <c:pt idx="2">
                  <c:v>18.899999999999999</c:v>
                </c:pt>
                <c:pt idx="3">
                  <c:v>10.199999999999999</c:v>
                </c:pt>
                <c:pt idx="4">
                  <c:v>13.1</c:v>
                </c:pt>
              </c:numCache>
            </c:numRef>
          </c:yVal>
          <c:smooth val="0"/>
        </c:ser>
        <c:dLbls>
          <c:showLegendKey val="0"/>
          <c:showVal val="0"/>
          <c:showCatName val="0"/>
          <c:showSerName val="0"/>
          <c:showPercent val="0"/>
          <c:showBubbleSize val="0"/>
        </c:dLbls>
        <c:axId val="47317376"/>
        <c:axId val="47319296"/>
      </c:scatterChart>
      <c:valAx>
        <c:axId val="47317376"/>
        <c:scaling>
          <c:orientation val="minMax"/>
          <c:max val="13.1"/>
          <c:min val="8.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319296"/>
        <c:crosses val="autoZero"/>
        <c:crossBetween val="midCat"/>
      </c:valAx>
      <c:valAx>
        <c:axId val="47319296"/>
        <c:scaling>
          <c:orientation val="minMax"/>
          <c:max val="25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317376"/>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北海道岩内町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13,428
13,395
70.60
7,743,986
7,540,345
118,774
4,231,816
10,126,149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167.9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人口の減少や水産業の衰退等のため、財政基盤が弱体化し、類似団体平均を大幅</a:t>
          </a:r>
          <a:endParaRPr lang="ja-JP" altLang="ja-JP" sz="1400">
            <a:effectLst/>
          </a:endParaRPr>
        </a:p>
        <a:p>
          <a:r>
            <a:rPr lang="ja-JP" altLang="ja-JP" sz="1100">
              <a:solidFill>
                <a:schemeClr val="dk1"/>
              </a:solidFill>
              <a:effectLst/>
              <a:latin typeface="+mn-lt"/>
              <a:ea typeface="+mn-ea"/>
              <a:cs typeface="+mn-cs"/>
            </a:rPr>
            <a:t>に下回っている。</a:t>
          </a:r>
          <a:endParaRPr lang="ja-JP" altLang="ja-JP" sz="1400">
            <a:effectLst/>
          </a:endParaRPr>
        </a:p>
        <a:p>
          <a:r>
            <a:rPr lang="ja-JP" altLang="ja-JP" sz="1100">
              <a:solidFill>
                <a:schemeClr val="dk1"/>
              </a:solidFill>
              <a:effectLst/>
              <a:latin typeface="+mn-lt"/>
              <a:ea typeface="+mn-ea"/>
              <a:cs typeface="+mn-cs"/>
            </a:rPr>
            <a:t>　今後においては、事務事業の見直し、また合理化の取組みを更に推し進め、歳出削</a:t>
          </a:r>
          <a:endParaRPr lang="ja-JP" altLang="ja-JP" sz="1400">
            <a:effectLst/>
          </a:endParaRPr>
        </a:p>
        <a:p>
          <a:r>
            <a:rPr lang="ja-JP" altLang="ja-JP" sz="1100">
              <a:solidFill>
                <a:schemeClr val="dk1"/>
              </a:solidFill>
              <a:effectLst/>
              <a:latin typeface="+mn-lt"/>
              <a:ea typeface="+mn-ea"/>
              <a:cs typeface="+mn-cs"/>
            </a:rPr>
            <a:t>減を図るとともに自主財源の増加を徹底し、財政基盤の強化に努める。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141212</xdr:rowOff>
    </xdr:to>
    <xdr:cxnSp macro="">
      <xdr:nvCxnSpPr>
        <xdr:cNvPr id="69" name="直線コネクタ 68"/>
        <xdr:cNvCxnSpPr/>
      </xdr:nvCxnSpPr>
      <xdr:spPr>
        <a:xfrm flipV="1">
          <a:off x="4114800" y="750207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83051</xdr:rowOff>
    </xdr:from>
    <xdr:ext cx="762000" cy="259045"/>
    <xdr:sp macro="" textlink="">
      <xdr:nvSpPr>
        <xdr:cNvPr id="70" name="財政力平均値テキスト"/>
        <xdr:cNvSpPr txBox="1"/>
      </xdr:nvSpPr>
      <xdr:spPr>
        <a:xfrm>
          <a:off x="5041900" y="711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66524</xdr:rowOff>
    </xdr:from>
    <xdr:to>
      <xdr:col>7</xdr:col>
      <xdr:colOff>203200</xdr:colOff>
      <xdr:row>42</xdr:row>
      <xdr:rowOff>168124</xdr:rowOff>
    </xdr:to>
    <xdr:sp macro="" textlink="">
      <xdr:nvSpPr>
        <xdr:cNvPr id="71" name="フローチャート : 判断 70"/>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141212</xdr:rowOff>
    </xdr:from>
    <xdr:to>
      <xdr:col>6</xdr:col>
      <xdr:colOff>0</xdr:colOff>
      <xdr:row>43</xdr:row>
      <xdr:rowOff>152702</xdr:rowOff>
    </xdr:to>
    <xdr:cxnSp macro="">
      <xdr:nvCxnSpPr>
        <xdr:cNvPr id="72" name="直線コネクタ 71"/>
        <xdr:cNvCxnSpPr/>
      </xdr:nvCxnSpPr>
      <xdr:spPr>
        <a:xfrm flipV="1">
          <a:off x="3225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3" name="フローチャート : 判断 72"/>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74" name="テキスト ボックス 73"/>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152702</xdr:rowOff>
    </xdr:from>
    <xdr:to>
      <xdr:col>4</xdr:col>
      <xdr:colOff>482600</xdr:colOff>
      <xdr:row>43</xdr:row>
      <xdr:rowOff>152702</xdr:rowOff>
    </xdr:to>
    <xdr:cxnSp macro="">
      <xdr:nvCxnSpPr>
        <xdr:cNvPr id="75" name="直線コネクタ 74"/>
        <xdr:cNvCxnSpPr/>
      </xdr:nvCxnSpPr>
      <xdr:spPr>
        <a:xfrm>
          <a:off x="2336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7" name="テキスト ボックス 76"/>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152702</xdr:rowOff>
    </xdr:from>
    <xdr:to>
      <xdr:col>3</xdr:col>
      <xdr:colOff>279400</xdr:colOff>
      <xdr:row>43</xdr:row>
      <xdr:rowOff>152702</xdr:rowOff>
    </xdr:to>
    <xdr:cxnSp macro="">
      <xdr:nvCxnSpPr>
        <xdr:cNvPr id="78" name="直線コネクタ 77"/>
        <xdr:cNvCxnSpPr/>
      </xdr:nvCxnSpPr>
      <xdr:spPr>
        <a:xfrm>
          <a:off x="1447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66524</xdr:rowOff>
    </xdr:from>
    <xdr:to>
      <xdr:col>3</xdr:col>
      <xdr:colOff>330200</xdr:colOff>
      <xdr:row>42</xdr:row>
      <xdr:rowOff>168124</xdr:rowOff>
    </xdr:to>
    <xdr:sp macro="" textlink="">
      <xdr:nvSpPr>
        <xdr:cNvPr id="79" name="フローチャート : 判断 78"/>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6851</xdr:rowOff>
    </xdr:from>
    <xdr:ext cx="762000" cy="259045"/>
    <xdr:sp macro="" textlink="">
      <xdr:nvSpPr>
        <xdr:cNvPr id="80" name="テキスト ボックス 79"/>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81" name="フローチャート :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8" name="円/楕円 87"/>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146249</xdr:rowOff>
    </xdr:from>
    <xdr:ext cx="762000" cy="259045"/>
    <xdr:sp macro="" textlink="">
      <xdr:nvSpPr>
        <xdr:cNvPr id="89" name="財政力該当値テキスト"/>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90412</xdr:rowOff>
    </xdr:from>
    <xdr:to>
      <xdr:col>6</xdr:col>
      <xdr:colOff>50800</xdr:colOff>
      <xdr:row>44</xdr:row>
      <xdr:rowOff>20562</xdr:rowOff>
    </xdr:to>
    <xdr:sp macro="" textlink="">
      <xdr:nvSpPr>
        <xdr:cNvPr id="90" name="円/楕円 89"/>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5339</xdr:rowOff>
    </xdr:from>
    <xdr:ext cx="736600" cy="259045"/>
    <xdr:sp macro="" textlink="">
      <xdr:nvSpPr>
        <xdr:cNvPr id="91" name="テキスト ボックス 90"/>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101902</xdr:rowOff>
    </xdr:from>
    <xdr:to>
      <xdr:col>4</xdr:col>
      <xdr:colOff>533400</xdr:colOff>
      <xdr:row>44</xdr:row>
      <xdr:rowOff>32052</xdr:rowOff>
    </xdr:to>
    <xdr:sp macro="" textlink="">
      <xdr:nvSpPr>
        <xdr:cNvPr id="92" name="円/楕円 91"/>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16829</xdr:rowOff>
    </xdr:from>
    <xdr:ext cx="762000" cy="259045"/>
    <xdr:sp macro="" textlink="">
      <xdr:nvSpPr>
        <xdr:cNvPr id="93" name="テキスト ボックス 92"/>
        <xdr:cNvSpPr txBox="1"/>
      </xdr:nvSpPr>
      <xdr:spPr>
        <a:xfrm>
          <a:off x="2844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101902</xdr:rowOff>
    </xdr:from>
    <xdr:to>
      <xdr:col>3</xdr:col>
      <xdr:colOff>330200</xdr:colOff>
      <xdr:row>44</xdr:row>
      <xdr:rowOff>32052</xdr:rowOff>
    </xdr:to>
    <xdr:sp macro="" textlink="">
      <xdr:nvSpPr>
        <xdr:cNvPr id="94" name="円/楕円 93"/>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16829</xdr:rowOff>
    </xdr:from>
    <xdr:ext cx="762000" cy="259045"/>
    <xdr:sp macro="" textlink="">
      <xdr:nvSpPr>
        <xdr:cNvPr id="95" name="テキスト ボックス 94"/>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101902</xdr:rowOff>
    </xdr:from>
    <xdr:to>
      <xdr:col>2</xdr:col>
      <xdr:colOff>127000</xdr:colOff>
      <xdr:row>44</xdr:row>
      <xdr:rowOff>32052</xdr:rowOff>
    </xdr:to>
    <xdr:sp macro="" textlink="">
      <xdr:nvSpPr>
        <xdr:cNvPr id="96" name="円/楕円 95"/>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16829</xdr:rowOff>
    </xdr:from>
    <xdr:ext cx="762000" cy="259045"/>
    <xdr:sp macro="" textlink="">
      <xdr:nvSpPr>
        <xdr:cNvPr id="97" name="テキスト ボックス 96"/>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平成１８年度に地方債の借換えを実施し、公債費の平準化を図ったが、自主財源の</a:t>
          </a:r>
          <a:endParaRPr lang="ja-JP" altLang="ja-JP" sz="1400">
            <a:effectLst/>
          </a:endParaRPr>
        </a:p>
        <a:p>
          <a:r>
            <a:rPr lang="ja-JP" altLang="ja-JP" sz="1100">
              <a:solidFill>
                <a:schemeClr val="dk1"/>
              </a:solidFill>
              <a:effectLst/>
              <a:latin typeface="+mn-lt"/>
              <a:ea typeface="+mn-ea"/>
              <a:cs typeface="+mn-cs"/>
            </a:rPr>
            <a:t>減少もあり類似団体平均を下回っている。今後</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、計画的な地方債の発行により元利</a:t>
          </a:r>
          <a:endParaRPr lang="ja-JP" altLang="ja-JP" sz="1400">
            <a:effectLst/>
          </a:endParaRPr>
        </a:p>
        <a:p>
          <a:r>
            <a:rPr lang="ja-JP" altLang="ja-JP" sz="1100">
              <a:solidFill>
                <a:schemeClr val="dk1"/>
              </a:solidFill>
              <a:effectLst/>
              <a:latin typeface="+mn-lt"/>
              <a:ea typeface="+mn-ea"/>
              <a:cs typeface="+mn-cs"/>
            </a:rPr>
            <a:t>償還金の平準化を継続するほか、自主財源の確保に努め、比率の適正化、また安定</a:t>
          </a:r>
          <a:endParaRPr lang="ja-JP" altLang="ja-JP" sz="1400">
            <a:effectLst/>
          </a:endParaRPr>
        </a:p>
        <a:p>
          <a:r>
            <a:rPr lang="ja-JP" altLang="ja-JP" sz="1100">
              <a:solidFill>
                <a:schemeClr val="dk1"/>
              </a:solidFill>
              <a:effectLst/>
              <a:latin typeface="+mn-lt"/>
              <a:ea typeface="+mn-ea"/>
              <a:cs typeface="+mn-cs"/>
            </a:rPr>
            <a:t>化を目指す。</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98044</xdr:rowOff>
    </xdr:from>
    <xdr:to>
      <xdr:col>7</xdr:col>
      <xdr:colOff>152400</xdr:colOff>
      <xdr:row>66</xdr:row>
      <xdr:rowOff>43942</xdr:rowOff>
    </xdr:to>
    <xdr:cxnSp macro="">
      <xdr:nvCxnSpPr>
        <xdr:cNvPr id="125" name="直線コネクタ 124"/>
        <xdr:cNvCxnSpPr/>
      </xdr:nvCxnSpPr>
      <xdr:spPr>
        <a:xfrm flipV="1">
          <a:off x="4953000" y="10042144"/>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16019</xdr:rowOff>
    </xdr:from>
    <xdr:ext cx="762000" cy="259045"/>
    <xdr:sp macro="" textlink="">
      <xdr:nvSpPr>
        <xdr:cNvPr id="126" name="財政構造の弾力性最小値テキスト"/>
        <xdr:cNvSpPr txBox="1"/>
      </xdr:nvSpPr>
      <xdr:spPr>
        <a:xfrm>
          <a:off x="5041900" y="113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43942</xdr:rowOff>
    </xdr:from>
    <xdr:to>
      <xdr:col>7</xdr:col>
      <xdr:colOff>241300</xdr:colOff>
      <xdr:row>66</xdr:row>
      <xdr:rowOff>43942</xdr:rowOff>
    </xdr:to>
    <xdr:cxnSp macro="">
      <xdr:nvCxnSpPr>
        <xdr:cNvPr id="127" name="直線コネクタ 126"/>
        <xdr:cNvCxnSpPr/>
      </xdr:nvCxnSpPr>
      <xdr:spPr>
        <a:xfrm>
          <a:off x="4864100" y="113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12971</xdr:rowOff>
    </xdr:from>
    <xdr:ext cx="762000" cy="259045"/>
    <xdr:sp macro="" textlink="">
      <xdr:nvSpPr>
        <xdr:cNvPr id="128" name="財政構造の弾力性最大値テキスト"/>
        <xdr:cNvSpPr txBox="1"/>
      </xdr:nvSpPr>
      <xdr:spPr>
        <a:xfrm>
          <a:off x="5041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69.4</a:t>
          </a:r>
          <a:endParaRPr kumimoji="1" lang="ja-JP" altLang="en-US" sz="1000" b="1">
            <a:latin typeface="ＭＳ Ｐゴシック"/>
          </a:endParaRPr>
        </a:p>
      </xdr:txBody>
    </xdr:sp>
    <xdr:clientData/>
  </xdr:oneCellAnchor>
  <xdr:twoCellAnchor>
    <xdr:from>
      <xdr:col>7</xdr:col>
      <xdr:colOff>63500</xdr:colOff>
      <xdr:row>58</xdr:row>
      <xdr:rowOff>98044</xdr:rowOff>
    </xdr:from>
    <xdr:to>
      <xdr:col>7</xdr:col>
      <xdr:colOff>241300</xdr:colOff>
      <xdr:row>58</xdr:row>
      <xdr:rowOff>98044</xdr:rowOff>
    </xdr:to>
    <xdr:cxnSp macro="">
      <xdr:nvCxnSpPr>
        <xdr:cNvPr id="129" name="直線コネクタ 128"/>
        <xdr:cNvCxnSpPr/>
      </xdr:nvCxnSpPr>
      <xdr:spPr>
        <a:xfrm>
          <a:off x="4864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82804</xdr:rowOff>
    </xdr:from>
    <xdr:to>
      <xdr:col>7</xdr:col>
      <xdr:colOff>152400</xdr:colOff>
      <xdr:row>64</xdr:row>
      <xdr:rowOff>111760</xdr:rowOff>
    </xdr:to>
    <xdr:cxnSp macro="">
      <xdr:nvCxnSpPr>
        <xdr:cNvPr id="130" name="直線コネクタ 129"/>
        <xdr:cNvCxnSpPr/>
      </xdr:nvCxnSpPr>
      <xdr:spPr>
        <a:xfrm flipV="1">
          <a:off x="4114800" y="1105560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17289</xdr:rowOff>
    </xdr:from>
    <xdr:ext cx="762000" cy="259045"/>
    <xdr:sp macro="" textlink="">
      <xdr:nvSpPr>
        <xdr:cNvPr id="131" name="財政構造の弾力性平均値テキスト"/>
        <xdr:cNvSpPr txBox="1"/>
      </xdr:nvSpPr>
      <xdr:spPr>
        <a:xfrm>
          <a:off x="5041900" y="1064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762</xdr:rowOff>
    </xdr:from>
    <xdr:to>
      <xdr:col>7</xdr:col>
      <xdr:colOff>203200</xdr:colOff>
      <xdr:row>63</xdr:row>
      <xdr:rowOff>102362</xdr:rowOff>
    </xdr:to>
    <xdr:sp macro="" textlink="">
      <xdr:nvSpPr>
        <xdr:cNvPr id="132" name="フローチャート : 判断 131"/>
        <xdr:cNvSpPr/>
      </xdr:nvSpPr>
      <xdr:spPr>
        <a:xfrm>
          <a:off x="49022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111760</xdr:rowOff>
    </xdr:from>
    <xdr:to>
      <xdr:col>6</xdr:col>
      <xdr:colOff>0</xdr:colOff>
      <xdr:row>64</xdr:row>
      <xdr:rowOff>111760</xdr:rowOff>
    </xdr:to>
    <xdr:cxnSp macro="">
      <xdr:nvCxnSpPr>
        <xdr:cNvPr id="133" name="直線コネクタ 132"/>
        <xdr:cNvCxnSpPr/>
      </xdr:nvCxnSpPr>
      <xdr:spPr>
        <a:xfrm>
          <a:off x="3225800" y="1108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34544</xdr:rowOff>
    </xdr:from>
    <xdr:to>
      <xdr:col>6</xdr:col>
      <xdr:colOff>50800</xdr:colOff>
      <xdr:row>63</xdr:row>
      <xdr:rowOff>136144</xdr:rowOff>
    </xdr:to>
    <xdr:sp macro="" textlink="">
      <xdr:nvSpPr>
        <xdr:cNvPr id="134" name="フローチャート : 判断 133"/>
        <xdr:cNvSpPr/>
      </xdr:nvSpPr>
      <xdr:spPr>
        <a:xfrm>
          <a:off x="4064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146321</xdr:rowOff>
    </xdr:from>
    <xdr:ext cx="736600" cy="259045"/>
    <xdr:sp macro="" textlink="">
      <xdr:nvSpPr>
        <xdr:cNvPr id="135" name="テキスト ボックス 134"/>
        <xdr:cNvSpPr txBox="1"/>
      </xdr:nvSpPr>
      <xdr:spPr>
        <a:xfrm>
          <a:off x="3733800" y="1060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106934</xdr:rowOff>
    </xdr:from>
    <xdr:to>
      <xdr:col>4</xdr:col>
      <xdr:colOff>482600</xdr:colOff>
      <xdr:row>64</xdr:row>
      <xdr:rowOff>111760</xdr:rowOff>
    </xdr:to>
    <xdr:cxnSp macro="">
      <xdr:nvCxnSpPr>
        <xdr:cNvPr id="136" name="直線コネクタ 135"/>
        <xdr:cNvCxnSpPr/>
      </xdr:nvCxnSpPr>
      <xdr:spPr>
        <a:xfrm>
          <a:off x="2336800" y="1107973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157734</xdr:rowOff>
    </xdr:from>
    <xdr:to>
      <xdr:col>4</xdr:col>
      <xdr:colOff>533400</xdr:colOff>
      <xdr:row>63</xdr:row>
      <xdr:rowOff>87884</xdr:rowOff>
    </xdr:to>
    <xdr:sp macro="" textlink="">
      <xdr:nvSpPr>
        <xdr:cNvPr id="137" name="フローチャート : 判断 136"/>
        <xdr:cNvSpPr/>
      </xdr:nvSpPr>
      <xdr:spPr>
        <a:xfrm>
          <a:off x="3175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98061</xdr:rowOff>
    </xdr:from>
    <xdr:ext cx="762000" cy="259045"/>
    <xdr:sp macro="" textlink="">
      <xdr:nvSpPr>
        <xdr:cNvPr id="138" name="テキスト ボックス 137"/>
        <xdr:cNvSpPr txBox="1"/>
      </xdr:nvSpPr>
      <xdr:spPr>
        <a:xfrm>
          <a:off x="2844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106934</xdr:rowOff>
    </xdr:from>
    <xdr:to>
      <xdr:col>3</xdr:col>
      <xdr:colOff>279400</xdr:colOff>
      <xdr:row>64</xdr:row>
      <xdr:rowOff>111760</xdr:rowOff>
    </xdr:to>
    <xdr:cxnSp macro="">
      <xdr:nvCxnSpPr>
        <xdr:cNvPr id="139" name="直線コネクタ 138"/>
        <xdr:cNvCxnSpPr/>
      </xdr:nvCxnSpPr>
      <xdr:spPr>
        <a:xfrm flipV="1">
          <a:off x="1447800" y="1107973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39370</xdr:rowOff>
    </xdr:from>
    <xdr:to>
      <xdr:col>3</xdr:col>
      <xdr:colOff>330200</xdr:colOff>
      <xdr:row>63</xdr:row>
      <xdr:rowOff>140970</xdr:rowOff>
    </xdr:to>
    <xdr:sp macro="" textlink="">
      <xdr:nvSpPr>
        <xdr:cNvPr id="140" name="フローチャート : 判断 139"/>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151147</xdr:rowOff>
    </xdr:from>
    <xdr:ext cx="762000" cy="259045"/>
    <xdr:sp macro="" textlink="">
      <xdr:nvSpPr>
        <xdr:cNvPr id="141" name="テキスト ボックス 140"/>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167386</xdr:rowOff>
    </xdr:from>
    <xdr:to>
      <xdr:col>2</xdr:col>
      <xdr:colOff>127000</xdr:colOff>
      <xdr:row>63</xdr:row>
      <xdr:rowOff>97536</xdr:rowOff>
    </xdr:to>
    <xdr:sp macro="" textlink="">
      <xdr:nvSpPr>
        <xdr:cNvPr id="142" name="フローチャート : 判断 141"/>
        <xdr:cNvSpPr/>
      </xdr:nvSpPr>
      <xdr:spPr>
        <a:xfrm>
          <a:off x="13970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107713</xdr:rowOff>
    </xdr:from>
    <xdr:ext cx="762000" cy="259045"/>
    <xdr:sp macro="" textlink="">
      <xdr:nvSpPr>
        <xdr:cNvPr id="143" name="テキスト ボックス 142"/>
        <xdr:cNvSpPr txBox="1"/>
      </xdr:nvSpPr>
      <xdr:spPr>
        <a:xfrm>
          <a:off x="1066800" y="105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49" name="円/楕円 148"/>
        <xdr:cNvSpPr/>
      </xdr:nvSpPr>
      <xdr:spPr>
        <a:xfrm>
          <a:off x="49022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4081</xdr:rowOff>
    </xdr:from>
    <xdr:ext cx="762000" cy="259045"/>
    <xdr:sp macro="" textlink="">
      <xdr:nvSpPr>
        <xdr:cNvPr id="150" name="財政構造の弾力性該当値テキスト"/>
        <xdr:cNvSpPr txBox="1"/>
      </xdr:nvSpPr>
      <xdr:spPr>
        <a:xfrm>
          <a:off x="5041900" y="109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60960</xdr:rowOff>
    </xdr:from>
    <xdr:to>
      <xdr:col>6</xdr:col>
      <xdr:colOff>50800</xdr:colOff>
      <xdr:row>64</xdr:row>
      <xdr:rowOff>162560</xdr:rowOff>
    </xdr:to>
    <xdr:sp macro="" textlink="">
      <xdr:nvSpPr>
        <xdr:cNvPr id="151" name="円/楕円 150"/>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147337</xdr:rowOff>
    </xdr:from>
    <xdr:ext cx="736600" cy="259045"/>
    <xdr:sp macro="" textlink="">
      <xdr:nvSpPr>
        <xdr:cNvPr id="152" name="テキスト ボックス 151"/>
        <xdr:cNvSpPr txBox="1"/>
      </xdr:nvSpPr>
      <xdr:spPr>
        <a:xfrm>
          <a:off x="3733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60960</xdr:rowOff>
    </xdr:from>
    <xdr:to>
      <xdr:col>4</xdr:col>
      <xdr:colOff>533400</xdr:colOff>
      <xdr:row>64</xdr:row>
      <xdr:rowOff>162560</xdr:rowOff>
    </xdr:to>
    <xdr:sp macro="" textlink="">
      <xdr:nvSpPr>
        <xdr:cNvPr id="153" name="円/楕円 152"/>
        <xdr:cNvSpPr/>
      </xdr:nvSpPr>
      <xdr:spPr>
        <a:xfrm>
          <a:off x="3175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147337</xdr:rowOff>
    </xdr:from>
    <xdr:ext cx="762000" cy="259045"/>
    <xdr:sp macro="" textlink="">
      <xdr:nvSpPr>
        <xdr:cNvPr id="154" name="テキスト ボックス 153"/>
        <xdr:cNvSpPr txBox="1"/>
      </xdr:nvSpPr>
      <xdr:spPr>
        <a:xfrm>
          <a:off x="2844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56134</xdr:rowOff>
    </xdr:from>
    <xdr:to>
      <xdr:col>3</xdr:col>
      <xdr:colOff>330200</xdr:colOff>
      <xdr:row>64</xdr:row>
      <xdr:rowOff>157734</xdr:rowOff>
    </xdr:to>
    <xdr:sp macro="" textlink="">
      <xdr:nvSpPr>
        <xdr:cNvPr id="155" name="円/楕円 154"/>
        <xdr:cNvSpPr/>
      </xdr:nvSpPr>
      <xdr:spPr>
        <a:xfrm>
          <a:off x="2286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142511</xdr:rowOff>
    </xdr:from>
    <xdr:ext cx="762000" cy="259045"/>
    <xdr:sp macro="" textlink="">
      <xdr:nvSpPr>
        <xdr:cNvPr id="156" name="テキスト ボックス 155"/>
        <xdr:cNvSpPr txBox="1"/>
      </xdr:nvSpPr>
      <xdr:spPr>
        <a:xfrm>
          <a:off x="1955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60960</xdr:rowOff>
    </xdr:from>
    <xdr:to>
      <xdr:col>2</xdr:col>
      <xdr:colOff>127000</xdr:colOff>
      <xdr:row>64</xdr:row>
      <xdr:rowOff>162560</xdr:rowOff>
    </xdr:to>
    <xdr:sp macro="" textlink="">
      <xdr:nvSpPr>
        <xdr:cNvPr id="157" name="円/楕円 156"/>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147337</xdr:rowOff>
    </xdr:from>
    <xdr:ext cx="762000" cy="259045"/>
    <xdr:sp macro="" textlink="">
      <xdr:nvSpPr>
        <xdr:cNvPr id="158" name="テキスト ボックス 157"/>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[175,398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平成１８年度に地方債の借換えを実施し、公債費の平準化を図ったが、自主財源の</a:t>
          </a:r>
          <a:endParaRPr lang="ja-JP" altLang="ja-JP" sz="1400">
            <a:effectLst/>
          </a:endParaRPr>
        </a:p>
        <a:p>
          <a:r>
            <a:rPr lang="ja-JP" altLang="ja-JP" sz="1100">
              <a:solidFill>
                <a:schemeClr val="dk1"/>
              </a:solidFill>
              <a:effectLst/>
              <a:latin typeface="+mn-lt"/>
              <a:ea typeface="+mn-ea"/>
              <a:cs typeface="+mn-cs"/>
            </a:rPr>
            <a:t>減少もあり類似団体平均を下回っている。今後</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、計画的な地方債の発行により元利</a:t>
          </a:r>
          <a:endParaRPr lang="ja-JP" altLang="ja-JP" sz="1400">
            <a:effectLst/>
          </a:endParaRPr>
        </a:p>
        <a:p>
          <a:r>
            <a:rPr lang="ja-JP" altLang="ja-JP" sz="1100">
              <a:solidFill>
                <a:schemeClr val="dk1"/>
              </a:solidFill>
              <a:effectLst/>
              <a:latin typeface="+mn-lt"/>
              <a:ea typeface="+mn-ea"/>
              <a:cs typeface="+mn-cs"/>
            </a:rPr>
            <a:t>償還金の平準化を継続するほか、自主財源の確保に努め、比率の適正化、また安定</a:t>
          </a:r>
          <a:endParaRPr lang="ja-JP" altLang="ja-JP" sz="1400">
            <a:effectLst/>
          </a:endParaRPr>
        </a:p>
        <a:p>
          <a:r>
            <a:rPr lang="ja-JP" altLang="ja-JP" sz="1100">
              <a:solidFill>
                <a:schemeClr val="dk1"/>
              </a:solidFill>
              <a:effectLst/>
              <a:latin typeface="+mn-lt"/>
              <a:ea typeface="+mn-ea"/>
              <a:cs typeface="+mn-cs"/>
            </a:rPr>
            <a:t>化を目指す。</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115697</xdr:rowOff>
    </xdr:from>
    <xdr:to>
      <xdr:col>7</xdr:col>
      <xdr:colOff>152400</xdr:colOff>
      <xdr:row>89</xdr:row>
      <xdr:rowOff>120803</xdr:rowOff>
    </xdr:to>
    <xdr:cxnSp macro="">
      <xdr:nvCxnSpPr>
        <xdr:cNvPr id="186" name="直線コネクタ 185"/>
        <xdr:cNvCxnSpPr/>
      </xdr:nvCxnSpPr>
      <xdr:spPr>
        <a:xfrm flipV="1">
          <a:off x="4953000" y="13831697"/>
          <a:ext cx="0" cy="1548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92880</xdr:rowOff>
    </xdr:from>
    <xdr:ext cx="762000" cy="259045"/>
    <xdr:sp macro="" textlink="">
      <xdr:nvSpPr>
        <xdr:cNvPr id="187" name="人件費・物件費等の状況最小値テキスト"/>
        <xdr:cNvSpPr txBox="1"/>
      </xdr:nvSpPr>
      <xdr:spPr>
        <a:xfrm>
          <a:off x="5041900" y="1535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410,558</a:t>
          </a:r>
          <a:endParaRPr kumimoji="1" lang="ja-JP" altLang="en-US" sz="1000" b="1">
            <a:latin typeface="ＭＳ Ｐゴシック"/>
          </a:endParaRPr>
        </a:p>
      </xdr:txBody>
    </xdr:sp>
    <xdr:clientData/>
  </xdr:oneCellAnchor>
  <xdr:twoCellAnchor>
    <xdr:from>
      <xdr:col>7</xdr:col>
      <xdr:colOff>63500</xdr:colOff>
      <xdr:row>89</xdr:row>
      <xdr:rowOff>120803</xdr:rowOff>
    </xdr:from>
    <xdr:to>
      <xdr:col>7</xdr:col>
      <xdr:colOff>241300</xdr:colOff>
      <xdr:row>89</xdr:row>
      <xdr:rowOff>120803</xdr:rowOff>
    </xdr:to>
    <xdr:cxnSp macro="">
      <xdr:nvCxnSpPr>
        <xdr:cNvPr id="188" name="直線コネクタ 187"/>
        <xdr:cNvCxnSpPr/>
      </xdr:nvCxnSpPr>
      <xdr:spPr>
        <a:xfrm>
          <a:off x="4864100" y="153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30624</xdr:rowOff>
    </xdr:from>
    <xdr:ext cx="762000" cy="259045"/>
    <xdr:sp macro="" textlink="">
      <xdr:nvSpPr>
        <xdr:cNvPr id="189" name="人件費・物件費等の状況最大値テキスト"/>
        <xdr:cNvSpPr txBox="1"/>
      </xdr:nvSpPr>
      <xdr:spPr>
        <a:xfrm>
          <a:off x="5041900" y="1357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89,763</a:t>
          </a:r>
          <a:endParaRPr kumimoji="1" lang="ja-JP" altLang="en-US" sz="1000" b="1">
            <a:latin typeface="ＭＳ Ｐゴシック"/>
          </a:endParaRPr>
        </a:p>
      </xdr:txBody>
    </xdr:sp>
    <xdr:clientData/>
  </xdr:oneCellAnchor>
  <xdr:twoCellAnchor>
    <xdr:from>
      <xdr:col>7</xdr:col>
      <xdr:colOff>63500</xdr:colOff>
      <xdr:row>80</xdr:row>
      <xdr:rowOff>115697</xdr:rowOff>
    </xdr:from>
    <xdr:to>
      <xdr:col>7</xdr:col>
      <xdr:colOff>241300</xdr:colOff>
      <xdr:row>80</xdr:row>
      <xdr:rowOff>115697</xdr:rowOff>
    </xdr:to>
    <xdr:cxnSp macro="">
      <xdr:nvCxnSpPr>
        <xdr:cNvPr id="190" name="直線コネクタ 189"/>
        <xdr:cNvCxnSpPr/>
      </xdr:nvCxnSpPr>
      <xdr:spPr>
        <a:xfrm>
          <a:off x="4864100" y="1383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122879</xdr:rowOff>
    </xdr:from>
    <xdr:to>
      <xdr:col>7</xdr:col>
      <xdr:colOff>152400</xdr:colOff>
      <xdr:row>83</xdr:row>
      <xdr:rowOff>14621</xdr:rowOff>
    </xdr:to>
    <xdr:cxnSp macro="">
      <xdr:nvCxnSpPr>
        <xdr:cNvPr id="191" name="直線コネクタ 190"/>
        <xdr:cNvCxnSpPr/>
      </xdr:nvCxnSpPr>
      <xdr:spPr>
        <a:xfrm>
          <a:off x="4114800" y="14181779"/>
          <a:ext cx="838200" cy="6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104243</xdr:rowOff>
    </xdr:from>
    <xdr:ext cx="762000" cy="259045"/>
    <xdr:sp macro="" textlink="">
      <xdr:nvSpPr>
        <xdr:cNvPr id="192" name="人件費・物件費等の状況平均値テキスト"/>
        <xdr:cNvSpPr txBox="1"/>
      </xdr:nvSpPr>
      <xdr:spPr>
        <a:xfrm>
          <a:off x="5041900" y="139916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87716</xdr:rowOff>
    </xdr:from>
    <xdr:to>
      <xdr:col>7</xdr:col>
      <xdr:colOff>203200</xdr:colOff>
      <xdr:row>83</xdr:row>
      <xdr:rowOff>17866</xdr:rowOff>
    </xdr:to>
    <xdr:sp macro="" textlink="">
      <xdr:nvSpPr>
        <xdr:cNvPr id="193" name="フローチャート : 判断 192"/>
        <xdr:cNvSpPr/>
      </xdr:nvSpPr>
      <xdr:spPr>
        <a:xfrm>
          <a:off x="49022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88060</xdr:rowOff>
    </xdr:from>
    <xdr:to>
      <xdr:col>6</xdr:col>
      <xdr:colOff>0</xdr:colOff>
      <xdr:row>82</xdr:row>
      <xdr:rowOff>122879</xdr:rowOff>
    </xdr:to>
    <xdr:cxnSp macro="">
      <xdr:nvCxnSpPr>
        <xdr:cNvPr id="194" name="直線コネクタ 193"/>
        <xdr:cNvCxnSpPr/>
      </xdr:nvCxnSpPr>
      <xdr:spPr>
        <a:xfrm>
          <a:off x="3225800" y="14146960"/>
          <a:ext cx="889000" cy="3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76065</xdr:rowOff>
    </xdr:from>
    <xdr:to>
      <xdr:col>6</xdr:col>
      <xdr:colOff>50800</xdr:colOff>
      <xdr:row>83</xdr:row>
      <xdr:rowOff>6215</xdr:rowOff>
    </xdr:to>
    <xdr:sp macro="" textlink="">
      <xdr:nvSpPr>
        <xdr:cNvPr id="195" name="フローチャート : 判断 194"/>
        <xdr:cNvSpPr/>
      </xdr:nvSpPr>
      <xdr:spPr>
        <a:xfrm>
          <a:off x="4064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162442</xdr:rowOff>
    </xdr:from>
    <xdr:ext cx="736600" cy="259045"/>
    <xdr:sp macro="" textlink="">
      <xdr:nvSpPr>
        <xdr:cNvPr id="196" name="テキスト ボックス 195"/>
        <xdr:cNvSpPr txBox="1"/>
      </xdr:nvSpPr>
      <xdr:spPr>
        <a:xfrm>
          <a:off x="3733800" y="14221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63002</xdr:rowOff>
    </xdr:from>
    <xdr:to>
      <xdr:col>4</xdr:col>
      <xdr:colOff>482600</xdr:colOff>
      <xdr:row>82</xdr:row>
      <xdr:rowOff>88060</xdr:rowOff>
    </xdr:to>
    <xdr:cxnSp macro="">
      <xdr:nvCxnSpPr>
        <xdr:cNvPr id="197" name="直線コネクタ 196"/>
        <xdr:cNvCxnSpPr/>
      </xdr:nvCxnSpPr>
      <xdr:spPr>
        <a:xfrm>
          <a:off x="2336800" y="14121902"/>
          <a:ext cx="889000" cy="2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40151</xdr:rowOff>
    </xdr:from>
    <xdr:to>
      <xdr:col>4</xdr:col>
      <xdr:colOff>533400</xdr:colOff>
      <xdr:row>82</xdr:row>
      <xdr:rowOff>141751</xdr:rowOff>
    </xdr:to>
    <xdr:sp macro="" textlink="">
      <xdr:nvSpPr>
        <xdr:cNvPr id="198" name="フローチャート : 判断 197"/>
        <xdr:cNvSpPr/>
      </xdr:nvSpPr>
      <xdr:spPr>
        <a:xfrm>
          <a:off x="3175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126528</xdr:rowOff>
    </xdr:from>
    <xdr:ext cx="762000" cy="259045"/>
    <xdr:sp macro="" textlink="">
      <xdr:nvSpPr>
        <xdr:cNvPr id="199" name="テキスト ボックス 198"/>
        <xdr:cNvSpPr txBox="1"/>
      </xdr:nvSpPr>
      <xdr:spPr>
        <a:xfrm>
          <a:off x="2844800" y="141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62029</xdr:rowOff>
    </xdr:from>
    <xdr:to>
      <xdr:col>3</xdr:col>
      <xdr:colOff>279400</xdr:colOff>
      <xdr:row>82</xdr:row>
      <xdr:rowOff>63002</xdr:rowOff>
    </xdr:to>
    <xdr:cxnSp macro="">
      <xdr:nvCxnSpPr>
        <xdr:cNvPr id="200" name="直線コネクタ 199"/>
        <xdr:cNvCxnSpPr/>
      </xdr:nvCxnSpPr>
      <xdr:spPr>
        <a:xfrm>
          <a:off x="1447800" y="14120929"/>
          <a:ext cx="889000" cy="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34156</xdr:rowOff>
    </xdr:from>
    <xdr:to>
      <xdr:col>3</xdr:col>
      <xdr:colOff>330200</xdr:colOff>
      <xdr:row>82</xdr:row>
      <xdr:rowOff>135756</xdr:rowOff>
    </xdr:to>
    <xdr:sp macro="" textlink="">
      <xdr:nvSpPr>
        <xdr:cNvPr id="201" name="フローチャート : 判断 200"/>
        <xdr:cNvSpPr/>
      </xdr:nvSpPr>
      <xdr:spPr>
        <a:xfrm>
          <a:off x="2286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120533</xdr:rowOff>
    </xdr:from>
    <xdr:ext cx="762000" cy="259045"/>
    <xdr:sp macro="" textlink="">
      <xdr:nvSpPr>
        <xdr:cNvPr id="202" name="テキスト ボックス 201"/>
        <xdr:cNvSpPr txBox="1"/>
      </xdr:nvSpPr>
      <xdr:spPr>
        <a:xfrm>
          <a:off x="1955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57973</xdr:rowOff>
    </xdr:from>
    <xdr:to>
      <xdr:col>2</xdr:col>
      <xdr:colOff>127000</xdr:colOff>
      <xdr:row>82</xdr:row>
      <xdr:rowOff>159573</xdr:rowOff>
    </xdr:to>
    <xdr:sp macro="" textlink="">
      <xdr:nvSpPr>
        <xdr:cNvPr id="203" name="フローチャート : 判断 202"/>
        <xdr:cNvSpPr/>
      </xdr:nvSpPr>
      <xdr:spPr>
        <a:xfrm>
          <a:off x="1397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144350</xdr:rowOff>
    </xdr:from>
    <xdr:ext cx="762000" cy="259045"/>
    <xdr:sp macro="" textlink="">
      <xdr:nvSpPr>
        <xdr:cNvPr id="204" name="テキスト ボックス 203"/>
        <xdr:cNvSpPr txBox="1"/>
      </xdr:nvSpPr>
      <xdr:spPr>
        <a:xfrm>
          <a:off x="1066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135271</xdr:rowOff>
    </xdr:from>
    <xdr:to>
      <xdr:col>7</xdr:col>
      <xdr:colOff>203200</xdr:colOff>
      <xdr:row>83</xdr:row>
      <xdr:rowOff>65421</xdr:rowOff>
    </xdr:to>
    <xdr:sp macro="" textlink="">
      <xdr:nvSpPr>
        <xdr:cNvPr id="210" name="円/楕円 209"/>
        <xdr:cNvSpPr/>
      </xdr:nvSpPr>
      <xdr:spPr>
        <a:xfrm>
          <a:off x="4902200" y="1419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107348</xdr:rowOff>
    </xdr:from>
    <xdr:ext cx="762000" cy="259045"/>
    <xdr:sp macro="" textlink="">
      <xdr:nvSpPr>
        <xdr:cNvPr id="211" name="人件費・物件費等の状況該当値テキスト"/>
        <xdr:cNvSpPr txBox="1"/>
      </xdr:nvSpPr>
      <xdr:spPr>
        <a:xfrm>
          <a:off x="5041900" y="1416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175,398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72079</xdr:rowOff>
    </xdr:from>
    <xdr:to>
      <xdr:col>6</xdr:col>
      <xdr:colOff>50800</xdr:colOff>
      <xdr:row>83</xdr:row>
      <xdr:rowOff>2229</xdr:rowOff>
    </xdr:to>
    <xdr:sp macro="" textlink="">
      <xdr:nvSpPr>
        <xdr:cNvPr id="212" name="円/楕円 211"/>
        <xdr:cNvSpPr/>
      </xdr:nvSpPr>
      <xdr:spPr>
        <a:xfrm>
          <a:off x="4064000" y="1413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12406</xdr:rowOff>
    </xdr:from>
    <xdr:ext cx="736600" cy="259045"/>
    <xdr:sp macro="" textlink="">
      <xdr:nvSpPr>
        <xdr:cNvPr id="213" name="テキスト ボックス 212"/>
        <xdr:cNvSpPr txBox="1"/>
      </xdr:nvSpPr>
      <xdr:spPr>
        <a:xfrm>
          <a:off x="3733800" y="13899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162,304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37260</xdr:rowOff>
    </xdr:from>
    <xdr:to>
      <xdr:col>4</xdr:col>
      <xdr:colOff>533400</xdr:colOff>
      <xdr:row>82</xdr:row>
      <xdr:rowOff>138860</xdr:rowOff>
    </xdr:to>
    <xdr:sp macro="" textlink="">
      <xdr:nvSpPr>
        <xdr:cNvPr id="214" name="円/楕円 213"/>
        <xdr:cNvSpPr/>
      </xdr:nvSpPr>
      <xdr:spPr>
        <a:xfrm>
          <a:off x="3175000" y="1409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149037</xdr:rowOff>
    </xdr:from>
    <xdr:ext cx="762000" cy="259045"/>
    <xdr:sp macro="" textlink="">
      <xdr:nvSpPr>
        <xdr:cNvPr id="215" name="テキスト ボックス 214"/>
        <xdr:cNvSpPr txBox="1"/>
      </xdr:nvSpPr>
      <xdr:spPr>
        <a:xfrm>
          <a:off x="2844800" y="13865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155,089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12202</xdr:rowOff>
    </xdr:from>
    <xdr:to>
      <xdr:col>3</xdr:col>
      <xdr:colOff>330200</xdr:colOff>
      <xdr:row>82</xdr:row>
      <xdr:rowOff>113802</xdr:rowOff>
    </xdr:to>
    <xdr:sp macro="" textlink="">
      <xdr:nvSpPr>
        <xdr:cNvPr id="216" name="円/楕円 215"/>
        <xdr:cNvSpPr/>
      </xdr:nvSpPr>
      <xdr:spPr>
        <a:xfrm>
          <a:off x="2286000" y="1407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123979</xdr:rowOff>
    </xdr:from>
    <xdr:ext cx="762000" cy="259045"/>
    <xdr:sp macro="" textlink="">
      <xdr:nvSpPr>
        <xdr:cNvPr id="217" name="テキスト ボックス 216"/>
        <xdr:cNvSpPr txBox="1"/>
      </xdr:nvSpPr>
      <xdr:spPr>
        <a:xfrm>
          <a:off x="1955800" y="1383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149,897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11229</xdr:rowOff>
    </xdr:from>
    <xdr:to>
      <xdr:col>2</xdr:col>
      <xdr:colOff>127000</xdr:colOff>
      <xdr:row>82</xdr:row>
      <xdr:rowOff>112829</xdr:rowOff>
    </xdr:to>
    <xdr:sp macro="" textlink="">
      <xdr:nvSpPr>
        <xdr:cNvPr id="218" name="円/楕円 217"/>
        <xdr:cNvSpPr/>
      </xdr:nvSpPr>
      <xdr:spPr>
        <a:xfrm>
          <a:off x="1397000" y="1407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123006</xdr:rowOff>
    </xdr:from>
    <xdr:ext cx="762000" cy="259045"/>
    <xdr:sp macro="" textlink="">
      <xdr:nvSpPr>
        <xdr:cNvPr id="219" name="テキスト ボックス 218"/>
        <xdr:cNvSpPr txBox="1"/>
      </xdr:nvSpPr>
      <xdr:spPr>
        <a:xfrm>
          <a:off x="1066800" y="1383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149,695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平成１６年度以降人事院勧告を準拠しており、今後も類似団体と同水準で推移する</a:t>
          </a:r>
          <a:endParaRPr lang="ja-JP" altLang="ja-JP" sz="1400">
            <a:effectLst/>
          </a:endParaRPr>
        </a:p>
        <a:p>
          <a:r>
            <a:rPr lang="ja-JP" altLang="ja-JP" sz="1100">
              <a:solidFill>
                <a:schemeClr val="dk1"/>
              </a:solidFill>
              <a:effectLst/>
              <a:latin typeface="+mn-lt"/>
              <a:ea typeface="+mn-ea"/>
              <a:cs typeface="+mn-cs"/>
            </a:rPr>
            <a:t>見込みである。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88</xdr:row>
      <xdr:rowOff>152823</xdr:rowOff>
    </xdr:to>
    <xdr:cxnSp macro="">
      <xdr:nvCxnSpPr>
        <xdr:cNvPr id="248" name="直線コネクタ 247"/>
        <xdr:cNvCxnSpPr/>
      </xdr:nvCxnSpPr>
      <xdr:spPr>
        <a:xfrm flipV="1">
          <a:off x="17018000" y="13945446"/>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49"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0" name="直線コネクタ 249"/>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1"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2" name="直線コネクタ 251"/>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104139</xdr:rowOff>
    </xdr:from>
    <xdr:to>
      <xdr:col>24</xdr:col>
      <xdr:colOff>558800</xdr:colOff>
      <xdr:row>85</xdr:row>
      <xdr:rowOff>112184</xdr:rowOff>
    </xdr:to>
    <xdr:cxnSp macro="">
      <xdr:nvCxnSpPr>
        <xdr:cNvPr id="253" name="直線コネクタ 252"/>
        <xdr:cNvCxnSpPr/>
      </xdr:nvCxnSpPr>
      <xdr:spPr>
        <a:xfrm>
          <a:off x="16179800" y="14677389"/>
          <a:ext cx="8382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57590</xdr:rowOff>
    </xdr:from>
    <xdr:ext cx="762000" cy="259045"/>
    <xdr:sp macro="" textlink="">
      <xdr:nvSpPr>
        <xdr:cNvPr id="254" name="給与水準   （国との比較）平均値テキスト"/>
        <xdr:cNvSpPr txBox="1"/>
      </xdr:nvSpPr>
      <xdr:spPr>
        <a:xfrm>
          <a:off x="17106900" y="1463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55" name="フローチャート : 判断 254"/>
        <xdr:cNvSpPr/>
      </xdr:nvSpPr>
      <xdr:spPr>
        <a:xfrm>
          <a:off x="169672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88054</xdr:rowOff>
    </xdr:from>
    <xdr:to>
      <xdr:col>23</xdr:col>
      <xdr:colOff>406400</xdr:colOff>
      <xdr:row>85</xdr:row>
      <xdr:rowOff>104139</xdr:rowOff>
    </xdr:to>
    <xdr:cxnSp macro="">
      <xdr:nvCxnSpPr>
        <xdr:cNvPr id="256" name="直線コネクタ 255"/>
        <xdr:cNvCxnSpPr/>
      </xdr:nvCxnSpPr>
      <xdr:spPr>
        <a:xfrm>
          <a:off x="15290800" y="14661304"/>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7" name="フローチャート : 判断 256"/>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100770</xdr:rowOff>
    </xdr:from>
    <xdr:ext cx="736600" cy="259045"/>
    <xdr:sp macro="" textlink="">
      <xdr:nvSpPr>
        <xdr:cNvPr id="258" name="テキスト ボックス 257"/>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88054</xdr:rowOff>
    </xdr:from>
    <xdr:to>
      <xdr:col>22</xdr:col>
      <xdr:colOff>203200</xdr:colOff>
      <xdr:row>88</xdr:row>
      <xdr:rowOff>160866</xdr:rowOff>
    </xdr:to>
    <xdr:cxnSp macro="">
      <xdr:nvCxnSpPr>
        <xdr:cNvPr id="259" name="直線コネクタ 258"/>
        <xdr:cNvCxnSpPr/>
      </xdr:nvCxnSpPr>
      <xdr:spPr>
        <a:xfrm flipV="1">
          <a:off x="14401800" y="14661304"/>
          <a:ext cx="889000" cy="58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1" name="テキスト ボックス 260"/>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160866</xdr:rowOff>
    </xdr:from>
    <xdr:to>
      <xdr:col>21</xdr:col>
      <xdr:colOff>0</xdr:colOff>
      <xdr:row>89</xdr:row>
      <xdr:rowOff>5504</xdr:rowOff>
    </xdr:to>
    <xdr:cxnSp macro="">
      <xdr:nvCxnSpPr>
        <xdr:cNvPr id="262" name="直線コネクタ 261"/>
        <xdr:cNvCxnSpPr/>
      </xdr:nvCxnSpPr>
      <xdr:spPr>
        <a:xfrm flipV="1">
          <a:off x="13512800" y="1524846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3" name="フローチャート : 判断 262"/>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18220</xdr:rowOff>
    </xdr:from>
    <xdr:ext cx="762000" cy="259045"/>
    <xdr:sp macro="" textlink="">
      <xdr:nvSpPr>
        <xdr:cNvPr id="264" name="テキスト ボックス 263"/>
        <xdr:cNvSpPr txBox="1"/>
      </xdr:nvSpPr>
      <xdr:spPr>
        <a:xfrm>
          <a:off x="14020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18220</xdr:rowOff>
    </xdr:from>
    <xdr:ext cx="762000" cy="259045"/>
    <xdr:sp macro="" textlink="">
      <xdr:nvSpPr>
        <xdr:cNvPr id="266" name="テキスト ボックス 265"/>
        <xdr:cNvSpPr txBox="1"/>
      </xdr:nvSpPr>
      <xdr:spPr>
        <a:xfrm>
          <a:off x="13131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61384</xdr:rowOff>
    </xdr:from>
    <xdr:to>
      <xdr:col>24</xdr:col>
      <xdr:colOff>609600</xdr:colOff>
      <xdr:row>85</xdr:row>
      <xdr:rowOff>162984</xdr:rowOff>
    </xdr:to>
    <xdr:sp macro="" textlink="">
      <xdr:nvSpPr>
        <xdr:cNvPr id="272" name="円/楕円 271"/>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77911</xdr:rowOff>
    </xdr:from>
    <xdr:ext cx="762000" cy="259045"/>
    <xdr:sp macro="" textlink="">
      <xdr:nvSpPr>
        <xdr:cNvPr id="273" name="給与水準   （国との比較）該当値テキスト"/>
        <xdr:cNvSpPr txBox="1"/>
      </xdr:nvSpPr>
      <xdr:spPr>
        <a:xfrm>
          <a:off x="171069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53339</xdr:rowOff>
    </xdr:from>
    <xdr:to>
      <xdr:col>23</xdr:col>
      <xdr:colOff>457200</xdr:colOff>
      <xdr:row>85</xdr:row>
      <xdr:rowOff>154939</xdr:rowOff>
    </xdr:to>
    <xdr:sp macro="" textlink="">
      <xdr:nvSpPr>
        <xdr:cNvPr id="274" name="円/楕円 273"/>
        <xdr:cNvSpPr/>
      </xdr:nvSpPr>
      <xdr:spPr>
        <a:xfrm>
          <a:off x="16129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139716</xdr:rowOff>
    </xdr:from>
    <xdr:ext cx="736600" cy="259045"/>
    <xdr:sp macro="" textlink="">
      <xdr:nvSpPr>
        <xdr:cNvPr id="275" name="テキスト ボックス 274"/>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37254</xdr:rowOff>
    </xdr:from>
    <xdr:to>
      <xdr:col>22</xdr:col>
      <xdr:colOff>254000</xdr:colOff>
      <xdr:row>85</xdr:row>
      <xdr:rowOff>138854</xdr:rowOff>
    </xdr:to>
    <xdr:sp macro="" textlink="">
      <xdr:nvSpPr>
        <xdr:cNvPr id="276" name="円/楕円 275"/>
        <xdr:cNvSpPr/>
      </xdr:nvSpPr>
      <xdr:spPr>
        <a:xfrm>
          <a:off x="15240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123631</xdr:rowOff>
    </xdr:from>
    <xdr:ext cx="762000" cy="259045"/>
    <xdr:sp macro="" textlink="">
      <xdr:nvSpPr>
        <xdr:cNvPr id="277" name="テキスト ボックス 276"/>
        <xdr:cNvSpPr txBox="1"/>
      </xdr:nvSpPr>
      <xdr:spPr>
        <a:xfrm>
          <a:off x="14909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110066</xdr:rowOff>
    </xdr:from>
    <xdr:to>
      <xdr:col>21</xdr:col>
      <xdr:colOff>50800</xdr:colOff>
      <xdr:row>89</xdr:row>
      <xdr:rowOff>40216</xdr:rowOff>
    </xdr:to>
    <xdr:sp macro="" textlink="">
      <xdr:nvSpPr>
        <xdr:cNvPr id="278" name="円/楕円 277"/>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24993</xdr:rowOff>
    </xdr:from>
    <xdr:ext cx="762000" cy="259045"/>
    <xdr:sp macro="" textlink="">
      <xdr:nvSpPr>
        <xdr:cNvPr id="279" name="テキスト ボックス 278"/>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126154</xdr:rowOff>
    </xdr:from>
    <xdr:to>
      <xdr:col>19</xdr:col>
      <xdr:colOff>533400</xdr:colOff>
      <xdr:row>89</xdr:row>
      <xdr:rowOff>56304</xdr:rowOff>
    </xdr:to>
    <xdr:sp macro="" textlink="">
      <xdr:nvSpPr>
        <xdr:cNvPr id="280" name="円/楕円 279"/>
        <xdr:cNvSpPr/>
      </xdr:nvSpPr>
      <xdr:spPr>
        <a:xfrm>
          <a:off x="13462000" y="152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41081</xdr:rowOff>
    </xdr:from>
    <xdr:ext cx="762000" cy="259045"/>
    <xdr:sp macro="" textlink="">
      <xdr:nvSpPr>
        <xdr:cNvPr id="281" name="テキスト ボックス 280"/>
        <xdr:cNvSpPr txBox="1"/>
      </xdr:nvSpPr>
      <xdr:spPr>
        <a:xfrm>
          <a:off x="13131800" y="153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類似団体平均を若干上回っている。現在「定員管理適正化計画」に基づき</a:t>
          </a:r>
          <a:endParaRPr lang="ja-JP" altLang="ja-JP" sz="1400">
            <a:effectLst/>
          </a:endParaRPr>
        </a:p>
        <a:p>
          <a:r>
            <a:rPr lang="ja-JP" altLang="ja-JP" sz="1100">
              <a:solidFill>
                <a:schemeClr val="dk1"/>
              </a:solidFill>
              <a:effectLst/>
              <a:latin typeface="+mn-lt"/>
              <a:ea typeface="+mn-ea"/>
              <a:cs typeface="+mn-cs"/>
            </a:rPr>
            <a:t>適正化を推し進めているが、ここ数年の間に多くの定年退職者も想定される</a:t>
          </a:r>
          <a:endParaRPr lang="ja-JP" altLang="ja-JP" sz="1400">
            <a:effectLst/>
          </a:endParaRPr>
        </a:p>
        <a:p>
          <a:r>
            <a:rPr lang="ja-JP" altLang="ja-JP" sz="1100">
              <a:solidFill>
                <a:schemeClr val="dk1"/>
              </a:solidFill>
              <a:effectLst/>
              <a:latin typeface="+mn-lt"/>
              <a:ea typeface="+mn-ea"/>
              <a:cs typeface="+mn-cs"/>
            </a:rPr>
            <a:t>中においても、適切な定員管理に努める。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70282</xdr:rowOff>
    </xdr:from>
    <xdr:to>
      <xdr:col>24</xdr:col>
      <xdr:colOff>558800</xdr:colOff>
      <xdr:row>66</xdr:row>
      <xdr:rowOff>91237</xdr:rowOff>
    </xdr:to>
    <xdr:cxnSp macro="">
      <xdr:nvCxnSpPr>
        <xdr:cNvPr id="308" name="直線コネクタ 307"/>
        <xdr:cNvCxnSpPr/>
      </xdr:nvCxnSpPr>
      <xdr:spPr>
        <a:xfrm flipV="1">
          <a:off x="17018000" y="10357282"/>
          <a:ext cx="0" cy="1049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63314</xdr:rowOff>
    </xdr:from>
    <xdr:ext cx="762000" cy="259045"/>
    <xdr:sp macro="" textlink="">
      <xdr:nvSpPr>
        <xdr:cNvPr id="309" name="定員管理の状況最小値テキスト"/>
        <xdr:cNvSpPr txBox="1"/>
      </xdr:nvSpPr>
      <xdr:spPr>
        <a:xfrm>
          <a:off x="17106900" y="1137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27.68</a:t>
          </a:r>
          <a:endParaRPr kumimoji="1" lang="ja-JP" altLang="en-US" sz="1000" b="1">
            <a:latin typeface="ＭＳ Ｐゴシック"/>
          </a:endParaRPr>
        </a:p>
      </xdr:txBody>
    </xdr:sp>
    <xdr:clientData/>
  </xdr:oneCellAnchor>
  <xdr:twoCellAnchor>
    <xdr:from>
      <xdr:col>24</xdr:col>
      <xdr:colOff>469900</xdr:colOff>
      <xdr:row>66</xdr:row>
      <xdr:rowOff>91237</xdr:rowOff>
    </xdr:from>
    <xdr:to>
      <xdr:col>24</xdr:col>
      <xdr:colOff>647700</xdr:colOff>
      <xdr:row>66</xdr:row>
      <xdr:rowOff>91237</xdr:rowOff>
    </xdr:to>
    <xdr:cxnSp macro="">
      <xdr:nvCxnSpPr>
        <xdr:cNvPr id="310" name="直線コネクタ 309"/>
        <xdr:cNvCxnSpPr/>
      </xdr:nvCxnSpPr>
      <xdr:spPr>
        <a:xfrm>
          <a:off x="16929100" y="1140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156659</xdr:rowOff>
    </xdr:from>
    <xdr:ext cx="762000" cy="259045"/>
    <xdr:sp macro="" textlink="">
      <xdr:nvSpPr>
        <xdr:cNvPr id="311"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24</xdr:col>
      <xdr:colOff>469900</xdr:colOff>
      <xdr:row>60</xdr:row>
      <xdr:rowOff>70282</xdr:rowOff>
    </xdr:from>
    <xdr:to>
      <xdr:col>24</xdr:col>
      <xdr:colOff>647700</xdr:colOff>
      <xdr:row>60</xdr:row>
      <xdr:rowOff>70282</xdr:rowOff>
    </xdr:to>
    <xdr:cxnSp macro="">
      <xdr:nvCxnSpPr>
        <xdr:cNvPr id="312" name="直線コネクタ 311"/>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99593</xdr:rowOff>
    </xdr:from>
    <xdr:to>
      <xdr:col>24</xdr:col>
      <xdr:colOff>558800</xdr:colOff>
      <xdr:row>61</xdr:row>
      <xdr:rowOff>122758</xdr:rowOff>
    </xdr:to>
    <xdr:cxnSp macro="">
      <xdr:nvCxnSpPr>
        <xdr:cNvPr id="313" name="直線コネクタ 312"/>
        <xdr:cNvCxnSpPr/>
      </xdr:nvCxnSpPr>
      <xdr:spPr>
        <a:xfrm>
          <a:off x="16179800" y="10558043"/>
          <a:ext cx="8382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63390</xdr:rowOff>
    </xdr:from>
    <xdr:ext cx="762000" cy="259045"/>
    <xdr:sp macro="" textlink="">
      <xdr:nvSpPr>
        <xdr:cNvPr id="314" name="定員管理の状況平均値テキスト"/>
        <xdr:cNvSpPr txBox="1"/>
      </xdr:nvSpPr>
      <xdr:spPr>
        <a:xfrm>
          <a:off x="17106900" y="10350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46863</xdr:rowOff>
    </xdr:from>
    <xdr:to>
      <xdr:col>24</xdr:col>
      <xdr:colOff>609600</xdr:colOff>
      <xdr:row>61</xdr:row>
      <xdr:rowOff>148463</xdr:rowOff>
    </xdr:to>
    <xdr:sp macro="" textlink="">
      <xdr:nvSpPr>
        <xdr:cNvPr id="315" name="フローチャート : 判断 314"/>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99593</xdr:rowOff>
    </xdr:from>
    <xdr:to>
      <xdr:col>23</xdr:col>
      <xdr:colOff>406400</xdr:colOff>
      <xdr:row>61</xdr:row>
      <xdr:rowOff>103937</xdr:rowOff>
    </xdr:to>
    <xdr:cxnSp macro="">
      <xdr:nvCxnSpPr>
        <xdr:cNvPr id="316" name="直線コネクタ 315"/>
        <xdr:cNvCxnSpPr/>
      </xdr:nvCxnSpPr>
      <xdr:spPr>
        <a:xfrm flipV="1">
          <a:off x="15290800" y="10558043"/>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62788</xdr:rowOff>
    </xdr:from>
    <xdr:to>
      <xdr:col>23</xdr:col>
      <xdr:colOff>457200</xdr:colOff>
      <xdr:row>61</xdr:row>
      <xdr:rowOff>164388</xdr:rowOff>
    </xdr:to>
    <xdr:sp macro="" textlink="">
      <xdr:nvSpPr>
        <xdr:cNvPr id="317" name="フローチャート : 判断 316"/>
        <xdr:cNvSpPr/>
      </xdr:nvSpPr>
      <xdr:spPr>
        <a:xfrm>
          <a:off x="16129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149165</xdr:rowOff>
    </xdr:from>
    <xdr:ext cx="736600" cy="259045"/>
    <xdr:sp macro="" textlink="">
      <xdr:nvSpPr>
        <xdr:cNvPr id="318" name="テキスト ボックス 317"/>
        <xdr:cNvSpPr txBox="1"/>
      </xdr:nvSpPr>
      <xdr:spPr>
        <a:xfrm>
          <a:off x="15798800" y="10607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81255</xdr:rowOff>
    </xdr:from>
    <xdr:to>
      <xdr:col>22</xdr:col>
      <xdr:colOff>203200</xdr:colOff>
      <xdr:row>61</xdr:row>
      <xdr:rowOff>103937</xdr:rowOff>
    </xdr:to>
    <xdr:cxnSp macro="">
      <xdr:nvCxnSpPr>
        <xdr:cNvPr id="319" name="直線コネクタ 318"/>
        <xdr:cNvCxnSpPr/>
      </xdr:nvCxnSpPr>
      <xdr:spPr>
        <a:xfrm>
          <a:off x="14401800" y="10539705"/>
          <a:ext cx="8890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57480</xdr:rowOff>
    </xdr:from>
    <xdr:to>
      <xdr:col>22</xdr:col>
      <xdr:colOff>254000</xdr:colOff>
      <xdr:row>61</xdr:row>
      <xdr:rowOff>159080</xdr:rowOff>
    </xdr:to>
    <xdr:sp macro="" textlink="">
      <xdr:nvSpPr>
        <xdr:cNvPr id="320" name="フローチャート : 判断 319"/>
        <xdr:cNvSpPr/>
      </xdr:nvSpPr>
      <xdr:spPr>
        <a:xfrm>
          <a:off x="15240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143857</xdr:rowOff>
    </xdr:from>
    <xdr:ext cx="762000" cy="259045"/>
    <xdr:sp macro="" textlink="">
      <xdr:nvSpPr>
        <xdr:cNvPr id="321" name="テキスト ボックス 320"/>
        <xdr:cNvSpPr txBox="1"/>
      </xdr:nvSpPr>
      <xdr:spPr>
        <a:xfrm>
          <a:off x="14909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75464</xdr:rowOff>
    </xdr:from>
    <xdr:to>
      <xdr:col>21</xdr:col>
      <xdr:colOff>0</xdr:colOff>
      <xdr:row>61</xdr:row>
      <xdr:rowOff>81255</xdr:rowOff>
    </xdr:to>
    <xdr:cxnSp macro="">
      <xdr:nvCxnSpPr>
        <xdr:cNvPr id="322" name="直線コネクタ 321"/>
        <xdr:cNvCxnSpPr/>
      </xdr:nvCxnSpPr>
      <xdr:spPr>
        <a:xfrm>
          <a:off x="13512800" y="10533914"/>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54102</xdr:rowOff>
    </xdr:from>
    <xdr:to>
      <xdr:col>21</xdr:col>
      <xdr:colOff>50800</xdr:colOff>
      <xdr:row>61</xdr:row>
      <xdr:rowOff>155702</xdr:rowOff>
    </xdr:to>
    <xdr:sp macro="" textlink="">
      <xdr:nvSpPr>
        <xdr:cNvPr id="323" name="フローチャート : 判断 322"/>
        <xdr:cNvSpPr/>
      </xdr:nvSpPr>
      <xdr:spPr>
        <a:xfrm>
          <a:off x="14351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140479</xdr:rowOff>
    </xdr:from>
    <xdr:ext cx="762000" cy="259045"/>
    <xdr:sp macro="" textlink="">
      <xdr:nvSpPr>
        <xdr:cNvPr id="324" name="テキスト ボックス 323"/>
        <xdr:cNvSpPr txBox="1"/>
      </xdr:nvSpPr>
      <xdr:spPr>
        <a:xfrm>
          <a:off x="14020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25" name="フローチャート : 判断 324"/>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147718</xdr:rowOff>
    </xdr:from>
    <xdr:ext cx="762000" cy="259045"/>
    <xdr:sp macro="" textlink="">
      <xdr:nvSpPr>
        <xdr:cNvPr id="326" name="テキスト ボックス 325"/>
        <xdr:cNvSpPr txBox="1"/>
      </xdr:nvSpPr>
      <xdr:spPr>
        <a:xfrm>
          <a:off x="13131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71958</xdr:rowOff>
    </xdr:from>
    <xdr:to>
      <xdr:col>24</xdr:col>
      <xdr:colOff>609600</xdr:colOff>
      <xdr:row>62</xdr:row>
      <xdr:rowOff>2108</xdr:rowOff>
    </xdr:to>
    <xdr:sp macro="" textlink="">
      <xdr:nvSpPr>
        <xdr:cNvPr id="332" name="円/楕円 331"/>
        <xdr:cNvSpPr/>
      </xdr:nvSpPr>
      <xdr:spPr>
        <a:xfrm>
          <a:off x="16967200" y="105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44035</xdr:rowOff>
    </xdr:from>
    <xdr:ext cx="762000" cy="259045"/>
    <xdr:sp macro="" textlink="">
      <xdr:nvSpPr>
        <xdr:cNvPr id="333" name="定員管理の状況該当値テキスト"/>
        <xdr:cNvSpPr txBox="1"/>
      </xdr:nvSpPr>
      <xdr:spPr>
        <a:xfrm>
          <a:off x="17106900" y="1050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48793</xdr:rowOff>
    </xdr:from>
    <xdr:to>
      <xdr:col>23</xdr:col>
      <xdr:colOff>457200</xdr:colOff>
      <xdr:row>61</xdr:row>
      <xdr:rowOff>150393</xdr:rowOff>
    </xdr:to>
    <xdr:sp macro="" textlink="">
      <xdr:nvSpPr>
        <xdr:cNvPr id="334" name="円/楕円 333"/>
        <xdr:cNvSpPr/>
      </xdr:nvSpPr>
      <xdr:spPr>
        <a:xfrm>
          <a:off x="16129000" y="1050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160570</xdr:rowOff>
    </xdr:from>
    <xdr:ext cx="736600" cy="259045"/>
    <xdr:sp macro="" textlink="">
      <xdr:nvSpPr>
        <xdr:cNvPr id="335" name="テキスト ボックス 334"/>
        <xdr:cNvSpPr txBox="1"/>
      </xdr:nvSpPr>
      <xdr:spPr>
        <a:xfrm>
          <a:off x="15798800" y="1027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53137</xdr:rowOff>
    </xdr:from>
    <xdr:to>
      <xdr:col>22</xdr:col>
      <xdr:colOff>254000</xdr:colOff>
      <xdr:row>61</xdr:row>
      <xdr:rowOff>154737</xdr:rowOff>
    </xdr:to>
    <xdr:sp macro="" textlink="">
      <xdr:nvSpPr>
        <xdr:cNvPr id="336" name="円/楕円 335"/>
        <xdr:cNvSpPr/>
      </xdr:nvSpPr>
      <xdr:spPr>
        <a:xfrm>
          <a:off x="15240000" y="105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164914</xdr:rowOff>
    </xdr:from>
    <xdr:ext cx="762000" cy="259045"/>
    <xdr:sp macro="" textlink="">
      <xdr:nvSpPr>
        <xdr:cNvPr id="337" name="テキスト ボックス 336"/>
        <xdr:cNvSpPr txBox="1"/>
      </xdr:nvSpPr>
      <xdr:spPr>
        <a:xfrm>
          <a:off x="14909800" y="1028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30455</xdr:rowOff>
    </xdr:from>
    <xdr:to>
      <xdr:col>21</xdr:col>
      <xdr:colOff>50800</xdr:colOff>
      <xdr:row>61</xdr:row>
      <xdr:rowOff>132055</xdr:rowOff>
    </xdr:to>
    <xdr:sp macro="" textlink="">
      <xdr:nvSpPr>
        <xdr:cNvPr id="338" name="円/楕円 337"/>
        <xdr:cNvSpPr/>
      </xdr:nvSpPr>
      <xdr:spPr>
        <a:xfrm>
          <a:off x="14351000" y="104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142232</xdr:rowOff>
    </xdr:from>
    <xdr:ext cx="762000" cy="259045"/>
    <xdr:sp macro="" textlink="">
      <xdr:nvSpPr>
        <xdr:cNvPr id="339" name="テキスト ボックス 338"/>
        <xdr:cNvSpPr txBox="1"/>
      </xdr:nvSpPr>
      <xdr:spPr>
        <a:xfrm>
          <a:off x="14020800" y="102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24664</xdr:rowOff>
    </xdr:from>
    <xdr:to>
      <xdr:col>19</xdr:col>
      <xdr:colOff>533400</xdr:colOff>
      <xdr:row>61</xdr:row>
      <xdr:rowOff>126264</xdr:rowOff>
    </xdr:to>
    <xdr:sp macro="" textlink="">
      <xdr:nvSpPr>
        <xdr:cNvPr id="340" name="円/楕円 339"/>
        <xdr:cNvSpPr/>
      </xdr:nvSpPr>
      <xdr:spPr>
        <a:xfrm>
          <a:off x="13462000" y="1048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136441</xdr:rowOff>
    </xdr:from>
    <xdr:ext cx="762000" cy="259045"/>
    <xdr:sp macro="" textlink="">
      <xdr:nvSpPr>
        <xdr:cNvPr id="341" name="テキスト ボックス 340"/>
        <xdr:cNvSpPr txBox="1"/>
      </xdr:nvSpPr>
      <xdr:spPr>
        <a:xfrm>
          <a:off x="13131800" y="1025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平成１８年度に地方債の借換えを実施し、公債費の平準化を図ったが、類似団体</a:t>
          </a:r>
          <a:endParaRPr lang="ja-JP" altLang="ja-JP" sz="1400">
            <a:effectLst/>
          </a:endParaRPr>
        </a:p>
        <a:p>
          <a:r>
            <a:rPr lang="ja-JP" altLang="ja-JP" sz="1100">
              <a:solidFill>
                <a:schemeClr val="dk1"/>
              </a:solidFill>
              <a:effectLst/>
              <a:latin typeface="+mn-lt"/>
              <a:ea typeface="+mn-ea"/>
              <a:cs typeface="+mn-cs"/>
            </a:rPr>
            <a:t>平均を下回っている。</a:t>
          </a:r>
          <a:endParaRPr lang="ja-JP" altLang="ja-JP" sz="1400">
            <a:effectLst/>
          </a:endParaRPr>
        </a:p>
        <a:p>
          <a:r>
            <a:rPr lang="ja-JP" altLang="ja-JP" sz="1100">
              <a:solidFill>
                <a:schemeClr val="dk1"/>
              </a:solidFill>
              <a:effectLst/>
              <a:latin typeface="+mn-lt"/>
              <a:ea typeface="+mn-ea"/>
              <a:cs typeface="+mn-cs"/>
            </a:rPr>
            <a:t>　平準化の効果は当分の間続く見込みにあるが、この状態を維持するため、地方債の</a:t>
          </a:r>
          <a:endParaRPr lang="ja-JP" altLang="ja-JP" sz="1400">
            <a:effectLst/>
          </a:endParaRPr>
        </a:p>
        <a:p>
          <a:r>
            <a:rPr lang="ja-JP" altLang="ja-JP" sz="1100">
              <a:solidFill>
                <a:schemeClr val="dk1"/>
              </a:solidFill>
              <a:effectLst/>
              <a:latin typeface="+mn-lt"/>
              <a:ea typeface="+mn-ea"/>
              <a:cs typeface="+mn-cs"/>
            </a:rPr>
            <a:t>新規発行の抑制に努める。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9" name="テキスト ボックス 36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46</xdr:row>
      <xdr:rowOff>29028</xdr:rowOff>
    </xdr:to>
    <xdr:cxnSp macro="">
      <xdr:nvCxnSpPr>
        <xdr:cNvPr id="372" name="直線コネクタ 371"/>
        <xdr:cNvCxnSpPr/>
      </xdr:nvCxnSpPr>
      <xdr:spPr>
        <a:xfrm flipV="1">
          <a:off x="17018000" y="6203648"/>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46</xdr:row>
      <xdr:rowOff>1105</xdr:rowOff>
    </xdr:from>
    <xdr:ext cx="762000" cy="259045"/>
    <xdr:sp macro="" textlink="">
      <xdr:nvSpPr>
        <xdr:cNvPr id="373" name="公債費負担の状況最小値テキスト"/>
        <xdr:cNvSpPr txBox="1"/>
      </xdr:nvSpPr>
      <xdr:spPr>
        <a:xfrm>
          <a:off x="17106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46</xdr:row>
      <xdr:rowOff>29028</xdr:rowOff>
    </xdr:from>
    <xdr:to>
      <xdr:col>24</xdr:col>
      <xdr:colOff>647700</xdr:colOff>
      <xdr:row>46</xdr:row>
      <xdr:rowOff>29028</xdr:rowOff>
    </xdr:to>
    <xdr:cxnSp macro="">
      <xdr:nvCxnSpPr>
        <xdr:cNvPr id="374" name="直線コネクタ 373"/>
        <xdr:cNvCxnSpPr/>
      </xdr:nvCxnSpPr>
      <xdr:spPr>
        <a:xfrm>
          <a:off x="16929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75"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76" name="直線コネクタ 375"/>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15724</xdr:rowOff>
    </xdr:from>
    <xdr:to>
      <xdr:col>24</xdr:col>
      <xdr:colOff>558800</xdr:colOff>
      <xdr:row>44</xdr:row>
      <xdr:rowOff>15724</xdr:rowOff>
    </xdr:to>
    <xdr:cxnSp macro="">
      <xdr:nvCxnSpPr>
        <xdr:cNvPr id="377" name="直線コネクタ 376"/>
        <xdr:cNvCxnSpPr/>
      </xdr:nvCxnSpPr>
      <xdr:spPr>
        <a:xfrm>
          <a:off x="16179800" y="75595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82144</xdr:rowOff>
    </xdr:from>
    <xdr:ext cx="762000" cy="259045"/>
    <xdr:sp macro="" textlink="">
      <xdr:nvSpPr>
        <xdr:cNvPr id="378" name="公債費負担の状況平均値テキスト"/>
        <xdr:cNvSpPr txBox="1"/>
      </xdr:nvSpPr>
      <xdr:spPr>
        <a:xfrm>
          <a:off x="17106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379" name="フローチャート : 判断 378"/>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15724</xdr:rowOff>
    </xdr:from>
    <xdr:to>
      <xdr:col>23</xdr:col>
      <xdr:colOff>406400</xdr:colOff>
      <xdr:row>44</xdr:row>
      <xdr:rowOff>38705</xdr:rowOff>
    </xdr:to>
    <xdr:cxnSp macro="">
      <xdr:nvCxnSpPr>
        <xdr:cNvPr id="380" name="直線コネクタ 379"/>
        <xdr:cNvCxnSpPr/>
      </xdr:nvCxnSpPr>
      <xdr:spPr>
        <a:xfrm flipV="1">
          <a:off x="15290800" y="755952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88598</xdr:rowOff>
    </xdr:from>
    <xdr:to>
      <xdr:col>23</xdr:col>
      <xdr:colOff>457200</xdr:colOff>
      <xdr:row>42</xdr:row>
      <xdr:rowOff>18748</xdr:rowOff>
    </xdr:to>
    <xdr:sp macro="" textlink="">
      <xdr:nvSpPr>
        <xdr:cNvPr id="381" name="フローチャート : 判断 380"/>
        <xdr:cNvSpPr/>
      </xdr:nvSpPr>
      <xdr:spPr>
        <a:xfrm>
          <a:off x="16129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28925</xdr:rowOff>
    </xdr:from>
    <xdr:ext cx="736600" cy="259045"/>
    <xdr:sp macro="" textlink="">
      <xdr:nvSpPr>
        <xdr:cNvPr id="382" name="テキスト ボックス 381"/>
        <xdr:cNvSpPr txBox="1"/>
      </xdr:nvSpPr>
      <xdr:spPr>
        <a:xfrm>
          <a:off x="15798800" y="688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129722</xdr:rowOff>
    </xdr:from>
    <xdr:to>
      <xdr:col>22</xdr:col>
      <xdr:colOff>203200</xdr:colOff>
      <xdr:row>44</xdr:row>
      <xdr:rowOff>38705</xdr:rowOff>
    </xdr:to>
    <xdr:cxnSp macro="">
      <xdr:nvCxnSpPr>
        <xdr:cNvPr id="383" name="直線コネクタ 382"/>
        <xdr:cNvCxnSpPr/>
      </xdr:nvCxnSpPr>
      <xdr:spPr>
        <a:xfrm>
          <a:off x="14401800" y="75020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32052</xdr:rowOff>
    </xdr:from>
    <xdr:to>
      <xdr:col>22</xdr:col>
      <xdr:colOff>254000</xdr:colOff>
      <xdr:row>42</xdr:row>
      <xdr:rowOff>133652</xdr:rowOff>
    </xdr:to>
    <xdr:sp macro="" textlink="">
      <xdr:nvSpPr>
        <xdr:cNvPr id="384" name="フローチャート : 判断 383"/>
        <xdr:cNvSpPr/>
      </xdr:nvSpPr>
      <xdr:spPr>
        <a:xfrm>
          <a:off x="15240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143829</xdr:rowOff>
    </xdr:from>
    <xdr:ext cx="762000" cy="259045"/>
    <xdr:sp macro="" textlink="">
      <xdr:nvSpPr>
        <xdr:cNvPr id="385" name="テキスト ボックス 384"/>
        <xdr:cNvSpPr txBox="1"/>
      </xdr:nvSpPr>
      <xdr:spPr>
        <a:xfrm>
          <a:off x="14909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140305</xdr:rowOff>
    </xdr:from>
    <xdr:to>
      <xdr:col>21</xdr:col>
      <xdr:colOff>0</xdr:colOff>
      <xdr:row>43</xdr:row>
      <xdr:rowOff>129722</xdr:rowOff>
    </xdr:to>
    <xdr:cxnSp macro="">
      <xdr:nvCxnSpPr>
        <xdr:cNvPr id="386" name="直線コネクタ 385"/>
        <xdr:cNvCxnSpPr/>
      </xdr:nvCxnSpPr>
      <xdr:spPr>
        <a:xfrm>
          <a:off x="13512800" y="734120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123976</xdr:rowOff>
    </xdr:from>
    <xdr:to>
      <xdr:col>21</xdr:col>
      <xdr:colOff>50800</xdr:colOff>
      <xdr:row>43</xdr:row>
      <xdr:rowOff>54126</xdr:rowOff>
    </xdr:to>
    <xdr:sp macro="" textlink="">
      <xdr:nvSpPr>
        <xdr:cNvPr id="387" name="フローチャート : 判断 386"/>
        <xdr:cNvSpPr/>
      </xdr:nvSpPr>
      <xdr:spPr>
        <a:xfrm>
          <a:off x="14351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64303</xdr:rowOff>
    </xdr:from>
    <xdr:ext cx="762000" cy="259045"/>
    <xdr:sp macro="" textlink="">
      <xdr:nvSpPr>
        <xdr:cNvPr id="388" name="テキスト ボックス 387"/>
        <xdr:cNvSpPr txBox="1"/>
      </xdr:nvSpPr>
      <xdr:spPr>
        <a:xfrm>
          <a:off x="14020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32959</xdr:rowOff>
    </xdr:from>
    <xdr:to>
      <xdr:col>19</xdr:col>
      <xdr:colOff>533400</xdr:colOff>
      <xdr:row>43</xdr:row>
      <xdr:rowOff>134559</xdr:rowOff>
    </xdr:to>
    <xdr:sp macro="" textlink="">
      <xdr:nvSpPr>
        <xdr:cNvPr id="389" name="フローチャート : 判断 388"/>
        <xdr:cNvSpPr/>
      </xdr:nvSpPr>
      <xdr:spPr>
        <a:xfrm>
          <a:off x="13462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119336</xdr:rowOff>
    </xdr:from>
    <xdr:ext cx="762000" cy="259045"/>
    <xdr:sp macro="" textlink="">
      <xdr:nvSpPr>
        <xdr:cNvPr id="390" name="テキスト ボックス 389"/>
        <xdr:cNvSpPr txBox="1"/>
      </xdr:nvSpPr>
      <xdr:spPr>
        <a:xfrm>
          <a:off x="13131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136374</xdr:rowOff>
    </xdr:from>
    <xdr:to>
      <xdr:col>24</xdr:col>
      <xdr:colOff>609600</xdr:colOff>
      <xdr:row>44</xdr:row>
      <xdr:rowOff>66524</xdr:rowOff>
    </xdr:to>
    <xdr:sp macro="" textlink="">
      <xdr:nvSpPr>
        <xdr:cNvPr id="396" name="円/楕円 395"/>
        <xdr:cNvSpPr/>
      </xdr:nvSpPr>
      <xdr:spPr>
        <a:xfrm>
          <a:off x="169672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108451</xdr:rowOff>
    </xdr:from>
    <xdr:ext cx="762000" cy="259045"/>
    <xdr:sp macro="" textlink="">
      <xdr:nvSpPr>
        <xdr:cNvPr id="397" name="公債費負担の状況該当値テキスト"/>
        <xdr:cNvSpPr txBox="1"/>
      </xdr:nvSpPr>
      <xdr:spPr>
        <a:xfrm>
          <a:off x="17106900" y="748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136374</xdr:rowOff>
    </xdr:from>
    <xdr:to>
      <xdr:col>23</xdr:col>
      <xdr:colOff>457200</xdr:colOff>
      <xdr:row>44</xdr:row>
      <xdr:rowOff>66524</xdr:rowOff>
    </xdr:to>
    <xdr:sp macro="" textlink="">
      <xdr:nvSpPr>
        <xdr:cNvPr id="398" name="円/楕円 397"/>
        <xdr:cNvSpPr/>
      </xdr:nvSpPr>
      <xdr:spPr>
        <a:xfrm>
          <a:off x="16129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51301</xdr:rowOff>
    </xdr:from>
    <xdr:ext cx="736600" cy="259045"/>
    <xdr:sp macro="" textlink="">
      <xdr:nvSpPr>
        <xdr:cNvPr id="399" name="テキスト ボックス 398"/>
        <xdr:cNvSpPr txBox="1"/>
      </xdr:nvSpPr>
      <xdr:spPr>
        <a:xfrm>
          <a:off x="15798800" y="75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159355</xdr:rowOff>
    </xdr:from>
    <xdr:to>
      <xdr:col>22</xdr:col>
      <xdr:colOff>254000</xdr:colOff>
      <xdr:row>44</xdr:row>
      <xdr:rowOff>89505</xdr:rowOff>
    </xdr:to>
    <xdr:sp macro="" textlink="">
      <xdr:nvSpPr>
        <xdr:cNvPr id="400" name="円/楕円 399"/>
        <xdr:cNvSpPr/>
      </xdr:nvSpPr>
      <xdr:spPr>
        <a:xfrm>
          <a:off x="15240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74282</xdr:rowOff>
    </xdr:from>
    <xdr:ext cx="762000" cy="259045"/>
    <xdr:sp macro="" textlink="">
      <xdr:nvSpPr>
        <xdr:cNvPr id="401" name="テキスト ボックス 400"/>
        <xdr:cNvSpPr txBox="1"/>
      </xdr:nvSpPr>
      <xdr:spPr>
        <a:xfrm>
          <a:off x="14909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78922</xdr:rowOff>
    </xdr:from>
    <xdr:to>
      <xdr:col>21</xdr:col>
      <xdr:colOff>50800</xdr:colOff>
      <xdr:row>44</xdr:row>
      <xdr:rowOff>9072</xdr:rowOff>
    </xdr:to>
    <xdr:sp macro="" textlink="">
      <xdr:nvSpPr>
        <xdr:cNvPr id="402" name="円/楕円 401"/>
        <xdr:cNvSpPr/>
      </xdr:nvSpPr>
      <xdr:spPr>
        <a:xfrm>
          <a:off x="14351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165299</xdr:rowOff>
    </xdr:from>
    <xdr:ext cx="762000" cy="259045"/>
    <xdr:sp macro="" textlink="">
      <xdr:nvSpPr>
        <xdr:cNvPr id="403" name="テキスト ボックス 402"/>
        <xdr:cNvSpPr txBox="1"/>
      </xdr:nvSpPr>
      <xdr:spPr>
        <a:xfrm>
          <a:off x="14020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89505</xdr:rowOff>
    </xdr:from>
    <xdr:to>
      <xdr:col>19</xdr:col>
      <xdr:colOff>533400</xdr:colOff>
      <xdr:row>43</xdr:row>
      <xdr:rowOff>19655</xdr:rowOff>
    </xdr:to>
    <xdr:sp macro="" textlink="">
      <xdr:nvSpPr>
        <xdr:cNvPr id="404" name="円/楕円 403"/>
        <xdr:cNvSpPr/>
      </xdr:nvSpPr>
      <xdr:spPr>
        <a:xfrm>
          <a:off x="13462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29832</xdr:rowOff>
    </xdr:from>
    <xdr:ext cx="762000" cy="259045"/>
    <xdr:sp macro="" textlink="">
      <xdr:nvSpPr>
        <xdr:cNvPr id="405" name="テキスト ボックス 404"/>
        <xdr:cNvSpPr txBox="1"/>
      </xdr:nvSpPr>
      <xdr:spPr>
        <a:xfrm>
          <a:off x="13131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[167.9%]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港湾事業、公営住宅建替事業、庁舎建設事業などの大型建設事業の実施に伴う、</a:t>
          </a:r>
          <a:endParaRPr lang="ja-JP" altLang="ja-JP" sz="1400">
            <a:effectLst/>
          </a:endParaRPr>
        </a:p>
        <a:p>
          <a:r>
            <a:rPr lang="ja-JP" altLang="ja-JP" sz="1100">
              <a:solidFill>
                <a:schemeClr val="dk1"/>
              </a:solidFill>
              <a:effectLst/>
              <a:latin typeface="+mn-lt"/>
              <a:ea typeface="+mn-ea"/>
              <a:cs typeface="+mn-cs"/>
            </a:rPr>
            <a:t>地方債残高の影響等により、類似団体平均を大きく下回っている。</a:t>
          </a:r>
          <a:endParaRPr lang="ja-JP" altLang="ja-JP" sz="1400">
            <a:effectLst/>
          </a:endParaRPr>
        </a:p>
        <a:p>
          <a:r>
            <a:rPr lang="ja-JP" altLang="ja-JP" sz="1100">
              <a:solidFill>
                <a:schemeClr val="dk1"/>
              </a:solidFill>
              <a:effectLst/>
              <a:latin typeface="+mn-lt"/>
              <a:ea typeface="+mn-ea"/>
              <a:cs typeface="+mn-cs"/>
            </a:rPr>
            <a:t>　今後は、新規事業等を計画的に実施するほか、基金の積立を実施</a:t>
          </a:r>
          <a:r>
            <a:rPr lang="ja-JP" altLang="en-US" sz="1100">
              <a:solidFill>
                <a:schemeClr val="dk1"/>
              </a:solidFill>
              <a:effectLst/>
              <a:latin typeface="+mn-lt"/>
              <a:ea typeface="+mn-ea"/>
              <a:cs typeface="+mn-cs"/>
            </a:rPr>
            <a:t>する</a:t>
          </a:r>
          <a:r>
            <a:rPr lang="ja-JP" altLang="ja-JP" sz="1100">
              <a:solidFill>
                <a:schemeClr val="dk1"/>
              </a:solidFill>
              <a:effectLst/>
              <a:latin typeface="+mn-lt"/>
              <a:ea typeface="+mn-ea"/>
              <a:cs typeface="+mn-cs"/>
            </a:rPr>
            <a:t>ことで、</a:t>
          </a:r>
          <a:endParaRPr lang="ja-JP" altLang="ja-JP" sz="1400">
            <a:effectLst/>
          </a:endParaRPr>
        </a:p>
        <a:p>
          <a:r>
            <a:rPr lang="ja-JP" altLang="ja-JP" sz="1100">
              <a:solidFill>
                <a:schemeClr val="dk1"/>
              </a:solidFill>
              <a:effectLst/>
              <a:latin typeface="+mn-lt"/>
              <a:ea typeface="+mn-ea"/>
              <a:cs typeface="+mn-cs"/>
            </a:rPr>
            <a:t>数値の向上に努める。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20</xdr:row>
      <xdr:rowOff>156813</xdr:rowOff>
    </xdr:to>
    <xdr:cxnSp macro="">
      <xdr:nvCxnSpPr>
        <xdr:cNvPr id="430" name="直線コネクタ 429"/>
        <xdr:cNvCxnSpPr/>
      </xdr:nvCxnSpPr>
      <xdr:spPr>
        <a:xfrm flipV="1">
          <a:off x="17018000" y="2571750"/>
          <a:ext cx="0" cy="1014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128890</xdr:rowOff>
    </xdr:from>
    <xdr:ext cx="762000" cy="259045"/>
    <xdr:sp macro="" textlink="">
      <xdr:nvSpPr>
        <xdr:cNvPr id="431" name="将来負担の状況最小値テキスト"/>
        <xdr:cNvSpPr txBox="1"/>
      </xdr:nvSpPr>
      <xdr:spPr>
        <a:xfrm>
          <a:off x="17106900" y="355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168.1</a:t>
          </a:r>
          <a:endParaRPr kumimoji="1" lang="ja-JP" altLang="en-US" sz="1000" b="1">
            <a:latin typeface="ＭＳ Ｐゴシック"/>
          </a:endParaRPr>
        </a:p>
      </xdr:txBody>
    </xdr:sp>
    <xdr:clientData/>
  </xdr:oneCellAnchor>
  <xdr:twoCellAnchor>
    <xdr:from>
      <xdr:col>24</xdr:col>
      <xdr:colOff>469900</xdr:colOff>
      <xdr:row>20</xdr:row>
      <xdr:rowOff>156813</xdr:rowOff>
    </xdr:from>
    <xdr:to>
      <xdr:col>24</xdr:col>
      <xdr:colOff>647700</xdr:colOff>
      <xdr:row>20</xdr:row>
      <xdr:rowOff>156813</xdr:rowOff>
    </xdr:to>
    <xdr:cxnSp macro="">
      <xdr:nvCxnSpPr>
        <xdr:cNvPr id="432" name="直線コネクタ 431"/>
        <xdr:cNvCxnSpPr/>
      </xdr:nvCxnSpPr>
      <xdr:spPr>
        <a:xfrm>
          <a:off x="16929100" y="358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155607</xdr:rowOff>
    </xdr:from>
    <xdr:to>
      <xdr:col>24</xdr:col>
      <xdr:colOff>558800</xdr:colOff>
      <xdr:row>22</xdr:row>
      <xdr:rowOff>69088</xdr:rowOff>
    </xdr:to>
    <xdr:cxnSp macro="">
      <xdr:nvCxnSpPr>
        <xdr:cNvPr id="435" name="直線コネクタ 434"/>
        <xdr:cNvCxnSpPr/>
      </xdr:nvCxnSpPr>
      <xdr:spPr>
        <a:xfrm flipV="1">
          <a:off x="16179800" y="3584607"/>
          <a:ext cx="838200" cy="25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44753</xdr:rowOff>
    </xdr:from>
    <xdr:ext cx="762000" cy="259045"/>
    <xdr:sp macro="" textlink="">
      <xdr:nvSpPr>
        <xdr:cNvPr id="436" name="将来負担の状況平均値テキスト"/>
        <xdr:cNvSpPr txBox="1"/>
      </xdr:nvSpPr>
      <xdr:spPr>
        <a:xfrm>
          <a:off x="17106900" y="244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28226</xdr:rowOff>
    </xdr:from>
    <xdr:to>
      <xdr:col>24</xdr:col>
      <xdr:colOff>609600</xdr:colOff>
      <xdr:row>15</xdr:row>
      <xdr:rowOff>129826</xdr:rowOff>
    </xdr:to>
    <xdr:sp macro="" textlink="">
      <xdr:nvSpPr>
        <xdr:cNvPr id="437" name="フローチャート : 判断 436"/>
        <xdr:cNvSpPr/>
      </xdr:nvSpPr>
      <xdr:spPr>
        <a:xfrm>
          <a:off x="16967200" y="259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120142</xdr:rowOff>
    </xdr:from>
    <xdr:to>
      <xdr:col>23</xdr:col>
      <xdr:colOff>406400</xdr:colOff>
      <xdr:row>22</xdr:row>
      <xdr:rowOff>69088</xdr:rowOff>
    </xdr:to>
    <xdr:cxnSp macro="">
      <xdr:nvCxnSpPr>
        <xdr:cNvPr id="438" name="直線コネクタ 437"/>
        <xdr:cNvCxnSpPr/>
      </xdr:nvCxnSpPr>
      <xdr:spPr>
        <a:xfrm>
          <a:off x="15290800" y="3377692"/>
          <a:ext cx="889000" cy="46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10732</xdr:rowOff>
    </xdr:from>
    <xdr:to>
      <xdr:col>23</xdr:col>
      <xdr:colOff>457200</xdr:colOff>
      <xdr:row>15</xdr:row>
      <xdr:rowOff>112332</xdr:rowOff>
    </xdr:to>
    <xdr:sp macro="" textlink="">
      <xdr:nvSpPr>
        <xdr:cNvPr id="439" name="フローチャート : 判断 438"/>
        <xdr:cNvSpPr/>
      </xdr:nvSpPr>
      <xdr:spPr>
        <a:xfrm>
          <a:off x="16129000" y="258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122509</xdr:rowOff>
    </xdr:from>
    <xdr:ext cx="736600" cy="259045"/>
    <xdr:sp macro="" textlink="">
      <xdr:nvSpPr>
        <xdr:cNvPr id="440" name="テキスト ボックス 439"/>
        <xdr:cNvSpPr txBox="1"/>
      </xdr:nvSpPr>
      <xdr:spPr>
        <a:xfrm>
          <a:off x="15798800" y="2351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120142</xdr:rowOff>
    </xdr:from>
    <xdr:to>
      <xdr:col>22</xdr:col>
      <xdr:colOff>203200</xdr:colOff>
      <xdr:row>20</xdr:row>
      <xdr:rowOff>68739</xdr:rowOff>
    </xdr:to>
    <xdr:cxnSp macro="">
      <xdr:nvCxnSpPr>
        <xdr:cNvPr id="441" name="直線コネクタ 440"/>
        <xdr:cNvCxnSpPr/>
      </xdr:nvCxnSpPr>
      <xdr:spPr>
        <a:xfrm flipV="1">
          <a:off x="14401800" y="3377692"/>
          <a:ext cx="889000" cy="12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63214</xdr:rowOff>
    </xdr:from>
    <xdr:to>
      <xdr:col>22</xdr:col>
      <xdr:colOff>254000</xdr:colOff>
      <xdr:row>15</xdr:row>
      <xdr:rowOff>164814</xdr:rowOff>
    </xdr:to>
    <xdr:sp macro="" textlink="">
      <xdr:nvSpPr>
        <xdr:cNvPr id="442" name="フローチャート : 判断 441"/>
        <xdr:cNvSpPr/>
      </xdr:nvSpPr>
      <xdr:spPr>
        <a:xfrm>
          <a:off x="15240000" y="26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3541</xdr:rowOff>
    </xdr:from>
    <xdr:ext cx="762000" cy="259045"/>
    <xdr:sp macro="" textlink="">
      <xdr:nvSpPr>
        <xdr:cNvPr id="443" name="テキスト ボックス 442"/>
        <xdr:cNvSpPr txBox="1"/>
      </xdr:nvSpPr>
      <xdr:spPr>
        <a:xfrm>
          <a:off x="14909800" y="240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118935</xdr:rowOff>
    </xdr:from>
    <xdr:to>
      <xdr:col>21</xdr:col>
      <xdr:colOff>0</xdr:colOff>
      <xdr:row>20</xdr:row>
      <xdr:rowOff>68739</xdr:rowOff>
    </xdr:to>
    <xdr:cxnSp macro="">
      <xdr:nvCxnSpPr>
        <xdr:cNvPr id="444" name="直線コネクタ 443"/>
        <xdr:cNvCxnSpPr/>
      </xdr:nvCxnSpPr>
      <xdr:spPr>
        <a:xfrm>
          <a:off x="13512800" y="3376485"/>
          <a:ext cx="889000" cy="12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126555</xdr:rowOff>
    </xdr:from>
    <xdr:to>
      <xdr:col>21</xdr:col>
      <xdr:colOff>50800</xdr:colOff>
      <xdr:row>16</xdr:row>
      <xdr:rowOff>56705</xdr:rowOff>
    </xdr:to>
    <xdr:sp macro="" textlink="">
      <xdr:nvSpPr>
        <xdr:cNvPr id="445" name="フローチャート : 判断 444"/>
        <xdr:cNvSpPr/>
      </xdr:nvSpPr>
      <xdr:spPr>
        <a:xfrm>
          <a:off x="14351000" y="269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66882</xdr:rowOff>
    </xdr:from>
    <xdr:ext cx="762000" cy="259045"/>
    <xdr:sp macro="" textlink="">
      <xdr:nvSpPr>
        <xdr:cNvPr id="446" name="テキスト ボックス 445"/>
        <xdr:cNvSpPr txBox="1"/>
      </xdr:nvSpPr>
      <xdr:spPr>
        <a:xfrm>
          <a:off x="14020800" y="246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162147</xdr:rowOff>
    </xdr:from>
    <xdr:to>
      <xdr:col>19</xdr:col>
      <xdr:colOff>533400</xdr:colOff>
      <xdr:row>16</xdr:row>
      <xdr:rowOff>92297</xdr:rowOff>
    </xdr:to>
    <xdr:sp macro="" textlink="">
      <xdr:nvSpPr>
        <xdr:cNvPr id="447" name="フローチャート : 判断 446"/>
        <xdr:cNvSpPr/>
      </xdr:nvSpPr>
      <xdr:spPr>
        <a:xfrm>
          <a:off x="13462000" y="27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102474</xdr:rowOff>
    </xdr:from>
    <xdr:ext cx="762000" cy="259045"/>
    <xdr:sp macro="" textlink="">
      <xdr:nvSpPr>
        <xdr:cNvPr id="448" name="テキスト ボックス 447"/>
        <xdr:cNvSpPr txBox="1"/>
      </xdr:nvSpPr>
      <xdr:spPr>
        <a:xfrm>
          <a:off x="13131800" y="250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20</xdr:row>
      <xdr:rowOff>104807</xdr:rowOff>
    </xdr:from>
    <xdr:to>
      <xdr:col>24</xdr:col>
      <xdr:colOff>609600</xdr:colOff>
      <xdr:row>21</xdr:row>
      <xdr:rowOff>34957</xdr:rowOff>
    </xdr:to>
    <xdr:sp macro="" textlink="">
      <xdr:nvSpPr>
        <xdr:cNvPr id="454" name="円/楕円 453"/>
        <xdr:cNvSpPr/>
      </xdr:nvSpPr>
      <xdr:spPr>
        <a:xfrm>
          <a:off x="16967200" y="353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684</xdr:rowOff>
    </xdr:from>
    <xdr:ext cx="762000" cy="259045"/>
    <xdr:sp macro="" textlink="">
      <xdr:nvSpPr>
        <xdr:cNvPr id="455" name="将来負担の状況該当値テキスト"/>
        <xdr:cNvSpPr txBox="1"/>
      </xdr:nvSpPr>
      <xdr:spPr>
        <a:xfrm>
          <a:off x="17106900" y="342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167.9</a:t>
          </a:r>
          <a:endParaRPr kumimoji="1" lang="ja-JP" altLang="en-US" sz="1000" b="1">
            <a:solidFill>
              <a:srgbClr val="FF0000"/>
            </a:solidFill>
            <a:latin typeface="ＭＳ Ｐゴシック"/>
          </a:endParaRPr>
        </a:p>
      </xdr:txBody>
    </xdr:sp>
    <xdr:clientData/>
  </xdr:oneCellAnchor>
  <xdr:twoCellAnchor>
    <xdr:from>
      <xdr:col>23</xdr:col>
      <xdr:colOff>355600</xdr:colOff>
      <xdr:row>22</xdr:row>
      <xdr:rowOff>18288</xdr:rowOff>
    </xdr:from>
    <xdr:to>
      <xdr:col>23</xdr:col>
      <xdr:colOff>457200</xdr:colOff>
      <xdr:row>22</xdr:row>
      <xdr:rowOff>119888</xdr:rowOff>
    </xdr:to>
    <xdr:sp macro="" textlink="">
      <xdr:nvSpPr>
        <xdr:cNvPr id="456" name="円/楕円 455"/>
        <xdr:cNvSpPr/>
      </xdr:nvSpPr>
      <xdr:spPr>
        <a:xfrm>
          <a:off x="16129000" y="379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22</xdr:row>
      <xdr:rowOff>104665</xdr:rowOff>
    </xdr:from>
    <xdr:ext cx="736600" cy="259045"/>
    <xdr:sp macro="" textlink="">
      <xdr:nvSpPr>
        <xdr:cNvPr id="457" name="テキスト ボックス 456"/>
        <xdr:cNvSpPr txBox="1"/>
      </xdr:nvSpPr>
      <xdr:spPr>
        <a:xfrm>
          <a:off x="15798800" y="387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210.4</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69342</xdr:rowOff>
    </xdr:from>
    <xdr:to>
      <xdr:col>22</xdr:col>
      <xdr:colOff>254000</xdr:colOff>
      <xdr:row>19</xdr:row>
      <xdr:rowOff>170942</xdr:rowOff>
    </xdr:to>
    <xdr:sp macro="" textlink="">
      <xdr:nvSpPr>
        <xdr:cNvPr id="458" name="円/楕円 457"/>
        <xdr:cNvSpPr/>
      </xdr:nvSpPr>
      <xdr:spPr>
        <a:xfrm>
          <a:off x="15240000" y="33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155719</xdr:rowOff>
    </xdr:from>
    <xdr:ext cx="762000" cy="259045"/>
    <xdr:sp macro="" textlink="">
      <xdr:nvSpPr>
        <xdr:cNvPr id="459" name="テキスト ボックス 458"/>
        <xdr:cNvSpPr txBox="1"/>
      </xdr:nvSpPr>
      <xdr:spPr>
        <a:xfrm>
          <a:off x="14909800" y="341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133.6</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17939</xdr:rowOff>
    </xdr:from>
    <xdr:to>
      <xdr:col>21</xdr:col>
      <xdr:colOff>50800</xdr:colOff>
      <xdr:row>20</xdr:row>
      <xdr:rowOff>119539</xdr:rowOff>
    </xdr:to>
    <xdr:sp macro="" textlink="">
      <xdr:nvSpPr>
        <xdr:cNvPr id="460" name="円/楕円 459"/>
        <xdr:cNvSpPr/>
      </xdr:nvSpPr>
      <xdr:spPr>
        <a:xfrm>
          <a:off x="14351000" y="344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104316</xdr:rowOff>
    </xdr:from>
    <xdr:ext cx="762000" cy="259045"/>
    <xdr:sp macro="" textlink="">
      <xdr:nvSpPr>
        <xdr:cNvPr id="461" name="テキスト ボックス 460"/>
        <xdr:cNvSpPr txBox="1"/>
      </xdr:nvSpPr>
      <xdr:spPr>
        <a:xfrm>
          <a:off x="14020800" y="353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153.5</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68135</xdr:rowOff>
    </xdr:from>
    <xdr:to>
      <xdr:col>19</xdr:col>
      <xdr:colOff>533400</xdr:colOff>
      <xdr:row>19</xdr:row>
      <xdr:rowOff>169735</xdr:rowOff>
    </xdr:to>
    <xdr:sp macro="" textlink="">
      <xdr:nvSpPr>
        <xdr:cNvPr id="462" name="円/楕円 461"/>
        <xdr:cNvSpPr/>
      </xdr:nvSpPr>
      <xdr:spPr>
        <a:xfrm>
          <a:off x="13462000" y="33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154512</xdr:rowOff>
    </xdr:from>
    <xdr:ext cx="762000" cy="259045"/>
    <xdr:sp macro="" textlink="">
      <xdr:nvSpPr>
        <xdr:cNvPr id="463" name="テキスト ボックス 462"/>
        <xdr:cNvSpPr txBox="1"/>
      </xdr:nvSpPr>
      <xdr:spPr>
        <a:xfrm>
          <a:off x="13131800" y="341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北海道岩内町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13,428
13,395
70.60
7,743,986
7,540,345
118,774
4,231,816
10,126,149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167.9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類似団体平均と比較すると、人件費に係る経常収支比率は低い状況</a:t>
          </a:r>
          <a:endParaRPr lang="ja-JP" altLang="ja-JP" sz="1400">
            <a:effectLst/>
          </a:endParaRPr>
        </a:p>
        <a:p>
          <a:r>
            <a:rPr lang="ja-JP" altLang="ja-JP" sz="1100">
              <a:solidFill>
                <a:schemeClr val="dk1"/>
              </a:solidFill>
              <a:effectLst/>
              <a:latin typeface="+mn-lt"/>
              <a:ea typeface="+mn-ea"/>
              <a:cs typeface="+mn-cs"/>
            </a:rPr>
            <a:t>である。</a:t>
          </a:r>
          <a:endParaRPr lang="ja-JP" altLang="ja-JP" sz="1400">
            <a:effectLst/>
          </a:endParaRPr>
        </a:p>
        <a:p>
          <a:r>
            <a:rPr lang="ja-JP" altLang="ja-JP" sz="1100">
              <a:solidFill>
                <a:schemeClr val="dk1"/>
              </a:solidFill>
              <a:effectLst/>
              <a:latin typeface="+mn-lt"/>
              <a:ea typeface="+mn-ea"/>
              <a:cs typeface="+mn-cs"/>
            </a:rPr>
            <a:t>　退職者の補充制限による職員数の減のため、今後も類似団体平均と</a:t>
          </a:r>
          <a:endParaRPr lang="ja-JP" altLang="ja-JP" sz="1400">
            <a:effectLst/>
          </a:endParaRPr>
        </a:p>
        <a:p>
          <a:r>
            <a:rPr lang="ja-JP" altLang="ja-JP" sz="1100">
              <a:solidFill>
                <a:schemeClr val="dk1"/>
              </a:solidFill>
              <a:effectLst/>
              <a:latin typeface="+mn-lt"/>
              <a:ea typeface="+mn-ea"/>
              <a:cs typeface="+mn-cs"/>
            </a:rPr>
            <a:t>同じか低い水準で推移する見込みである。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19558</xdr:rowOff>
    </xdr:from>
    <xdr:to>
      <xdr:col>7</xdr:col>
      <xdr:colOff>15875</xdr:colOff>
      <xdr:row>41</xdr:row>
      <xdr:rowOff>42418</xdr:rowOff>
    </xdr:to>
    <xdr:cxnSp macro="">
      <xdr:nvCxnSpPr>
        <xdr:cNvPr id="59" name="直線コネクタ 58"/>
        <xdr:cNvCxnSpPr/>
      </xdr:nvCxnSpPr>
      <xdr:spPr>
        <a:xfrm flipV="1">
          <a:off x="4826000" y="6020308"/>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14495</xdr:rowOff>
    </xdr:from>
    <xdr:ext cx="762000" cy="259045"/>
    <xdr:sp macro="" textlink="">
      <xdr:nvSpPr>
        <xdr:cNvPr id="60" name="人件費最小値テキスト"/>
        <xdr:cNvSpPr txBox="1"/>
      </xdr:nvSpPr>
      <xdr:spPr>
        <a:xfrm>
          <a:off x="4914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39.4</a:t>
          </a:r>
          <a:endParaRPr kumimoji="1" lang="ja-JP" altLang="en-US" sz="1000" b="1">
            <a:latin typeface="ＭＳ Ｐゴシック"/>
          </a:endParaRPr>
        </a:p>
      </xdr:txBody>
    </xdr:sp>
    <xdr:clientData/>
  </xdr:oneCellAnchor>
  <xdr:twoCellAnchor>
    <xdr:from>
      <xdr:col>6</xdr:col>
      <xdr:colOff>612775</xdr:colOff>
      <xdr:row>41</xdr:row>
      <xdr:rowOff>42418</xdr:rowOff>
    </xdr:from>
    <xdr:to>
      <xdr:col>7</xdr:col>
      <xdr:colOff>104775</xdr:colOff>
      <xdr:row>41</xdr:row>
      <xdr:rowOff>42418</xdr:rowOff>
    </xdr:to>
    <xdr:cxnSp macro="">
      <xdr:nvCxnSpPr>
        <xdr:cNvPr id="61" name="直線コネクタ 60"/>
        <xdr:cNvCxnSpPr/>
      </xdr:nvCxnSpPr>
      <xdr:spPr>
        <a:xfrm>
          <a:off x="4737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35</xdr:row>
      <xdr:rowOff>19558</xdr:rowOff>
    </xdr:from>
    <xdr:to>
      <xdr:col>7</xdr:col>
      <xdr:colOff>104775</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67564</xdr:rowOff>
    </xdr:from>
    <xdr:to>
      <xdr:col>7</xdr:col>
      <xdr:colOff>15875</xdr:colOff>
      <xdr:row>36</xdr:row>
      <xdr:rowOff>85852</xdr:rowOff>
    </xdr:to>
    <xdr:cxnSp macro="">
      <xdr:nvCxnSpPr>
        <xdr:cNvPr id="64" name="直線コネクタ 63"/>
        <xdr:cNvCxnSpPr/>
      </xdr:nvCxnSpPr>
      <xdr:spPr>
        <a:xfrm>
          <a:off x="3987800" y="62397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89425</xdr:rowOff>
    </xdr:from>
    <xdr:ext cx="762000" cy="259045"/>
    <xdr:sp macro="" textlink="">
      <xdr:nvSpPr>
        <xdr:cNvPr id="65" name="人件費平均値テキスト"/>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66" name="フローチャート :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67564</xdr:rowOff>
    </xdr:from>
    <xdr:to>
      <xdr:col>5</xdr:col>
      <xdr:colOff>549275</xdr:colOff>
      <xdr:row>37</xdr:row>
      <xdr:rowOff>5842</xdr:rowOff>
    </xdr:to>
    <xdr:cxnSp macro="">
      <xdr:nvCxnSpPr>
        <xdr:cNvPr id="67" name="直線コネクタ 66"/>
        <xdr:cNvCxnSpPr/>
      </xdr:nvCxnSpPr>
      <xdr:spPr>
        <a:xfrm flipV="1">
          <a:off x="3098800" y="623976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68" name="フローチャート :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59707</xdr:rowOff>
    </xdr:from>
    <xdr:ext cx="736600" cy="259045"/>
    <xdr:sp macro="" textlink="">
      <xdr:nvSpPr>
        <xdr:cNvPr id="69" name="テキスト ボックス 68"/>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104140</xdr:rowOff>
    </xdr:from>
    <xdr:to>
      <xdr:col>4</xdr:col>
      <xdr:colOff>346075</xdr:colOff>
      <xdr:row>37</xdr:row>
      <xdr:rowOff>5842</xdr:rowOff>
    </xdr:to>
    <xdr:cxnSp macro="">
      <xdr:nvCxnSpPr>
        <xdr:cNvPr id="70" name="直線コネクタ 69"/>
        <xdr:cNvCxnSpPr/>
      </xdr:nvCxnSpPr>
      <xdr:spPr>
        <a:xfrm>
          <a:off x="2209800" y="62763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104140</xdr:rowOff>
    </xdr:from>
    <xdr:to>
      <xdr:col>3</xdr:col>
      <xdr:colOff>142875</xdr:colOff>
      <xdr:row>36</xdr:row>
      <xdr:rowOff>113284</xdr:rowOff>
    </xdr:to>
    <xdr:cxnSp macro="">
      <xdr:nvCxnSpPr>
        <xdr:cNvPr id="73" name="直線コネクタ 72"/>
        <xdr:cNvCxnSpPr/>
      </xdr:nvCxnSpPr>
      <xdr:spPr>
        <a:xfrm flipV="1">
          <a:off x="1320800" y="6276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5" name="テキスト ボックス 74"/>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5334</xdr:rowOff>
    </xdr:from>
    <xdr:to>
      <xdr:col>1</xdr:col>
      <xdr:colOff>676275</xdr:colOff>
      <xdr:row>37</xdr:row>
      <xdr:rowOff>106934</xdr:rowOff>
    </xdr:to>
    <xdr:sp macro="" textlink="">
      <xdr:nvSpPr>
        <xdr:cNvPr id="76" name="フローチャート : 判断 75"/>
        <xdr:cNvSpPr/>
      </xdr:nvSpPr>
      <xdr:spPr>
        <a:xfrm>
          <a:off x="1270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91711</xdr:rowOff>
    </xdr:from>
    <xdr:ext cx="762000" cy="259045"/>
    <xdr:sp macro="" textlink="">
      <xdr:nvSpPr>
        <xdr:cNvPr id="77" name="テキスト ボックス 76"/>
        <xdr:cNvSpPr txBox="1"/>
      </xdr:nvSpPr>
      <xdr:spPr>
        <a:xfrm>
          <a:off x="939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35052</xdr:rowOff>
    </xdr:from>
    <xdr:to>
      <xdr:col>7</xdr:col>
      <xdr:colOff>66675</xdr:colOff>
      <xdr:row>36</xdr:row>
      <xdr:rowOff>136652</xdr:rowOff>
    </xdr:to>
    <xdr:sp macro="" textlink="">
      <xdr:nvSpPr>
        <xdr:cNvPr id="83" name="円/楕円 82"/>
        <xdr:cNvSpPr/>
      </xdr:nvSpPr>
      <xdr:spPr>
        <a:xfrm>
          <a:off x="4775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51579</xdr:rowOff>
    </xdr:from>
    <xdr:ext cx="762000" cy="259045"/>
    <xdr:sp macro="" textlink="">
      <xdr:nvSpPr>
        <xdr:cNvPr id="84" name="人件費該当値テキスト"/>
        <xdr:cNvSpPr txBox="1"/>
      </xdr:nvSpPr>
      <xdr:spPr>
        <a:xfrm>
          <a:off x="4914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16764</xdr:rowOff>
    </xdr:from>
    <xdr:to>
      <xdr:col>5</xdr:col>
      <xdr:colOff>600075</xdr:colOff>
      <xdr:row>36</xdr:row>
      <xdr:rowOff>118364</xdr:rowOff>
    </xdr:to>
    <xdr:sp macro="" textlink="">
      <xdr:nvSpPr>
        <xdr:cNvPr id="85" name="円/楕円 84"/>
        <xdr:cNvSpPr/>
      </xdr:nvSpPr>
      <xdr:spPr>
        <a:xfrm>
          <a:off x="3937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128541</xdr:rowOff>
    </xdr:from>
    <xdr:ext cx="736600" cy="259045"/>
    <xdr:sp macro="" textlink="">
      <xdr:nvSpPr>
        <xdr:cNvPr id="86" name="テキスト ボックス 85"/>
        <xdr:cNvSpPr txBox="1"/>
      </xdr:nvSpPr>
      <xdr:spPr>
        <a:xfrm>
          <a:off x="3606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126492</xdr:rowOff>
    </xdr:from>
    <xdr:to>
      <xdr:col>4</xdr:col>
      <xdr:colOff>396875</xdr:colOff>
      <xdr:row>37</xdr:row>
      <xdr:rowOff>56642</xdr:rowOff>
    </xdr:to>
    <xdr:sp macro="" textlink="">
      <xdr:nvSpPr>
        <xdr:cNvPr id="87" name="円/楕円 86"/>
        <xdr:cNvSpPr/>
      </xdr:nvSpPr>
      <xdr:spPr>
        <a:xfrm>
          <a:off x="3048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88" name="テキスト ボックス 87"/>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53340</xdr:rowOff>
    </xdr:from>
    <xdr:to>
      <xdr:col>3</xdr:col>
      <xdr:colOff>193675</xdr:colOff>
      <xdr:row>36</xdr:row>
      <xdr:rowOff>154940</xdr:rowOff>
    </xdr:to>
    <xdr:sp macro="" textlink="">
      <xdr:nvSpPr>
        <xdr:cNvPr id="89" name="円/楕円 88"/>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165117</xdr:rowOff>
    </xdr:from>
    <xdr:ext cx="762000" cy="259045"/>
    <xdr:sp macro="" textlink="">
      <xdr:nvSpPr>
        <xdr:cNvPr id="90" name="テキスト ボックス 89"/>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62484</xdr:rowOff>
    </xdr:from>
    <xdr:to>
      <xdr:col>1</xdr:col>
      <xdr:colOff>676275</xdr:colOff>
      <xdr:row>36</xdr:row>
      <xdr:rowOff>164084</xdr:rowOff>
    </xdr:to>
    <xdr:sp macro="" textlink="">
      <xdr:nvSpPr>
        <xdr:cNvPr id="91" name="円/楕円 90"/>
        <xdr:cNvSpPr/>
      </xdr:nvSpPr>
      <xdr:spPr>
        <a:xfrm>
          <a:off x="1270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2811</xdr:rowOff>
    </xdr:from>
    <xdr:ext cx="762000" cy="259045"/>
    <xdr:sp macro="" textlink="">
      <xdr:nvSpPr>
        <xdr:cNvPr id="92" name="テキスト ボックス 91"/>
        <xdr:cNvSpPr txBox="1"/>
      </xdr:nvSpPr>
      <xdr:spPr>
        <a:xfrm>
          <a:off x="939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物件費に係る経常収支比率は、類似団体平均より低い状態で推移してい</a:t>
          </a:r>
          <a:endParaRPr lang="ja-JP" altLang="ja-JP" sz="1400">
            <a:effectLst/>
          </a:endParaRPr>
        </a:p>
        <a:p>
          <a:r>
            <a:rPr lang="ja-JP" altLang="ja-JP" sz="1100">
              <a:solidFill>
                <a:schemeClr val="dk1"/>
              </a:solidFill>
              <a:effectLst/>
              <a:latin typeface="+mn-lt"/>
              <a:ea typeface="+mn-ea"/>
              <a:cs typeface="+mn-cs"/>
            </a:rPr>
            <a:t>る。要因としては、内部管理費や施設管理費の見直しを行い、支出の抑制を</a:t>
          </a:r>
          <a:endParaRPr lang="ja-JP" altLang="ja-JP" sz="1400">
            <a:effectLst/>
          </a:endParaRPr>
        </a:p>
        <a:p>
          <a:r>
            <a:rPr lang="ja-JP" altLang="ja-JP" sz="1100">
              <a:solidFill>
                <a:schemeClr val="dk1"/>
              </a:solidFill>
              <a:effectLst/>
              <a:latin typeface="+mn-lt"/>
              <a:ea typeface="+mn-ea"/>
              <a:cs typeface="+mn-cs"/>
            </a:rPr>
            <a:t>継続しているためである。</a:t>
          </a:r>
          <a:endParaRPr lang="ja-JP" altLang="ja-JP" sz="1400">
            <a:effectLst/>
          </a:endParaRPr>
        </a:p>
        <a:p>
          <a:r>
            <a:rPr lang="ja-JP" altLang="ja-JP" sz="1100">
              <a:solidFill>
                <a:schemeClr val="dk1"/>
              </a:solidFill>
              <a:effectLst/>
              <a:latin typeface="+mn-lt"/>
              <a:ea typeface="+mn-ea"/>
              <a:cs typeface="+mn-cs"/>
            </a:rPr>
            <a:t>　今後は、各施設の統廃合などの検討により、更なる費用の抑制に努める。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20</xdr:row>
      <xdr:rowOff>104140</xdr:rowOff>
    </xdr:to>
    <xdr:cxnSp macro="">
      <xdr:nvCxnSpPr>
        <xdr:cNvPr id="120" name="直線コネクタ 119"/>
        <xdr:cNvCxnSpPr/>
      </xdr:nvCxnSpPr>
      <xdr:spPr>
        <a:xfrm flipV="1">
          <a:off x="16510000" y="235204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76217</xdr:rowOff>
    </xdr:from>
    <xdr:ext cx="762000" cy="259045"/>
    <xdr:sp macro="" textlink="">
      <xdr:nvSpPr>
        <xdr:cNvPr id="121" name="物件費最小値テキスト"/>
        <xdr:cNvSpPr txBox="1"/>
      </xdr:nvSpPr>
      <xdr:spPr>
        <a:xfrm>
          <a:off x="16598900" y="350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20</xdr:row>
      <xdr:rowOff>104140</xdr:rowOff>
    </xdr:from>
    <xdr:to>
      <xdr:col>24</xdr:col>
      <xdr:colOff>120650</xdr:colOff>
      <xdr:row>20</xdr:row>
      <xdr:rowOff>104140</xdr:rowOff>
    </xdr:to>
    <xdr:cxnSp macro="">
      <xdr:nvCxnSpPr>
        <xdr:cNvPr id="122" name="直線コネクタ 121"/>
        <xdr:cNvCxnSpPr/>
      </xdr:nvCxnSpPr>
      <xdr:spPr>
        <a:xfrm>
          <a:off x="16421100" y="35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77470</xdr:rowOff>
    </xdr:from>
    <xdr:to>
      <xdr:col>24</xdr:col>
      <xdr:colOff>31750</xdr:colOff>
      <xdr:row>16</xdr:row>
      <xdr:rowOff>35560</xdr:rowOff>
    </xdr:to>
    <xdr:cxnSp macro="">
      <xdr:nvCxnSpPr>
        <xdr:cNvPr id="125" name="直線コネクタ 124"/>
        <xdr:cNvCxnSpPr/>
      </xdr:nvCxnSpPr>
      <xdr:spPr>
        <a:xfrm>
          <a:off x="15671800" y="264922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48277</xdr:rowOff>
    </xdr:from>
    <xdr:ext cx="762000" cy="259045"/>
    <xdr:sp macro="" textlink="">
      <xdr:nvSpPr>
        <xdr:cNvPr id="126"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16510</xdr:rowOff>
    </xdr:from>
    <xdr:to>
      <xdr:col>22</xdr:col>
      <xdr:colOff>565150</xdr:colOff>
      <xdr:row>15</xdr:row>
      <xdr:rowOff>77470</xdr:rowOff>
    </xdr:to>
    <xdr:cxnSp macro="">
      <xdr:nvCxnSpPr>
        <xdr:cNvPr id="128" name="直線コネクタ 127"/>
        <xdr:cNvCxnSpPr/>
      </xdr:nvCxnSpPr>
      <xdr:spPr>
        <a:xfrm>
          <a:off x="14782800" y="2588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29" name="フローチャート : 判断 128"/>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147337</xdr:rowOff>
    </xdr:from>
    <xdr:ext cx="736600" cy="259045"/>
    <xdr:sp macro="" textlink="">
      <xdr:nvSpPr>
        <xdr:cNvPr id="130" name="テキスト ボックス 129"/>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8890</xdr:rowOff>
    </xdr:from>
    <xdr:to>
      <xdr:col>21</xdr:col>
      <xdr:colOff>361950</xdr:colOff>
      <xdr:row>15</xdr:row>
      <xdr:rowOff>16510</xdr:rowOff>
    </xdr:to>
    <xdr:cxnSp macro="">
      <xdr:nvCxnSpPr>
        <xdr:cNvPr id="131" name="直線コネクタ 130"/>
        <xdr:cNvCxnSpPr/>
      </xdr:nvCxnSpPr>
      <xdr:spPr>
        <a:xfrm>
          <a:off x="13893800" y="2580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3" name="テキスト ボックス 132"/>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1270</xdr:rowOff>
    </xdr:from>
    <xdr:to>
      <xdr:col>20</xdr:col>
      <xdr:colOff>158750</xdr:colOff>
      <xdr:row>15</xdr:row>
      <xdr:rowOff>8890</xdr:rowOff>
    </xdr:to>
    <xdr:cxnSp macro="">
      <xdr:nvCxnSpPr>
        <xdr:cNvPr id="134" name="直線コネクタ 133"/>
        <xdr:cNvCxnSpPr/>
      </xdr:nvCxnSpPr>
      <xdr:spPr>
        <a:xfrm>
          <a:off x="13004800" y="2573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5" name="フローチャート : 判断 134"/>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6" name="テキスト ボックス 135"/>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7" name="フローチャート : 判断 136"/>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71137</xdr:rowOff>
    </xdr:from>
    <xdr:ext cx="762000" cy="259045"/>
    <xdr:sp macro="" textlink="">
      <xdr:nvSpPr>
        <xdr:cNvPr id="138" name="テキスト ボックス 137"/>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156210</xdr:rowOff>
    </xdr:from>
    <xdr:to>
      <xdr:col>24</xdr:col>
      <xdr:colOff>82550</xdr:colOff>
      <xdr:row>16</xdr:row>
      <xdr:rowOff>86360</xdr:rowOff>
    </xdr:to>
    <xdr:sp macro="" textlink="">
      <xdr:nvSpPr>
        <xdr:cNvPr id="144" name="円/楕円 143"/>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1287</xdr:rowOff>
    </xdr:from>
    <xdr:ext cx="762000" cy="259045"/>
    <xdr:sp macro="" textlink="">
      <xdr:nvSpPr>
        <xdr:cNvPr id="145" name="物件費該当値テキスト"/>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26670</xdr:rowOff>
    </xdr:from>
    <xdr:to>
      <xdr:col>22</xdr:col>
      <xdr:colOff>615950</xdr:colOff>
      <xdr:row>15</xdr:row>
      <xdr:rowOff>128270</xdr:rowOff>
    </xdr:to>
    <xdr:sp macro="" textlink="">
      <xdr:nvSpPr>
        <xdr:cNvPr id="146" name="円/楕円 145"/>
        <xdr:cNvSpPr/>
      </xdr:nvSpPr>
      <xdr:spPr>
        <a:xfrm>
          <a:off x="15621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138447</xdr:rowOff>
    </xdr:from>
    <xdr:ext cx="736600" cy="259045"/>
    <xdr:sp macro="" textlink="">
      <xdr:nvSpPr>
        <xdr:cNvPr id="147" name="テキスト ボックス 146"/>
        <xdr:cNvSpPr txBox="1"/>
      </xdr:nvSpPr>
      <xdr:spPr>
        <a:xfrm>
          <a:off x="15290800" y="236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137160</xdr:rowOff>
    </xdr:from>
    <xdr:to>
      <xdr:col>21</xdr:col>
      <xdr:colOff>412750</xdr:colOff>
      <xdr:row>15</xdr:row>
      <xdr:rowOff>67310</xdr:rowOff>
    </xdr:to>
    <xdr:sp macro="" textlink="">
      <xdr:nvSpPr>
        <xdr:cNvPr id="148" name="円/楕円 147"/>
        <xdr:cNvSpPr/>
      </xdr:nvSpPr>
      <xdr:spPr>
        <a:xfrm>
          <a:off x="14732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77487</xdr:rowOff>
    </xdr:from>
    <xdr:ext cx="762000" cy="259045"/>
    <xdr:sp macro="" textlink="">
      <xdr:nvSpPr>
        <xdr:cNvPr id="149" name="テキスト ボックス 148"/>
        <xdr:cNvSpPr txBox="1"/>
      </xdr:nvSpPr>
      <xdr:spPr>
        <a:xfrm>
          <a:off x="14401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129540</xdr:rowOff>
    </xdr:from>
    <xdr:to>
      <xdr:col>20</xdr:col>
      <xdr:colOff>209550</xdr:colOff>
      <xdr:row>15</xdr:row>
      <xdr:rowOff>59690</xdr:rowOff>
    </xdr:to>
    <xdr:sp macro="" textlink="">
      <xdr:nvSpPr>
        <xdr:cNvPr id="150" name="円/楕円 149"/>
        <xdr:cNvSpPr/>
      </xdr:nvSpPr>
      <xdr:spPr>
        <a:xfrm>
          <a:off x="13843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69867</xdr:rowOff>
    </xdr:from>
    <xdr:ext cx="762000" cy="259045"/>
    <xdr:sp macro="" textlink="">
      <xdr:nvSpPr>
        <xdr:cNvPr id="151" name="テキスト ボックス 150"/>
        <xdr:cNvSpPr txBox="1"/>
      </xdr:nvSpPr>
      <xdr:spPr>
        <a:xfrm>
          <a:off x="13512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121920</xdr:rowOff>
    </xdr:from>
    <xdr:to>
      <xdr:col>19</xdr:col>
      <xdr:colOff>6350</xdr:colOff>
      <xdr:row>15</xdr:row>
      <xdr:rowOff>52070</xdr:rowOff>
    </xdr:to>
    <xdr:sp macro="" textlink="">
      <xdr:nvSpPr>
        <xdr:cNvPr id="152" name="円/楕円 151"/>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62247</xdr:rowOff>
    </xdr:from>
    <xdr:ext cx="762000" cy="259045"/>
    <xdr:sp macro="" textlink="">
      <xdr:nvSpPr>
        <xdr:cNvPr id="153" name="テキスト ボックス 152"/>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扶助費に係る経常収支比率は、類似団体平均とほぼ同じ水準で推移</a:t>
          </a:r>
          <a:endParaRPr lang="ja-JP" altLang="ja-JP" sz="1400">
            <a:effectLst/>
          </a:endParaRPr>
        </a:p>
        <a:p>
          <a:r>
            <a:rPr lang="ja-JP" altLang="ja-JP" sz="1100">
              <a:solidFill>
                <a:schemeClr val="dk1"/>
              </a:solidFill>
              <a:effectLst/>
              <a:latin typeface="+mn-lt"/>
              <a:ea typeface="+mn-ea"/>
              <a:cs typeface="+mn-cs"/>
            </a:rPr>
            <a:t>している。</a:t>
          </a:r>
          <a:endParaRPr lang="ja-JP" altLang="ja-JP" sz="1400">
            <a:effectLst/>
          </a:endParaRPr>
        </a:p>
        <a:p>
          <a:r>
            <a:rPr lang="ja-JP" altLang="ja-JP" sz="1100">
              <a:solidFill>
                <a:schemeClr val="dk1"/>
              </a:solidFill>
              <a:effectLst/>
              <a:latin typeface="+mn-lt"/>
              <a:ea typeface="+mn-ea"/>
              <a:cs typeface="+mn-cs"/>
            </a:rPr>
            <a:t>　今後も事業の適正な執行により、財政を圧迫しないよう努める。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62</xdr:row>
      <xdr:rowOff>12700</xdr:rowOff>
    </xdr:to>
    <xdr:cxnSp macro="">
      <xdr:nvCxnSpPr>
        <xdr:cNvPr id="181" name="直線コネクタ 180"/>
        <xdr:cNvCxnSpPr/>
      </xdr:nvCxnSpPr>
      <xdr:spPr>
        <a:xfrm flipV="1">
          <a:off x="4826000" y="90995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4"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5" name="直線コネクタ 184"/>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165100</xdr:rowOff>
    </xdr:from>
    <xdr:to>
      <xdr:col>7</xdr:col>
      <xdr:colOff>15875</xdr:colOff>
      <xdr:row>56</xdr:row>
      <xdr:rowOff>31750</xdr:rowOff>
    </xdr:to>
    <xdr:cxnSp macro="">
      <xdr:nvCxnSpPr>
        <xdr:cNvPr id="186" name="直線コネクタ 185"/>
        <xdr:cNvCxnSpPr/>
      </xdr:nvCxnSpPr>
      <xdr:spPr>
        <a:xfrm>
          <a:off x="3987800" y="95948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124477</xdr:rowOff>
    </xdr:from>
    <xdr:ext cx="762000" cy="259045"/>
    <xdr:sp macro="" textlink="">
      <xdr:nvSpPr>
        <xdr:cNvPr id="187" name="扶助費平均値テキスト"/>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188" name="フローチャート : 判断 187"/>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146050</xdr:rowOff>
    </xdr:from>
    <xdr:to>
      <xdr:col>5</xdr:col>
      <xdr:colOff>549275</xdr:colOff>
      <xdr:row>55</xdr:row>
      <xdr:rowOff>165100</xdr:rowOff>
    </xdr:to>
    <xdr:cxnSp macro="">
      <xdr:nvCxnSpPr>
        <xdr:cNvPr id="189" name="直線コネクタ 188"/>
        <xdr:cNvCxnSpPr/>
      </xdr:nvCxnSpPr>
      <xdr:spPr>
        <a:xfrm>
          <a:off x="3098800" y="9575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191" name="テキスト ボックス 190"/>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127000</xdr:rowOff>
    </xdr:from>
    <xdr:to>
      <xdr:col>4</xdr:col>
      <xdr:colOff>346075</xdr:colOff>
      <xdr:row>55</xdr:row>
      <xdr:rowOff>146050</xdr:rowOff>
    </xdr:to>
    <xdr:cxnSp macro="">
      <xdr:nvCxnSpPr>
        <xdr:cNvPr id="192" name="直線コネクタ 191"/>
        <xdr:cNvCxnSpPr/>
      </xdr:nvCxnSpPr>
      <xdr:spPr>
        <a:xfrm>
          <a:off x="2209800" y="9556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3" name="フローチャート :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194" name="テキスト ボックス 193"/>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88900</xdr:rowOff>
    </xdr:from>
    <xdr:to>
      <xdr:col>3</xdr:col>
      <xdr:colOff>142875</xdr:colOff>
      <xdr:row>55</xdr:row>
      <xdr:rowOff>127000</xdr:rowOff>
    </xdr:to>
    <xdr:cxnSp macro="">
      <xdr:nvCxnSpPr>
        <xdr:cNvPr id="195" name="直線コネクタ 194"/>
        <xdr:cNvCxnSpPr/>
      </xdr:nvCxnSpPr>
      <xdr:spPr>
        <a:xfrm>
          <a:off x="1320800" y="9518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6" name="フローチャート :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197" name="テキスト ボックス 196"/>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198" name="フローチャート : 判断 197"/>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199" name="テキスト ボックス 198"/>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152400</xdr:rowOff>
    </xdr:from>
    <xdr:to>
      <xdr:col>7</xdr:col>
      <xdr:colOff>66675</xdr:colOff>
      <xdr:row>56</xdr:row>
      <xdr:rowOff>82550</xdr:rowOff>
    </xdr:to>
    <xdr:sp macro="" textlink="">
      <xdr:nvSpPr>
        <xdr:cNvPr id="205" name="円/楕円 204"/>
        <xdr:cNvSpPr/>
      </xdr:nvSpPr>
      <xdr:spPr>
        <a:xfrm>
          <a:off x="4775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168927</xdr:rowOff>
    </xdr:from>
    <xdr:ext cx="762000" cy="259045"/>
    <xdr:sp macro="" textlink="">
      <xdr:nvSpPr>
        <xdr:cNvPr id="206" name="扶助費該当値テキスト"/>
        <xdr:cNvSpPr txBox="1"/>
      </xdr:nvSpPr>
      <xdr:spPr>
        <a:xfrm>
          <a:off x="49149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114300</xdr:rowOff>
    </xdr:from>
    <xdr:to>
      <xdr:col>5</xdr:col>
      <xdr:colOff>600075</xdr:colOff>
      <xdr:row>56</xdr:row>
      <xdr:rowOff>44450</xdr:rowOff>
    </xdr:to>
    <xdr:sp macro="" textlink="">
      <xdr:nvSpPr>
        <xdr:cNvPr id="207" name="円/楕円 206"/>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54627</xdr:rowOff>
    </xdr:from>
    <xdr:ext cx="736600" cy="259045"/>
    <xdr:sp macro="" textlink="">
      <xdr:nvSpPr>
        <xdr:cNvPr id="208" name="テキスト ボックス 207"/>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95250</xdr:rowOff>
    </xdr:from>
    <xdr:to>
      <xdr:col>4</xdr:col>
      <xdr:colOff>396875</xdr:colOff>
      <xdr:row>56</xdr:row>
      <xdr:rowOff>25400</xdr:rowOff>
    </xdr:to>
    <xdr:sp macro="" textlink="">
      <xdr:nvSpPr>
        <xdr:cNvPr id="209" name="円/楕円 208"/>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35577</xdr:rowOff>
    </xdr:from>
    <xdr:ext cx="762000" cy="259045"/>
    <xdr:sp macro="" textlink="">
      <xdr:nvSpPr>
        <xdr:cNvPr id="210" name="テキスト ボックス 209"/>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76200</xdr:rowOff>
    </xdr:from>
    <xdr:to>
      <xdr:col>3</xdr:col>
      <xdr:colOff>193675</xdr:colOff>
      <xdr:row>56</xdr:row>
      <xdr:rowOff>6350</xdr:rowOff>
    </xdr:to>
    <xdr:sp macro="" textlink="">
      <xdr:nvSpPr>
        <xdr:cNvPr id="211" name="円/楕円 210"/>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212" name="テキスト ボックス 211"/>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13" name="円/楕円 212"/>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149877</xdr:rowOff>
    </xdr:from>
    <xdr:ext cx="762000" cy="259045"/>
    <xdr:sp macro="" textlink="">
      <xdr:nvSpPr>
        <xdr:cNvPr id="214" name="テキスト ボックス 213"/>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a:ea typeface="+mn-ea"/>
              <a:cs typeface="+mn-cs"/>
            </a:rPr>
            <a:t>　</a:t>
          </a:r>
          <a:r>
            <a:rPr lang="ja-JP" altLang="ja-JP" sz="1100">
              <a:solidFill>
                <a:schemeClr val="dk1"/>
              </a:solidFill>
              <a:effectLst/>
              <a:latin typeface="+mn-lt"/>
              <a:ea typeface="+mn-ea"/>
              <a:cs typeface="+mn-cs"/>
            </a:rPr>
            <a:t>その他に係る経常収支比率は、平成２０年度に公共下水道事業特別会計</a:t>
          </a:r>
          <a:endParaRPr lang="ja-JP" altLang="ja-JP" sz="1400">
            <a:effectLst/>
          </a:endParaRPr>
        </a:p>
        <a:p>
          <a:r>
            <a:rPr lang="ja-JP" altLang="ja-JP" sz="1100">
              <a:solidFill>
                <a:schemeClr val="dk1"/>
              </a:solidFill>
              <a:effectLst/>
              <a:latin typeface="+mn-lt"/>
              <a:ea typeface="+mn-ea"/>
              <a:cs typeface="+mn-cs"/>
            </a:rPr>
            <a:t>に公営企業法の全てを適用したことに伴い、繰出金が補助金に変わった</a:t>
          </a:r>
          <a:endParaRPr lang="ja-JP" altLang="ja-JP" sz="1400">
            <a:effectLst/>
          </a:endParaRPr>
        </a:p>
        <a:p>
          <a:r>
            <a:rPr lang="ja-JP" altLang="ja-JP" sz="1100">
              <a:solidFill>
                <a:schemeClr val="dk1"/>
              </a:solidFill>
              <a:effectLst/>
              <a:latin typeface="+mn-lt"/>
              <a:ea typeface="+mn-ea"/>
              <a:cs typeface="+mn-cs"/>
            </a:rPr>
            <a:t>ため低い状態で推移していたが、今後においては介護給付費の増が</a:t>
          </a:r>
          <a:endParaRPr lang="ja-JP" altLang="ja-JP" sz="1400">
            <a:effectLst/>
          </a:endParaRPr>
        </a:p>
        <a:p>
          <a:r>
            <a:rPr lang="ja-JP" altLang="ja-JP" sz="1100">
              <a:solidFill>
                <a:schemeClr val="dk1"/>
              </a:solidFill>
              <a:effectLst/>
              <a:latin typeface="+mn-lt"/>
              <a:ea typeface="+mn-ea"/>
              <a:cs typeface="+mn-cs"/>
            </a:rPr>
            <a:t>見込まれるため上昇の見込みである。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165862</xdr:rowOff>
    </xdr:from>
    <xdr:to>
      <xdr:col>24</xdr:col>
      <xdr:colOff>31750</xdr:colOff>
      <xdr:row>59</xdr:row>
      <xdr:rowOff>165862</xdr:rowOff>
    </xdr:to>
    <xdr:cxnSp macro="">
      <xdr:nvCxnSpPr>
        <xdr:cNvPr id="239" name="直線コネクタ 238"/>
        <xdr:cNvCxnSpPr/>
      </xdr:nvCxnSpPr>
      <xdr:spPr>
        <a:xfrm flipV="1">
          <a:off x="16510000" y="925271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137939</xdr:rowOff>
    </xdr:from>
    <xdr:ext cx="762000" cy="259045"/>
    <xdr:sp macro="" textlink="">
      <xdr:nvSpPr>
        <xdr:cNvPr id="240" name="その他最小値テキスト"/>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59</xdr:row>
      <xdr:rowOff>165862</xdr:rowOff>
    </xdr:from>
    <xdr:to>
      <xdr:col>24</xdr:col>
      <xdr:colOff>120650</xdr:colOff>
      <xdr:row>59</xdr:row>
      <xdr:rowOff>165862</xdr:rowOff>
    </xdr:to>
    <xdr:cxnSp macro="">
      <xdr:nvCxnSpPr>
        <xdr:cNvPr id="241" name="直線コネクタ 240"/>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80789</xdr:rowOff>
    </xdr:from>
    <xdr:ext cx="762000" cy="259045"/>
    <xdr:sp macro="" textlink="">
      <xdr:nvSpPr>
        <xdr:cNvPr id="242" name="その他最大値テキスト"/>
        <xdr:cNvSpPr txBox="1"/>
      </xdr:nvSpPr>
      <xdr:spPr>
        <a:xfrm>
          <a:off x="16598900" y="899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53</xdr:row>
      <xdr:rowOff>165862</xdr:rowOff>
    </xdr:from>
    <xdr:to>
      <xdr:col>24</xdr:col>
      <xdr:colOff>120650</xdr:colOff>
      <xdr:row>53</xdr:row>
      <xdr:rowOff>165862</xdr:rowOff>
    </xdr:to>
    <xdr:cxnSp macro="">
      <xdr:nvCxnSpPr>
        <xdr:cNvPr id="243" name="直線コネクタ 242"/>
        <xdr:cNvCxnSpPr/>
      </xdr:nvCxnSpPr>
      <xdr:spPr>
        <a:xfrm>
          <a:off x="16421100" y="92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117856</xdr:rowOff>
    </xdr:from>
    <xdr:to>
      <xdr:col>24</xdr:col>
      <xdr:colOff>31750</xdr:colOff>
      <xdr:row>57</xdr:row>
      <xdr:rowOff>37846</xdr:rowOff>
    </xdr:to>
    <xdr:cxnSp macro="">
      <xdr:nvCxnSpPr>
        <xdr:cNvPr id="244" name="直線コネクタ 243"/>
        <xdr:cNvCxnSpPr/>
      </xdr:nvCxnSpPr>
      <xdr:spPr>
        <a:xfrm flipV="1">
          <a:off x="15671800" y="971905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45"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6" name="フローチャート : 判断 245"/>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57</xdr:row>
      <xdr:rowOff>37846</xdr:rowOff>
    </xdr:to>
    <xdr:cxnSp macro="">
      <xdr:nvCxnSpPr>
        <xdr:cNvPr id="247" name="直線コネクタ 246"/>
        <xdr:cNvCxnSpPr/>
      </xdr:nvCxnSpPr>
      <xdr:spPr>
        <a:xfrm>
          <a:off x="14782800" y="97282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8" name="フローチャート : 判断 247"/>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9" name="テキスト ボックス 248"/>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127000</xdr:rowOff>
    </xdr:from>
    <xdr:to>
      <xdr:col>21</xdr:col>
      <xdr:colOff>361950</xdr:colOff>
      <xdr:row>56</xdr:row>
      <xdr:rowOff>149860</xdr:rowOff>
    </xdr:to>
    <xdr:cxnSp macro="">
      <xdr:nvCxnSpPr>
        <xdr:cNvPr id="250" name="直線コネクタ 249"/>
        <xdr:cNvCxnSpPr/>
      </xdr:nvCxnSpPr>
      <xdr:spPr>
        <a:xfrm flipV="1">
          <a:off x="13893800" y="9728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131064</xdr:rowOff>
    </xdr:from>
    <xdr:to>
      <xdr:col>21</xdr:col>
      <xdr:colOff>412750</xdr:colOff>
      <xdr:row>57</xdr:row>
      <xdr:rowOff>61214</xdr:rowOff>
    </xdr:to>
    <xdr:sp macro="" textlink="">
      <xdr:nvSpPr>
        <xdr:cNvPr id="251" name="フローチャート : 判断 250"/>
        <xdr:cNvSpPr/>
      </xdr:nvSpPr>
      <xdr:spPr>
        <a:xfrm>
          <a:off x="14732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45991</xdr:rowOff>
    </xdr:from>
    <xdr:ext cx="762000" cy="259045"/>
    <xdr:sp macro="" textlink="">
      <xdr:nvSpPr>
        <xdr:cNvPr id="252" name="テキスト ボックス 251"/>
        <xdr:cNvSpPr txBox="1"/>
      </xdr:nvSpPr>
      <xdr:spPr>
        <a:xfrm>
          <a:off x="14401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149860</xdr:rowOff>
    </xdr:from>
    <xdr:to>
      <xdr:col>20</xdr:col>
      <xdr:colOff>158750</xdr:colOff>
      <xdr:row>57</xdr:row>
      <xdr:rowOff>10414</xdr:rowOff>
    </xdr:to>
    <xdr:cxnSp macro="">
      <xdr:nvCxnSpPr>
        <xdr:cNvPr id="253" name="直線コネクタ 252"/>
        <xdr:cNvCxnSpPr/>
      </xdr:nvCxnSpPr>
      <xdr:spPr>
        <a:xfrm flipV="1">
          <a:off x="13004800" y="97510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126492</xdr:rowOff>
    </xdr:from>
    <xdr:to>
      <xdr:col>20</xdr:col>
      <xdr:colOff>209550</xdr:colOff>
      <xdr:row>57</xdr:row>
      <xdr:rowOff>56642</xdr:rowOff>
    </xdr:to>
    <xdr:sp macro="" textlink="">
      <xdr:nvSpPr>
        <xdr:cNvPr id="254" name="フローチャート : 判断 253"/>
        <xdr:cNvSpPr/>
      </xdr:nvSpPr>
      <xdr:spPr>
        <a:xfrm>
          <a:off x="13843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41419</xdr:rowOff>
    </xdr:from>
    <xdr:ext cx="762000" cy="259045"/>
    <xdr:sp macro="" textlink="">
      <xdr:nvSpPr>
        <xdr:cNvPr id="255" name="テキスト ボックス 254"/>
        <xdr:cNvSpPr txBox="1"/>
      </xdr:nvSpPr>
      <xdr:spPr>
        <a:xfrm>
          <a:off x="13512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103632</xdr:rowOff>
    </xdr:from>
    <xdr:to>
      <xdr:col>19</xdr:col>
      <xdr:colOff>6350</xdr:colOff>
      <xdr:row>57</xdr:row>
      <xdr:rowOff>33782</xdr:rowOff>
    </xdr:to>
    <xdr:sp macro="" textlink="">
      <xdr:nvSpPr>
        <xdr:cNvPr id="256" name="フローチャート : 判断 255"/>
        <xdr:cNvSpPr/>
      </xdr:nvSpPr>
      <xdr:spPr>
        <a:xfrm>
          <a:off x="12954000" y="970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43959</xdr:rowOff>
    </xdr:from>
    <xdr:ext cx="762000" cy="259045"/>
    <xdr:sp macro="" textlink="">
      <xdr:nvSpPr>
        <xdr:cNvPr id="257" name="テキスト ボックス 256"/>
        <xdr:cNvSpPr txBox="1"/>
      </xdr:nvSpPr>
      <xdr:spPr>
        <a:xfrm>
          <a:off x="12623800" y="94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67056</xdr:rowOff>
    </xdr:from>
    <xdr:to>
      <xdr:col>24</xdr:col>
      <xdr:colOff>82550</xdr:colOff>
      <xdr:row>56</xdr:row>
      <xdr:rowOff>168656</xdr:rowOff>
    </xdr:to>
    <xdr:sp macro="" textlink="">
      <xdr:nvSpPr>
        <xdr:cNvPr id="263" name="円/楕円 262"/>
        <xdr:cNvSpPr/>
      </xdr:nvSpPr>
      <xdr:spPr>
        <a:xfrm>
          <a:off x="164592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83583</xdr:rowOff>
    </xdr:from>
    <xdr:ext cx="762000" cy="259045"/>
    <xdr:sp macro="" textlink="">
      <xdr:nvSpPr>
        <xdr:cNvPr id="264" name="その他該当値テキスト"/>
        <xdr:cNvSpPr txBox="1"/>
      </xdr:nvSpPr>
      <xdr:spPr>
        <a:xfrm>
          <a:off x="16598900" y="951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158496</xdr:rowOff>
    </xdr:from>
    <xdr:to>
      <xdr:col>22</xdr:col>
      <xdr:colOff>615950</xdr:colOff>
      <xdr:row>57</xdr:row>
      <xdr:rowOff>88646</xdr:rowOff>
    </xdr:to>
    <xdr:sp macro="" textlink="">
      <xdr:nvSpPr>
        <xdr:cNvPr id="265" name="円/楕円 264"/>
        <xdr:cNvSpPr/>
      </xdr:nvSpPr>
      <xdr:spPr>
        <a:xfrm>
          <a:off x="15621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73423</xdr:rowOff>
    </xdr:from>
    <xdr:ext cx="736600" cy="259045"/>
    <xdr:sp macro="" textlink="">
      <xdr:nvSpPr>
        <xdr:cNvPr id="266" name="テキスト ボックス 265"/>
        <xdr:cNvSpPr txBox="1"/>
      </xdr:nvSpPr>
      <xdr:spPr>
        <a:xfrm>
          <a:off x="15290800" y="9846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76200</xdr:rowOff>
    </xdr:from>
    <xdr:to>
      <xdr:col>21</xdr:col>
      <xdr:colOff>412750</xdr:colOff>
      <xdr:row>57</xdr:row>
      <xdr:rowOff>6350</xdr:rowOff>
    </xdr:to>
    <xdr:sp macro="" textlink="">
      <xdr:nvSpPr>
        <xdr:cNvPr id="267" name="円/楕円 266"/>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68" name="テキスト ボックス 267"/>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99060</xdr:rowOff>
    </xdr:from>
    <xdr:to>
      <xdr:col>20</xdr:col>
      <xdr:colOff>209550</xdr:colOff>
      <xdr:row>57</xdr:row>
      <xdr:rowOff>29210</xdr:rowOff>
    </xdr:to>
    <xdr:sp macro="" textlink="">
      <xdr:nvSpPr>
        <xdr:cNvPr id="269" name="円/楕円 268"/>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70" name="テキスト ボックス 269"/>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131064</xdr:rowOff>
    </xdr:from>
    <xdr:to>
      <xdr:col>19</xdr:col>
      <xdr:colOff>6350</xdr:colOff>
      <xdr:row>57</xdr:row>
      <xdr:rowOff>61214</xdr:rowOff>
    </xdr:to>
    <xdr:sp macro="" textlink="">
      <xdr:nvSpPr>
        <xdr:cNvPr id="271" name="円/楕円 270"/>
        <xdr:cNvSpPr/>
      </xdr:nvSpPr>
      <xdr:spPr>
        <a:xfrm>
          <a:off x="12954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45991</xdr:rowOff>
    </xdr:from>
    <xdr:ext cx="762000" cy="259045"/>
    <xdr:sp macro="" textlink="">
      <xdr:nvSpPr>
        <xdr:cNvPr id="272" name="テキスト ボックス 271"/>
        <xdr:cNvSpPr txBox="1"/>
      </xdr:nvSpPr>
      <xdr:spPr>
        <a:xfrm>
          <a:off x="12623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補助費等に係る経常収支比率は、類似団体平均</a:t>
          </a:r>
          <a:r>
            <a:rPr lang="ja-JP" altLang="en-US" sz="1100">
              <a:solidFill>
                <a:schemeClr val="dk1"/>
              </a:solidFill>
              <a:effectLst/>
              <a:latin typeface="+mn-lt"/>
              <a:ea typeface="+mn-ea"/>
              <a:cs typeface="+mn-cs"/>
            </a:rPr>
            <a:t>よりも高い状態</a:t>
          </a:r>
          <a:r>
            <a:rPr lang="ja-JP" altLang="ja-JP" sz="1100">
              <a:solidFill>
                <a:schemeClr val="dk1"/>
              </a:solidFill>
              <a:effectLst/>
              <a:latin typeface="+mn-lt"/>
              <a:ea typeface="+mn-ea"/>
              <a:cs typeface="+mn-cs"/>
            </a:rPr>
            <a:t>と</a:t>
          </a:r>
          <a:r>
            <a:rPr lang="ja-JP" altLang="en-US" sz="1100">
              <a:solidFill>
                <a:schemeClr val="dk1"/>
              </a:solidFill>
              <a:effectLst/>
              <a:latin typeface="+mn-lt"/>
              <a:ea typeface="+mn-ea"/>
              <a:cs typeface="+mn-cs"/>
            </a:rPr>
            <a:t>なっ</a:t>
          </a:r>
          <a:r>
            <a:rPr lang="ja-JP" altLang="ja-JP" sz="1100">
              <a:solidFill>
                <a:schemeClr val="dk1"/>
              </a:solidFill>
              <a:effectLst/>
              <a:latin typeface="+mn-lt"/>
              <a:ea typeface="+mn-ea"/>
              <a:cs typeface="+mn-cs"/>
            </a:rPr>
            <a:t>て</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いる。</a:t>
          </a:r>
          <a:endParaRPr lang="ja-JP" altLang="ja-JP" sz="1400">
            <a:effectLst/>
          </a:endParaRPr>
        </a:p>
        <a:p>
          <a:r>
            <a:rPr lang="ja-JP" altLang="ja-JP" sz="1100">
              <a:solidFill>
                <a:schemeClr val="dk1"/>
              </a:solidFill>
              <a:effectLst/>
              <a:latin typeface="+mn-lt"/>
              <a:ea typeface="+mn-ea"/>
              <a:cs typeface="+mn-cs"/>
            </a:rPr>
            <a:t>　今後</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、岩内地方衛生組合における老朽施設の建替え</a:t>
          </a:r>
          <a:r>
            <a:rPr lang="ja-JP" altLang="en-US" sz="1100">
              <a:solidFill>
                <a:schemeClr val="dk1"/>
              </a:solidFill>
              <a:effectLst/>
              <a:latin typeface="+mn-lt"/>
              <a:ea typeface="+mn-ea"/>
              <a:cs typeface="+mn-cs"/>
            </a:rPr>
            <a:t>に伴い</a:t>
          </a:r>
          <a:r>
            <a:rPr lang="ja-JP" altLang="ja-JP" sz="1100">
              <a:solidFill>
                <a:schemeClr val="dk1"/>
              </a:solidFill>
              <a:effectLst/>
              <a:latin typeface="+mn-lt"/>
              <a:ea typeface="+mn-ea"/>
              <a:cs typeface="+mn-cs"/>
            </a:rPr>
            <a:t>、上昇が</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見込まれるが、他の一部事務組合や各種団体等も含め、事務事業の精査</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を徹底し、計画的に推し進めることで、負担金や補助金の抑制に努める</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ほか、奨励的な補助制度の見直しも検討していく。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117856</xdr:rowOff>
    </xdr:from>
    <xdr:to>
      <xdr:col>24</xdr:col>
      <xdr:colOff>31750</xdr:colOff>
      <xdr:row>40</xdr:row>
      <xdr:rowOff>127000</xdr:rowOff>
    </xdr:to>
    <xdr:cxnSp macro="">
      <xdr:nvCxnSpPr>
        <xdr:cNvPr id="297" name="直線コネクタ 296"/>
        <xdr:cNvCxnSpPr/>
      </xdr:nvCxnSpPr>
      <xdr:spPr>
        <a:xfrm flipV="1">
          <a:off x="16510000" y="5947156"/>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99077</xdr:rowOff>
    </xdr:from>
    <xdr:ext cx="762000" cy="259045"/>
    <xdr:sp macro="" textlink="">
      <xdr:nvSpPr>
        <xdr:cNvPr id="298"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23</xdr:col>
      <xdr:colOff>628650</xdr:colOff>
      <xdr:row>40</xdr:row>
      <xdr:rowOff>127000</xdr:rowOff>
    </xdr:from>
    <xdr:to>
      <xdr:col>24</xdr:col>
      <xdr:colOff>120650</xdr:colOff>
      <xdr:row>40</xdr:row>
      <xdr:rowOff>127000</xdr:rowOff>
    </xdr:to>
    <xdr:cxnSp macro="">
      <xdr:nvCxnSpPr>
        <xdr:cNvPr id="299" name="直線コネクタ 298"/>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32783</xdr:rowOff>
    </xdr:from>
    <xdr:ext cx="762000" cy="259045"/>
    <xdr:sp macro="" textlink="">
      <xdr:nvSpPr>
        <xdr:cNvPr id="300" name="補助費等最大値テキスト"/>
        <xdr:cNvSpPr txBox="1"/>
      </xdr:nvSpPr>
      <xdr:spPr>
        <a:xfrm>
          <a:off x="16598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628650</xdr:colOff>
      <xdr:row>34</xdr:row>
      <xdr:rowOff>117856</xdr:rowOff>
    </xdr:from>
    <xdr:to>
      <xdr:col>24</xdr:col>
      <xdr:colOff>120650</xdr:colOff>
      <xdr:row>34</xdr:row>
      <xdr:rowOff>117856</xdr:rowOff>
    </xdr:to>
    <xdr:cxnSp macro="">
      <xdr:nvCxnSpPr>
        <xdr:cNvPr id="301" name="直線コネクタ 300"/>
        <xdr:cNvCxnSpPr/>
      </xdr:nvCxnSpPr>
      <xdr:spPr>
        <a:xfrm>
          <a:off x="16421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97282</xdr:rowOff>
    </xdr:from>
    <xdr:to>
      <xdr:col>24</xdr:col>
      <xdr:colOff>31750</xdr:colOff>
      <xdr:row>37</xdr:row>
      <xdr:rowOff>124714</xdr:rowOff>
    </xdr:to>
    <xdr:cxnSp macro="">
      <xdr:nvCxnSpPr>
        <xdr:cNvPr id="302" name="直線コネクタ 301"/>
        <xdr:cNvCxnSpPr/>
      </xdr:nvCxnSpPr>
      <xdr:spPr>
        <a:xfrm>
          <a:off x="15671800" y="64409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3573</xdr:rowOff>
    </xdr:from>
    <xdr:ext cx="762000" cy="259045"/>
    <xdr:sp macro="" textlink="">
      <xdr:nvSpPr>
        <xdr:cNvPr id="303" name="補助費等平均値テキスト"/>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158496</xdr:rowOff>
    </xdr:from>
    <xdr:to>
      <xdr:col>24</xdr:col>
      <xdr:colOff>82550</xdr:colOff>
      <xdr:row>37</xdr:row>
      <xdr:rowOff>88646</xdr:rowOff>
    </xdr:to>
    <xdr:sp macro="" textlink="">
      <xdr:nvSpPr>
        <xdr:cNvPr id="304" name="フローチャート : 判断 303"/>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69850</xdr:rowOff>
    </xdr:from>
    <xdr:to>
      <xdr:col>22</xdr:col>
      <xdr:colOff>565150</xdr:colOff>
      <xdr:row>37</xdr:row>
      <xdr:rowOff>97282</xdr:rowOff>
    </xdr:to>
    <xdr:cxnSp macro="">
      <xdr:nvCxnSpPr>
        <xdr:cNvPr id="305" name="直線コネクタ 304"/>
        <xdr:cNvCxnSpPr/>
      </xdr:nvCxnSpPr>
      <xdr:spPr>
        <a:xfrm>
          <a:off x="14782800" y="64135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07" name="テキスト ボックス 306"/>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69850</xdr:rowOff>
    </xdr:from>
    <xdr:to>
      <xdr:col>21</xdr:col>
      <xdr:colOff>361950</xdr:colOff>
      <xdr:row>37</xdr:row>
      <xdr:rowOff>110998</xdr:rowOff>
    </xdr:to>
    <xdr:cxnSp macro="">
      <xdr:nvCxnSpPr>
        <xdr:cNvPr id="308" name="直線コネクタ 307"/>
        <xdr:cNvCxnSpPr/>
      </xdr:nvCxnSpPr>
      <xdr:spPr>
        <a:xfrm flipV="1">
          <a:off x="13893800" y="64135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09" name="フローチャート : 判断 308"/>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0" name="テキスト ボックス 309"/>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83566</xdr:rowOff>
    </xdr:from>
    <xdr:to>
      <xdr:col>20</xdr:col>
      <xdr:colOff>158750</xdr:colOff>
      <xdr:row>37</xdr:row>
      <xdr:rowOff>110998</xdr:rowOff>
    </xdr:to>
    <xdr:cxnSp macro="">
      <xdr:nvCxnSpPr>
        <xdr:cNvPr id="311" name="直線コネクタ 310"/>
        <xdr:cNvCxnSpPr/>
      </xdr:nvCxnSpPr>
      <xdr:spPr>
        <a:xfrm>
          <a:off x="13004800" y="64272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3" name="テキスト ボックス 312"/>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4" name="フローチャート : 判断 313"/>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15" name="テキスト ボックス 314"/>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73914</xdr:rowOff>
    </xdr:from>
    <xdr:to>
      <xdr:col>24</xdr:col>
      <xdr:colOff>82550</xdr:colOff>
      <xdr:row>38</xdr:row>
      <xdr:rowOff>4064</xdr:rowOff>
    </xdr:to>
    <xdr:sp macro="" textlink="">
      <xdr:nvSpPr>
        <xdr:cNvPr id="321" name="円/楕円 320"/>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45991</xdr:rowOff>
    </xdr:from>
    <xdr:ext cx="762000" cy="259045"/>
    <xdr:sp macro="" textlink="">
      <xdr:nvSpPr>
        <xdr:cNvPr id="322" name="補助費等該当値テキスト"/>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46482</xdr:rowOff>
    </xdr:from>
    <xdr:to>
      <xdr:col>22</xdr:col>
      <xdr:colOff>615950</xdr:colOff>
      <xdr:row>37</xdr:row>
      <xdr:rowOff>148082</xdr:rowOff>
    </xdr:to>
    <xdr:sp macro="" textlink="">
      <xdr:nvSpPr>
        <xdr:cNvPr id="323" name="円/楕円 322"/>
        <xdr:cNvSpPr/>
      </xdr:nvSpPr>
      <xdr:spPr>
        <a:xfrm>
          <a:off x="15621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132859</xdr:rowOff>
    </xdr:from>
    <xdr:ext cx="736600" cy="259045"/>
    <xdr:sp macro="" textlink="">
      <xdr:nvSpPr>
        <xdr:cNvPr id="324" name="テキスト ボックス 323"/>
        <xdr:cNvSpPr txBox="1"/>
      </xdr:nvSpPr>
      <xdr:spPr>
        <a:xfrm>
          <a:off x="15290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19050</xdr:rowOff>
    </xdr:from>
    <xdr:to>
      <xdr:col>21</xdr:col>
      <xdr:colOff>412750</xdr:colOff>
      <xdr:row>37</xdr:row>
      <xdr:rowOff>120650</xdr:rowOff>
    </xdr:to>
    <xdr:sp macro="" textlink="">
      <xdr:nvSpPr>
        <xdr:cNvPr id="325" name="円/楕円 324"/>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105427</xdr:rowOff>
    </xdr:from>
    <xdr:ext cx="762000" cy="259045"/>
    <xdr:sp macro="" textlink="">
      <xdr:nvSpPr>
        <xdr:cNvPr id="326" name="テキスト ボックス 325"/>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60198</xdr:rowOff>
    </xdr:from>
    <xdr:to>
      <xdr:col>20</xdr:col>
      <xdr:colOff>209550</xdr:colOff>
      <xdr:row>37</xdr:row>
      <xdr:rowOff>161798</xdr:rowOff>
    </xdr:to>
    <xdr:sp macro="" textlink="">
      <xdr:nvSpPr>
        <xdr:cNvPr id="327" name="円/楕円 326"/>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146575</xdr:rowOff>
    </xdr:from>
    <xdr:ext cx="762000" cy="259045"/>
    <xdr:sp macro="" textlink="">
      <xdr:nvSpPr>
        <xdr:cNvPr id="328" name="テキスト ボックス 327"/>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32766</xdr:rowOff>
    </xdr:from>
    <xdr:to>
      <xdr:col>19</xdr:col>
      <xdr:colOff>6350</xdr:colOff>
      <xdr:row>37</xdr:row>
      <xdr:rowOff>134366</xdr:rowOff>
    </xdr:to>
    <xdr:sp macro="" textlink="">
      <xdr:nvSpPr>
        <xdr:cNvPr id="329" name="円/楕円 328"/>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119143</xdr:rowOff>
    </xdr:from>
    <xdr:ext cx="762000" cy="259045"/>
    <xdr:sp macro="" textlink="">
      <xdr:nvSpPr>
        <xdr:cNvPr id="330" name="テキスト ボックス 329"/>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平成１８年度に地方債の借換えを実施し、公債費の平準を図ったが、</a:t>
          </a:r>
          <a:endParaRPr lang="ja-JP" altLang="ja-JP">
            <a:effectLst/>
          </a:endParaRPr>
        </a:p>
        <a:p>
          <a:r>
            <a:rPr lang="ja-JP" altLang="ja-JP" sz="1100">
              <a:solidFill>
                <a:schemeClr val="dk1"/>
              </a:solidFill>
              <a:effectLst/>
              <a:latin typeface="+mn-lt"/>
              <a:ea typeface="+mn-ea"/>
              <a:cs typeface="+mn-cs"/>
            </a:rPr>
            <a:t>類似団体平均を大きく下回っている。</a:t>
          </a:r>
          <a:endParaRPr lang="ja-JP" altLang="ja-JP">
            <a:effectLst/>
          </a:endParaRPr>
        </a:p>
        <a:p>
          <a:r>
            <a:rPr lang="ja-JP" altLang="ja-JP" sz="1100">
              <a:solidFill>
                <a:schemeClr val="dk1"/>
              </a:solidFill>
              <a:effectLst/>
              <a:latin typeface="+mn-lt"/>
              <a:ea typeface="+mn-ea"/>
              <a:cs typeface="+mn-cs"/>
            </a:rPr>
            <a:t>　今後は、地方債の新規発行を伴う建設事業等の抑制を行い、公債費の</a:t>
          </a:r>
          <a:endParaRPr lang="ja-JP" altLang="ja-JP">
            <a:effectLst/>
          </a:endParaRPr>
        </a:p>
        <a:p>
          <a:r>
            <a:rPr lang="ja-JP" altLang="ja-JP" sz="1100">
              <a:solidFill>
                <a:schemeClr val="dk1"/>
              </a:solidFill>
              <a:effectLst/>
              <a:latin typeface="+mn-lt"/>
              <a:ea typeface="+mn-ea"/>
              <a:cs typeface="+mn-cs"/>
            </a:rPr>
            <a:t>水準を抑えるよう努める。</a:t>
          </a:r>
          <a:endParaRPr lang="ja-JP" altLang="ja-JP">
            <a:effectLst/>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88137</xdr:rowOff>
    </xdr:to>
    <xdr:cxnSp macro="">
      <xdr:nvCxnSpPr>
        <xdr:cNvPr id="355" name="直線コネクタ 354"/>
        <xdr:cNvCxnSpPr/>
      </xdr:nvCxnSpPr>
      <xdr:spPr>
        <a:xfrm flipV="1">
          <a:off x="4826000" y="12860020"/>
          <a:ext cx="0" cy="111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60214</xdr:rowOff>
    </xdr:from>
    <xdr:ext cx="762000" cy="259045"/>
    <xdr:sp macro="" textlink="">
      <xdr:nvSpPr>
        <xdr:cNvPr id="356" name="公債費最小値テキスト"/>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612775</xdr:colOff>
      <xdr:row>81</xdr:row>
      <xdr:rowOff>88137</xdr:rowOff>
    </xdr:from>
    <xdr:to>
      <xdr:col>7</xdr:col>
      <xdr:colOff>104775</xdr:colOff>
      <xdr:row>81</xdr:row>
      <xdr:rowOff>88137</xdr:rowOff>
    </xdr:to>
    <xdr:cxnSp macro="">
      <xdr:nvCxnSpPr>
        <xdr:cNvPr id="357" name="直線コネクタ 356"/>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58"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59" name="直線コネクタ 358"/>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97282</xdr:rowOff>
    </xdr:from>
    <xdr:to>
      <xdr:col>7</xdr:col>
      <xdr:colOff>15875</xdr:colOff>
      <xdr:row>79</xdr:row>
      <xdr:rowOff>165863</xdr:rowOff>
    </xdr:to>
    <xdr:cxnSp macro="">
      <xdr:nvCxnSpPr>
        <xdr:cNvPr id="360" name="直線コネクタ 359"/>
        <xdr:cNvCxnSpPr/>
      </xdr:nvCxnSpPr>
      <xdr:spPr>
        <a:xfrm flipV="1">
          <a:off x="3987800" y="13641832"/>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67581</xdr:rowOff>
    </xdr:from>
    <xdr:ext cx="762000" cy="259045"/>
    <xdr:sp macro="" textlink="">
      <xdr:nvSpPr>
        <xdr:cNvPr id="361" name="公債費平均値テキスト"/>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51054</xdr:rowOff>
    </xdr:from>
    <xdr:to>
      <xdr:col>7</xdr:col>
      <xdr:colOff>66675</xdr:colOff>
      <xdr:row>77</xdr:row>
      <xdr:rowOff>152654</xdr:rowOff>
    </xdr:to>
    <xdr:sp macro="" textlink="">
      <xdr:nvSpPr>
        <xdr:cNvPr id="362" name="フローチャート : 判断 361"/>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165863</xdr:rowOff>
    </xdr:from>
    <xdr:to>
      <xdr:col>5</xdr:col>
      <xdr:colOff>549275</xdr:colOff>
      <xdr:row>80</xdr:row>
      <xdr:rowOff>35561</xdr:rowOff>
    </xdr:to>
    <xdr:cxnSp macro="">
      <xdr:nvCxnSpPr>
        <xdr:cNvPr id="363" name="直線コネクタ 362"/>
        <xdr:cNvCxnSpPr/>
      </xdr:nvCxnSpPr>
      <xdr:spPr>
        <a:xfrm flipV="1">
          <a:off x="3098800" y="1371041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64" name="フローチャート : 判断 363"/>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14240</xdr:rowOff>
    </xdr:from>
    <xdr:ext cx="736600" cy="259045"/>
    <xdr:sp macro="" textlink="">
      <xdr:nvSpPr>
        <xdr:cNvPr id="365" name="テキスト ボックス 364"/>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35561</xdr:rowOff>
    </xdr:from>
    <xdr:to>
      <xdr:col>4</xdr:col>
      <xdr:colOff>346075</xdr:colOff>
      <xdr:row>80</xdr:row>
      <xdr:rowOff>49276</xdr:rowOff>
    </xdr:to>
    <xdr:cxnSp macro="">
      <xdr:nvCxnSpPr>
        <xdr:cNvPr id="366" name="直線コネクタ 365"/>
        <xdr:cNvCxnSpPr/>
      </xdr:nvCxnSpPr>
      <xdr:spPr>
        <a:xfrm flipV="1">
          <a:off x="2209800" y="137515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67" name="フローチャート : 判断 366"/>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32529</xdr:rowOff>
    </xdr:from>
    <xdr:ext cx="762000" cy="259045"/>
    <xdr:sp macro="" textlink="">
      <xdr:nvSpPr>
        <xdr:cNvPr id="368" name="テキスト ボックス 367"/>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49276</xdr:rowOff>
    </xdr:from>
    <xdr:to>
      <xdr:col>3</xdr:col>
      <xdr:colOff>142875</xdr:colOff>
      <xdr:row>80</xdr:row>
      <xdr:rowOff>53848</xdr:rowOff>
    </xdr:to>
    <xdr:cxnSp macro="">
      <xdr:nvCxnSpPr>
        <xdr:cNvPr id="369" name="直線コネクタ 368"/>
        <xdr:cNvCxnSpPr/>
      </xdr:nvCxnSpPr>
      <xdr:spPr>
        <a:xfrm flipV="1">
          <a:off x="1320800" y="137652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0" name="フローチャート : 判断 369"/>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1" name="テキスト ボックス 370"/>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73" name="テキスト ボックス 372"/>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46482</xdr:rowOff>
    </xdr:from>
    <xdr:to>
      <xdr:col>7</xdr:col>
      <xdr:colOff>66675</xdr:colOff>
      <xdr:row>79</xdr:row>
      <xdr:rowOff>148082</xdr:rowOff>
    </xdr:to>
    <xdr:sp macro="" textlink="">
      <xdr:nvSpPr>
        <xdr:cNvPr id="379" name="円/楕円 378"/>
        <xdr:cNvSpPr/>
      </xdr:nvSpPr>
      <xdr:spPr>
        <a:xfrm>
          <a:off x="47752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18559</xdr:rowOff>
    </xdr:from>
    <xdr:ext cx="762000" cy="259045"/>
    <xdr:sp macro="" textlink="">
      <xdr:nvSpPr>
        <xdr:cNvPr id="380" name="公債費該当値テキスト"/>
        <xdr:cNvSpPr txBox="1"/>
      </xdr:nvSpPr>
      <xdr:spPr>
        <a:xfrm>
          <a:off x="49149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115063</xdr:rowOff>
    </xdr:from>
    <xdr:to>
      <xdr:col>5</xdr:col>
      <xdr:colOff>600075</xdr:colOff>
      <xdr:row>80</xdr:row>
      <xdr:rowOff>45213</xdr:rowOff>
    </xdr:to>
    <xdr:sp macro="" textlink="">
      <xdr:nvSpPr>
        <xdr:cNvPr id="381" name="円/楕円 380"/>
        <xdr:cNvSpPr/>
      </xdr:nvSpPr>
      <xdr:spPr>
        <a:xfrm>
          <a:off x="3937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29990</xdr:rowOff>
    </xdr:from>
    <xdr:ext cx="736600" cy="259045"/>
    <xdr:sp macro="" textlink="">
      <xdr:nvSpPr>
        <xdr:cNvPr id="382" name="テキスト ボックス 381"/>
        <xdr:cNvSpPr txBox="1"/>
      </xdr:nvSpPr>
      <xdr:spPr>
        <a:xfrm>
          <a:off x="3606800" y="1374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156211</xdr:rowOff>
    </xdr:from>
    <xdr:to>
      <xdr:col>4</xdr:col>
      <xdr:colOff>396875</xdr:colOff>
      <xdr:row>80</xdr:row>
      <xdr:rowOff>86361</xdr:rowOff>
    </xdr:to>
    <xdr:sp macro="" textlink="">
      <xdr:nvSpPr>
        <xdr:cNvPr id="383" name="円/楕円 382"/>
        <xdr:cNvSpPr/>
      </xdr:nvSpPr>
      <xdr:spPr>
        <a:xfrm>
          <a:off x="3048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71138</xdr:rowOff>
    </xdr:from>
    <xdr:ext cx="762000" cy="259045"/>
    <xdr:sp macro="" textlink="">
      <xdr:nvSpPr>
        <xdr:cNvPr id="384" name="テキスト ボックス 383"/>
        <xdr:cNvSpPr txBox="1"/>
      </xdr:nvSpPr>
      <xdr:spPr>
        <a:xfrm>
          <a:off x="2717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169926</xdr:rowOff>
    </xdr:from>
    <xdr:to>
      <xdr:col>3</xdr:col>
      <xdr:colOff>193675</xdr:colOff>
      <xdr:row>80</xdr:row>
      <xdr:rowOff>100076</xdr:rowOff>
    </xdr:to>
    <xdr:sp macro="" textlink="">
      <xdr:nvSpPr>
        <xdr:cNvPr id="385" name="円/楕円 384"/>
        <xdr:cNvSpPr/>
      </xdr:nvSpPr>
      <xdr:spPr>
        <a:xfrm>
          <a:off x="2159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84853</xdr:rowOff>
    </xdr:from>
    <xdr:ext cx="762000" cy="259045"/>
    <xdr:sp macro="" textlink="">
      <xdr:nvSpPr>
        <xdr:cNvPr id="386" name="テキスト ボックス 385"/>
        <xdr:cNvSpPr txBox="1"/>
      </xdr:nvSpPr>
      <xdr:spPr>
        <a:xfrm>
          <a:off x="1828800" y="1380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3048</xdr:rowOff>
    </xdr:from>
    <xdr:to>
      <xdr:col>1</xdr:col>
      <xdr:colOff>676275</xdr:colOff>
      <xdr:row>80</xdr:row>
      <xdr:rowOff>104648</xdr:rowOff>
    </xdr:to>
    <xdr:sp macro="" textlink="">
      <xdr:nvSpPr>
        <xdr:cNvPr id="387" name="円/楕円 386"/>
        <xdr:cNvSpPr/>
      </xdr:nvSpPr>
      <xdr:spPr>
        <a:xfrm>
          <a:off x="1270000" y="137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89425</xdr:rowOff>
    </xdr:from>
    <xdr:ext cx="762000" cy="259045"/>
    <xdr:sp macro="" textlink="">
      <xdr:nvSpPr>
        <xdr:cNvPr id="388" name="テキスト ボックス 387"/>
        <xdr:cNvSpPr txBox="1"/>
      </xdr:nvSpPr>
      <xdr:spPr>
        <a:xfrm>
          <a:off x="939800" y="1380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公債費充当一般財源の比率が高く、それ以外に係る経常収支比率は</a:t>
          </a:r>
          <a:endParaRPr lang="ja-JP" altLang="ja-JP" sz="1400">
            <a:effectLst/>
          </a:endParaRPr>
        </a:p>
        <a:p>
          <a:r>
            <a:rPr lang="ja-JP" altLang="ja-JP" sz="1100" b="0" i="0" baseline="0">
              <a:solidFill>
                <a:schemeClr val="dk1"/>
              </a:solidFill>
              <a:effectLst/>
              <a:latin typeface="+mn-lt"/>
              <a:ea typeface="+mn-ea"/>
              <a:cs typeface="+mn-cs"/>
            </a:rPr>
            <a:t>類似団体より低めで推移している。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50800</xdr:rowOff>
    </xdr:from>
    <xdr:to>
      <xdr:col>24</xdr:col>
      <xdr:colOff>31750</xdr:colOff>
      <xdr:row>80</xdr:row>
      <xdr:rowOff>107950</xdr:rowOff>
    </xdr:to>
    <xdr:cxnSp macro="">
      <xdr:nvCxnSpPr>
        <xdr:cNvPr id="416" name="直線コネクタ 415"/>
        <xdr:cNvCxnSpPr/>
      </xdr:nvCxnSpPr>
      <xdr:spPr>
        <a:xfrm flipV="1">
          <a:off x="16510000" y="127381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80027</xdr:rowOff>
    </xdr:from>
    <xdr:ext cx="762000" cy="259045"/>
    <xdr:sp macro="" textlink="">
      <xdr:nvSpPr>
        <xdr:cNvPr id="417" name="公債費以外最小値テキスト"/>
        <xdr:cNvSpPr txBox="1"/>
      </xdr:nvSpPr>
      <xdr:spPr>
        <a:xfrm>
          <a:off x="16598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628650</xdr:colOff>
      <xdr:row>80</xdr:row>
      <xdr:rowOff>107950</xdr:rowOff>
    </xdr:from>
    <xdr:to>
      <xdr:col>24</xdr:col>
      <xdr:colOff>120650</xdr:colOff>
      <xdr:row>80</xdr:row>
      <xdr:rowOff>107950</xdr:rowOff>
    </xdr:to>
    <xdr:cxnSp macro="">
      <xdr:nvCxnSpPr>
        <xdr:cNvPr id="418" name="直線コネクタ 417"/>
        <xdr:cNvCxnSpPr/>
      </xdr:nvCxnSpPr>
      <xdr:spPr>
        <a:xfrm>
          <a:off x="16421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137177</xdr:rowOff>
    </xdr:from>
    <xdr:ext cx="762000" cy="259045"/>
    <xdr:sp macro="" textlink="">
      <xdr:nvSpPr>
        <xdr:cNvPr id="419" name="公債費以外最大値テキスト"/>
        <xdr:cNvSpPr txBox="1"/>
      </xdr:nvSpPr>
      <xdr:spPr>
        <a:xfrm>
          <a:off x="16598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23</xdr:col>
      <xdr:colOff>628650</xdr:colOff>
      <xdr:row>74</xdr:row>
      <xdr:rowOff>50800</xdr:rowOff>
    </xdr:from>
    <xdr:to>
      <xdr:col>24</xdr:col>
      <xdr:colOff>120650</xdr:colOff>
      <xdr:row>74</xdr:row>
      <xdr:rowOff>50800</xdr:rowOff>
    </xdr:to>
    <xdr:cxnSp macro="">
      <xdr:nvCxnSpPr>
        <xdr:cNvPr id="420" name="直線コネクタ 419"/>
        <xdr:cNvCxnSpPr/>
      </xdr:nvCxnSpPr>
      <xdr:spPr>
        <a:xfrm>
          <a:off x="16421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104139</xdr:rowOff>
    </xdr:from>
    <xdr:to>
      <xdr:col>24</xdr:col>
      <xdr:colOff>31750</xdr:colOff>
      <xdr:row>76</xdr:row>
      <xdr:rowOff>138430</xdr:rowOff>
    </xdr:to>
    <xdr:cxnSp macro="">
      <xdr:nvCxnSpPr>
        <xdr:cNvPr id="421" name="直線コネクタ 420"/>
        <xdr:cNvCxnSpPr/>
      </xdr:nvCxnSpPr>
      <xdr:spPr>
        <a:xfrm>
          <a:off x="15671800" y="131343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10177</xdr:rowOff>
    </xdr:from>
    <xdr:ext cx="762000" cy="259045"/>
    <xdr:sp macro="" textlink="">
      <xdr:nvSpPr>
        <xdr:cNvPr id="422" name="公債費以外平均値テキスト"/>
        <xdr:cNvSpPr txBox="1"/>
      </xdr:nvSpPr>
      <xdr:spPr>
        <a:xfrm>
          <a:off x="16598900" y="1321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38100</xdr:rowOff>
    </xdr:from>
    <xdr:to>
      <xdr:col>24</xdr:col>
      <xdr:colOff>82550</xdr:colOff>
      <xdr:row>77</xdr:row>
      <xdr:rowOff>139700</xdr:rowOff>
    </xdr:to>
    <xdr:sp macro="" textlink="">
      <xdr:nvSpPr>
        <xdr:cNvPr id="423" name="フローチャート : 判断 422"/>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69850</xdr:rowOff>
    </xdr:from>
    <xdr:to>
      <xdr:col>22</xdr:col>
      <xdr:colOff>565150</xdr:colOff>
      <xdr:row>76</xdr:row>
      <xdr:rowOff>104139</xdr:rowOff>
    </xdr:to>
    <xdr:cxnSp macro="">
      <xdr:nvCxnSpPr>
        <xdr:cNvPr id="424" name="直線コネクタ 423"/>
        <xdr:cNvCxnSpPr/>
      </xdr:nvCxnSpPr>
      <xdr:spPr>
        <a:xfrm>
          <a:off x="14782800" y="131000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25" name="フローチャート : 判断 424"/>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132097</xdr:rowOff>
    </xdr:from>
    <xdr:ext cx="736600" cy="259045"/>
    <xdr:sp macro="" textlink="">
      <xdr:nvSpPr>
        <xdr:cNvPr id="426" name="テキスト ボックス 425"/>
        <xdr:cNvSpPr txBox="1"/>
      </xdr:nvSpPr>
      <xdr:spPr>
        <a:xfrm>
          <a:off x="15290800" y="1333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54611</xdr:rowOff>
    </xdr:from>
    <xdr:to>
      <xdr:col>21</xdr:col>
      <xdr:colOff>361950</xdr:colOff>
      <xdr:row>76</xdr:row>
      <xdr:rowOff>69850</xdr:rowOff>
    </xdr:to>
    <xdr:cxnSp macro="">
      <xdr:nvCxnSpPr>
        <xdr:cNvPr id="427" name="直線コネクタ 426"/>
        <xdr:cNvCxnSpPr/>
      </xdr:nvCxnSpPr>
      <xdr:spPr>
        <a:xfrm>
          <a:off x="13893800" y="130848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28" name="フローチャート : 判断 427"/>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78757</xdr:rowOff>
    </xdr:from>
    <xdr:ext cx="762000" cy="259045"/>
    <xdr:sp macro="" textlink="">
      <xdr:nvSpPr>
        <xdr:cNvPr id="429" name="テキスト ボックス 428"/>
        <xdr:cNvSpPr txBox="1"/>
      </xdr:nvSpPr>
      <xdr:spPr>
        <a:xfrm>
          <a:off x="14401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54611</xdr:rowOff>
    </xdr:from>
    <xdr:to>
      <xdr:col>20</xdr:col>
      <xdr:colOff>158750</xdr:colOff>
      <xdr:row>76</xdr:row>
      <xdr:rowOff>54611</xdr:rowOff>
    </xdr:to>
    <xdr:cxnSp macro="">
      <xdr:nvCxnSpPr>
        <xdr:cNvPr id="430" name="直線コネクタ 429"/>
        <xdr:cNvCxnSpPr/>
      </xdr:nvCxnSpPr>
      <xdr:spPr>
        <a:xfrm>
          <a:off x="13004800" y="13084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1" name="フローチャート : 判断 430"/>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32" name="テキスト ボックス 431"/>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33" name="フローチャート : 判断 43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63516</xdr:rowOff>
    </xdr:from>
    <xdr:ext cx="762000" cy="259045"/>
    <xdr:sp macro="" textlink="">
      <xdr:nvSpPr>
        <xdr:cNvPr id="434" name="テキスト ボックス 433"/>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87630</xdr:rowOff>
    </xdr:from>
    <xdr:to>
      <xdr:col>24</xdr:col>
      <xdr:colOff>82550</xdr:colOff>
      <xdr:row>77</xdr:row>
      <xdr:rowOff>17780</xdr:rowOff>
    </xdr:to>
    <xdr:sp macro="" textlink="">
      <xdr:nvSpPr>
        <xdr:cNvPr id="440" name="円/楕円 439"/>
        <xdr:cNvSpPr/>
      </xdr:nvSpPr>
      <xdr:spPr>
        <a:xfrm>
          <a:off x="164592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104157</xdr:rowOff>
    </xdr:from>
    <xdr:ext cx="762000" cy="259045"/>
    <xdr:sp macro="" textlink="">
      <xdr:nvSpPr>
        <xdr:cNvPr id="441" name="公債費以外該当値テキスト"/>
        <xdr:cNvSpPr txBox="1"/>
      </xdr:nvSpPr>
      <xdr:spPr>
        <a:xfrm>
          <a:off x="165989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53339</xdr:rowOff>
    </xdr:from>
    <xdr:to>
      <xdr:col>22</xdr:col>
      <xdr:colOff>615950</xdr:colOff>
      <xdr:row>76</xdr:row>
      <xdr:rowOff>154939</xdr:rowOff>
    </xdr:to>
    <xdr:sp macro="" textlink="">
      <xdr:nvSpPr>
        <xdr:cNvPr id="442" name="円/楕円 441"/>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165117</xdr:rowOff>
    </xdr:from>
    <xdr:ext cx="736600" cy="259045"/>
    <xdr:sp macro="" textlink="">
      <xdr:nvSpPr>
        <xdr:cNvPr id="443" name="テキスト ボックス 442"/>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19050</xdr:rowOff>
    </xdr:from>
    <xdr:to>
      <xdr:col>21</xdr:col>
      <xdr:colOff>412750</xdr:colOff>
      <xdr:row>76</xdr:row>
      <xdr:rowOff>120650</xdr:rowOff>
    </xdr:to>
    <xdr:sp macro="" textlink="">
      <xdr:nvSpPr>
        <xdr:cNvPr id="444" name="円/楕円 443"/>
        <xdr:cNvSpPr/>
      </xdr:nvSpPr>
      <xdr:spPr>
        <a:xfrm>
          <a:off x="14732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130827</xdr:rowOff>
    </xdr:from>
    <xdr:ext cx="762000" cy="259045"/>
    <xdr:sp macro="" textlink="">
      <xdr:nvSpPr>
        <xdr:cNvPr id="445" name="テキスト ボックス 444"/>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3811</xdr:rowOff>
    </xdr:from>
    <xdr:to>
      <xdr:col>20</xdr:col>
      <xdr:colOff>209550</xdr:colOff>
      <xdr:row>76</xdr:row>
      <xdr:rowOff>105411</xdr:rowOff>
    </xdr:to>
    <xdr:sp macro="" textlink="">
      <xdr:nvSpPr>
        <xdr:cNvPr id="446" name="円/楕円 445"/>
        <xdr:cNvSpPr/>
      </xdr:nvSpPr>
      <xdr:spPr>
        <a:xfrm>
          <a:off x="13843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115587</xdr:rowOff>
    </xdr:from>
    <xdr:ext cx="762000" cy="259045"/>
    <xdr:sp macro="" textlink="">
      <xdr:nvSpPr>
        <xdr:cNvPr id="447" name="テキスト ボックス 446"/>
        <xdr:cNvSpPr txBox="1"/>
      </xdr:nvSpPr>
      <xdr:spPr>
        <a:xfrm>
          <a:off x="13512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3811</xdr:rowOff>
    </xdr:from>
    <xdr:to>
      <xdr:col>19</xdr:col>
      <xdr:colOff>6350</xdr:colOff>
      <xdr:row>76</xdr:row>
      <xdr:rowOff>105411</xdr:rowOff>
    </xdr:to>
    <xdr:sp macro="" textlink="">
      <xdr:nvSpPr>
        <xdr:cNvPr id="448" name="円/楕円 447"/>
        <xdr:cNvSpPr/>
      </xdr:nvSpPr>
      <xdr:spPr>
        <a:xfrm>
          <a:off x="12954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115587</xdr:rowOff>
    </xdr:from>
    <xdr:ext cx="762000" cy="259045"/>
    <xdr:sp macro="" textlink="">
      <xdr:nvSpPr>
        <xdr:cNvPr id="449" name="テキスト ボックス 448"/>
        <xdr:cNvSpPr txBox="1"/>
      </xdr:nvSpPr>
      <xdr:spPr>
        <a:xfrm>
          <a:off x="12623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北海道岩内町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89563</xdr:rowOff>
    </xdr:from>
    <xdr:to>
      <xdr:col>4</xdr:col>
      <xdr:colOff>1117600</xdr:colOff>
      <xdr:row>20</xdr:row>
      <xdr:rowOff>4371</xdr:rowOff>
    </xdr:to>
    <xdr:cxnSp macro="">
      <xdr:nvCxnSpPr>
        <xdr:cNvPr id="45" name="直線コネクタ 44"/>
        <xdr:cNvCxnSpPr/>
      </xdr:nvCxnSpPr>
      <xdr:spPr bwMode="auto">
        <a:xfrm flipV="1">
          <a:off x="5651500" y="2194588"/>
          <a:ext cx="0" cy="1286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147898</xdr:rowOff>
    </xdr:from>
    <xdr:ext cx="762000" cy="259045"/>
    <xdr:sp macro="" textlink="">
      <xdr:nvSpPr>
        <xdr:cNvPr id="46" name="人口1人当たり決算額の推移最小値テキスト130"/>
        <xdr:cNvSpPr txBox="1"/>
      </xdr:nvSpPr>
      <xdr:spPr>
        <a:xfrm>
          <a:off x="5740400" y="34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59,843</a:t>
          </a:r>
          <a:endParaRPr kumimoji="1" lang="ja-JP" altLang="en-US" sz="1000" b="1">
            <a:latin typeface="ＭＳ Ｐゴシック"/>
          </a:endParaRPr>
        </a:p>
      </xdr:txBody>
    </xdr:sp>
    <xdr:clientData/>
  </xdr:oneCellAnchor>
  <xdr:twoCellAnchor>
    <xdr:from>
      <xdr:col>4</xdr:col>
      <xdr:colOff>1028700</xdr:colOff>
      <xdr:row>20</xdr:row>
      <xdr:rowOff>4371</xdr:rowOff>
    </xdr:from>
    <xdr:to>
      <xdr:col>5</xdr:col>
      <xdr:colOff>73025</xdr:colOff>
      <xdr:row>20</xdr:row>
      <xdr:rowOff>4371</xdr:rowOff>
    </xdr:to>
    <xdr:cxnSp macro="">
      <xdr:nvCxnSpPr>
        <xdr:cNvPr id="47" name="直線コネクタ 46"/>
        <xdr:cNvCxnSpPr/>
      </xdr:nvCxnSpPr>
      <xdr:spPr bwMode="auto">
        <a:xfrm>
          <a:off x="5562600" y="3480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4490</xdr:rowOff>
    </xdr:from>
    <xdr:ext cx="762000" cy="259045"/>
    <xdr:sp macro="" textlink="">
      <xdr:nvSpPr>
        <xdr:cNvPr id="48" name="人口1人当たり決算額の推移最大値テキスト130"/>
        <xdr:cNvSpPr txBox="1"/>
      </xdr:nvSpPr>
      <xdr:spPr>
        <a:xfrm>
          <a:off x="5740400" y="193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228,663</a:t>
          </a:r>
          <a:endParaRPr kumimoji="1" lang="ja-JP" altLang="en-US" sz="1000" b="1">
            <a:latin typeface="ＭＳ Ｐゴシック"/>
          </a:endParaRPr>
        </a:p>
      </xdr:txBody>
    </xdr:sp>
    <xdr:clientData/>
  </xdr:oneCellAnchor>
  <xdr:twoCellAnchor>
    <xdr:from>
      <xdr:col>4</xdr:col>
      <xdr:colOff>1028700</xdr:colOff>
      <xdr:row>12</xdr:row>
      <xdr:rowOff>89563</xdr:rowOff>
    </xdr:from>
    <xdr:to>
      <xdr:col>5</xdr:col>
      <xdr:colOff>73025</xdr:colOff>
      <xdr:row>12</xdr:row>
      <xdr:rowOff>89563</xdr:rowOff>
    </xdr:to>
    <xdr:cxnSp macro="">
      <xdr:nvCxnSpPr>
        <xdr:cNvPr id="49" name="直線コネクタ 48"/>
        <xdr:cNvCxnSpPr/>
      </xdr:nvCxnSpPr>
      <xdr:spPr bwMode="auto">
        <a:xfrm>
          <a:off x="5562600" y="2194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136060</xdr:rowOff>
    </xdr:from>
    <xdr:to>
      <xdr:col>4</xdr:col>
      <xdr:colOff>1117600</xdr:colOff>
      <xdr:row>17</xdr:row>
      <xdr:rowOff>154280</xdr:rowOff>
    </xdr:to>
    <xdr:cxnSp macro="">
      <xdr:nvCxnSpPr>
        <xdr:cNvPr id="50" name="直線コネクタ 49"/>
        <xdr:cNvCxnSpPr/>
      </xdr:nvCxnSpPr>
      <xdr:spPr bwMode="auto">
        <a:xfrm flipV="1">
          <a:off x="5003800" y="3098335"/>
          <a:ext cx="647700" cy="18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120837</xdr:rowOff>
    </xdr:from>
    <xdr:ext cx="762000" cy="259045"/>
    <xdr:sp macro="" textlink="">
      <xdr:nvSpPr>
        <xdr:cNvPr id="51" name="人口1人当たり決算額の推移平均値テキスト130"/>
        <xdr:cNvSpPr txBox="1"/>
      </xdr:nvSpPr>
      <xdr:spPr>
        <a:xfrm>
          <a:off x="5740400" y="3083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98275</xdr:rowOff>
    </xdr:from>
    <xdr:to>
      <xdr:col>5</xdr:col>
      <xdr:colOff>34925</xdr:colOff>
      <xdr:row>18</xdr:row>
      <xdr:rowOff>28425</xdr:rowOff>
    </xdr:to>
    <xdr:sp macro="" textlink="">
      <xdr:nvSpPr>
        <xdr:cNvPr id="52" name="フローチャート : 判断 51"/>
        <xdr:cNvSpPr/>
      </xdr:nvSpPr>
      <xdr:spPr bwMode="auto">
        <a:xfrm>
          <a:off x="56007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154280</xdr:rowOff>
    </xdr:from>
    <xdr:to>
      <xdr:col>4</xdr:col>
      <xdr:colOff>469900</xdr:colOff>
      <xdr:row>17</xdr:row>
      <xdr:rowOff>164780</xdr:rowOff>
    </xdr:to>
    <xdr:cxnSp macro="">
      <xdr:nvCxnSpPr>
        <xdr:cNvPr id="53" name="直線コネクタ 52"/>
        <xdr:cNvCxnSpPr/>
      </xdr:nvCxnSpPr>
      <xdr:spPr bwMode="auto">
        <a:xfrm flipV="1">
          <a:off x="4305300" y="3116555"/>
          <a:ext cx="698500" cy="10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92461</xdr:rowOff>
    </xdr:from>
    <xdr:to>
      <xdr:col>4</xdr:col>
      <xdr:colOff>520700</xdr:colOff>
      <xdr:row>18</xdr:row>
      <xdr:rowOff>22611</xdr:rowOff>
    </xdr:to>
    <xdr:sp macro="" textlink="">
      <xdr:nvSpPr>
        <xdr:cNvPr id="54" name="フローチャート : 判断 53"/>
        <xdr:cNvSpPr/>
      </xdr:nvSpPr>
      <xdr:spPr bwMode="auto">
        <a:xfrm>
          <a:off x="4953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32788</xdr:rowOff>
    </xdr:from>
    <xdr:ext cx="736600" cy="259045"/>
    <xdr:sp macro="" textlink="">
      <xdr:nvSpPr>
        <xdr:cNvPr id="55" name="テキスト ボックス 54"/>
        <xdr:cNvSpPr txBox="1"/>
      </xdr:nvSpPr>
      <xdr:spPr>
        <a:xfrm>
          <a:off x="4622800" y="2823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159675</xdr:rowOff>
    </xdr:from>
    <xdr:to>
      <xdr:col>3</xdr:col>
      <xdr:colOff>904875</xdr:colOff>
      <xdr:row>17</xdr:row>
      <xdr:rowOff>164780</xdr:rowOff>
    </xdr:to>
    <xdr:cxnSp macro="">
      <xdr:nvCxnSpPr>
        <xdr:cNvPr id="56" name="直線コネクタ 55"/>
        <xdr:cNvCxnSpPr/>
      </xdr:nvCxnSpPr>
      <xdr:spPr bwMode="auto">
        <a:xfrm>
          <a:off x="3606800" y="3121950"/>
          <a:ext cx="698500" cy="5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115146</xdr:rowOff>
    </xdr:from>
    <xdr:to>
      <xdr:col>3</xdr:col>
      <xdr:colOff>955675</xdr:colOff>
      <xdr:row>18</xdr:row>
      <xdr:rowOff>45296</xdr:rowOff>
    </xdr:to>
    <xdr:sp macro="" textlink="">
      <xdr:nvSpPr>
        <xdr:cNvPr id="57" name="フローチャート : 判断 56"/>
        <xdr:cNvSpPr/>
      </xdr:nvSpPr>
      <xdr:spPr bwMode="auto">
        <a:xfrm>
          <a:off x="4254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30073</xdr:rowOff>
    </xdr:from>
    <xdr:ext cx="762000" cy="259045"/>
    <xdr:sp macro="" textlink="">
      <xdr:nvSpPr>
        <xdr:cNvPr id="58" name="テキスト ボックス 57"/>
        <xdr:cNvSpPr txBox="1"/>
      </xdr:nvSpPr>
      <xdr:spPr>
        <a:xfrm>
          <a:off x="3924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159675</xdr:rowOff>
    </xdr:from>
    <xdr:to>
      <xdr:col>3</xdr:col>
      <xdr:colOff>206375</xdr:colOff>
      <xdr:row>18</xdr:row>
      <xdr:rowOff>2306</xdr:rowOff>
    </xdr:to>
    <xdr:cxnSp macro="">
      <xdr:nvCxnSpPr>
        <xdr:cNvPr id="59" name="直線コネクタ 58"/>
        <xdr:cNvCxnSpPr/>
      </xdr:nvCxnSpPr>
      <xdr:spPr bwMode="auto">
        <a:xfrm flipV="1">
          <a:off x="2908300" y="3121950"/>
          <a:ext cx="698500" cy="14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108242</xdr:rowOff>
    </xdr:from>
    <xdr:to>
      <xdr:col>3</xdr:col>
      <xdr:colOff>257175</xdr:colOff>
      <xdr:row>18</xdr:row>
      <xdr:rowOff>38392</xdr:rowOff>
    </xdr:to>
    <xdr:sp macro="" textlink="">
      <xdr:nvSpPr>
        <xdr:cNvPr id="60" name="フローチャート : 判断 59"/>
        <xdr:cNvSpPr/>
      </xdr:nvSpPr>
      <xdr:spPr bwMode="auto">
        <a:xfrm>
          <a:off x="3556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48569</xdr:rowOff>
    </xdr:from>
    <xdr:ext cx="762000" cy="259045"/>
    <xdr:sp macro="" textlink="">
      <xdr:nvSpPr>
        <xdr:cNvPr id="61" name="テキスト ボックス 60"/>
        <xdr:cNvSpPr txBox="1"/>
      </xdr:nvSpPr>
      <xdr:spPr>
        <a:xfrm>
          <a:off x="32258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90061</xdr:rowOff>
    </xdr:from>
    <xdr:to>
      <xdr:col>2</xdr:col>
      <xdr:colOff>692150</xdr:colOff>
      <xdr:row>18</xdr:row>
      <xdr:rowOff>20211</xdr:rowOff>
    </xdr:to>
    <xdr:sp macro="" textlink="">
      <xdr:nvSpPr>
        <xdr:cNvPr id="62" name="フローチャート : 判断 61"/>
        <xdr:cNvSpPr/>
      </xdr:nvSpPr>
      <xdr:spPr bwMode="auto">
        <a:xfrm>
          <a:off x="2857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30388</xdr:rowOff>
    </xdr:from>
    <xdr:ext cx="762000" cy="259045"/>
    <xdr:sp macro="" textlink="">
      <xdr:nvSpPr>
        <xdr:cNvPr id="63" name="テキスト ボックス 62"/>
        <xdr:cNvSpPr txBox="1"/>
      </xdr:nvSpPr>
      <xdr:spPr>
        <a:xfrm>
          <a:off x="25273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85260</xdr:rowOff>
    </xdr:from>
    <xdr:to>
      <xdr:col>5</xdr:col>
      <xdr:colOff>34925</xdr:colOff>
      <xdr:row>18</xdr:row>
      <xdr:rowOff>15410</xdr:rowOff>
    </xdr:to>
    <xdr:sp macro="" textlink="">
      <xdr:nvSpPr>
        <xdr:cNvPr id="69" name="円/楕円 68"/>
        <xdr:cNvSpPr/>
      </xdr:nvSpPr>
      <xdr:spPr bwMode="auto">
        <a:xfrm>
          <a:off x="5600700" y="3047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101787</xdr:rowOff>
    </xdr:from>
    <xdr:ext cx="762000" cy="259045"/>
    <xdr:sp macro="" textlink="">
      <xdr:nvSpPr>
        <xdr:cNvPr id="70" name="人口1人当たり決算額の推移該当値テキスト130"/>
        <xdr:cNvSpPr txBox="1"/>
      </xdr:nvSpPr>
      <xdr:spPr>
        <a:xfrm>
          <a:off x="5740400" y="2892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110,061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103480</xdr:rowOff>
    </xdr:from>
    <xdr:to>
      <xdr:col>4</xdr:col>
      <xdr:colOff>520700</xdr:colOff>
      <xdr:row>18</xdr:row>
      <xdr:rowOff>33630</xdr:rowOff>
    </xdr:to>
    <xdr:sp macro="" textlink="">
      <xdr:nvSpPr>
        <xdr:cNvPr id="71" name="円/楕円 70"/>
        <xdr:cNvSpPr/>
      </xdr:nvSpPr>
      <xdr:spPr bwMode="auto">
        <a:xfrm>
          <a:off x="4953000" y="3065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18407</xdr:rowOff>
    </xdr:from>
    <xdr:ext cx="736600" cy="259045"/>
    <xdr:sp macro="" textlink="">
      <xdr:nvSpPr>
        <xdr:cNvPr id="72" name="テキスト ボックス 71"/>
        <xdr:cNvSpPr txBox="1"/>
      </xdr:nvSpPr>
      <xdr:spPr>
        <a:xfrm>
          <a:off x="4622800" y="3152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107,670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113980</xdr:rowOff>
    </xdr:from>
    <xdr:to>
      <xdr:col>3</xdr:col>
      <xdr:colOff>955675</xdr:colOff>
      <xdr:row>18</xdr:row>
      <xdr:rowOff>44130</xdr:rowOff>
    </xdr:to>
    <xdr:sp macro="" textlink="">
      <xdr:nvSpPr>
        <xdr:cNvPr id="73" name="円/楕円 72"/>
        <xdr:cNvSpPr/>
      </xdr:nvSpPr>
      <xdr:spPr bwMode="auto">
        <a:xfrm>
          <a:off x="4254500" y="3076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54307</xdr:rowOff>
    </xdr:from>
    <xdr:ext cx="762000" cy="259045"/>
    <xdr:sp macro="" textlink="">
      <xdr:nvSpPr>
        <xdr:cNvPr id="74" name="テキスト ボックス 73"/>
        <xdr:cNvSpPr txBox="1"/>
      </xdr:nvSpPr>
      <xdr:spPr>
        <a:xfrm>
          <a:off x="3924300" y="284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106,292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108875</xdr:rowOff>
    </xdr:from>
    <xdr:to>
      <xdr:col>3</xdr:col>
      <xdr:colOff>257175</xdr:colOff>
      <xdr:row>18</xdr:row>
      <xdr:rowOff>39025</xdr:rowOff>
    </xdr:to>
    <xdr:sp macro="" textlink="">
      <xdr:nvSpPr>
        <xdr:cNvPr id="75" name="円/楕円 74"/>
        <xdr:cNvSpPr/>
      </xdr:nvSpPr>
      <xdr:spPr bwMode="auto">
        <a:xfrm>
          <a:off x="3556000" y="3071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23802</xdr:rowOff>
    </xdr:from>
    <xdr:ext cx="762000" cy="259045"/>
    <xdr:sp macro="" textlink="">
      <xdr:nvSpPr>
        <xdr:cNvPr id="76" name="テキスト ボックス 75"/>
        <xdr:cNvSpPr txBox="1"/>
      </xdr:nvSpPr>
      <xdr:spPr>
        <a:xfrm>
          <a:off x="3225800" y="31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106,962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122956</xdr:rowOff>
    </xdr:from>
    <xdr:to>
      <xdr:col>2</xdr:col>
      <xdr:colOff>692150</xdr:colOff>
      <xdr:row>18</xdr:row>
      <xdr:rowOff>53106</xdr:rowOff>
    </xdr:to>
    <xdr:sp macro="" textlink="">
      <xdr:nvSpPr>
        <xdr:cNvPr id="77" name="円/楕円 76"/>
        <xdr:cNvSpPr/>
      </xdr:nvSpPr>
      <xdr:spPr bwMode="auto">
        <a:xfrm>
          <a:off x="2857500" y="3085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37883</xdr:rowOff>
    </xdr:from>
    <xdr:ext cx="762000" cy="259045"/>
    <xdr:sp macro="" textlink="">
      <xdr:nvSpPr>
        <xdr:cNvPr id="78" name="テキスト ボックス 77"/>
        <xdr:cNvSpPr txBox="1"/>
      </xdr:nvSpPr>
      <xdr:spPr>
        <a:xfrm>
          <a:off x="2527300" y="317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105,114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225458</xdr:rowOff>
    </xdr:from>
    <xdr:to>
      <xdr:col>4</xdr:col>
      <xdr:colOff>1117600</xdr:colOff>
      <xdr:row>38</xdr:row>
      <xdr:rowOff>84961</xdr:rowOff>
    </xdr:to>
    <xdr:cxnSp macro="">
      <xdr:nvCxnSpPr>
        <xdr:cNvPr id="105" name="直線コネクタ 104"/>
        <xdr:cNvCxnSpPr/>
      </xdr:nvCxnSpPr>
      <xdr:spPr bwMode="auto">
        <a:xfrm flipV="1">
          <a:off x="5651500" y="6150008"/>
          <a:ext cx="0" cy="14025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57038</xdr:rowOff>
    </xdr:from>
    <xdr:ext cx="762000" cy="259045"/>
    <xdr:sp macro="" textlink="">
      <xdr:nvSpPr>
        <xdr:cNvPr id="106" name="人口1人当たり決算額の推移最小値テキスト445"/>
        <xdr:cNvSpPr txBox="1"/>
      </xdr:nvSpPr>
      <xdr:spPr>
        <a:xfrm>
          <a:off x="5740400" y="752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-3,161</a:t>
          </a:r>
          <a:endParaRPr kumimoji="1" lang="ja-JP" altLang="en-US" sz="1000" b="1">
            <a:latin typeface="ＭＳ Ｐゴシック"/>
          </a:endParaRPr>
        </a:p>
      </xdr:txBody>
    </xdr:sp>
    <xdr:clientData/>
  </xdr:oneCellAnchor>
  <xdr:twoCellAnchor>
    <xdr:from>
      <xdr:col>4</xdr:col>
      <xdr:colOff>1028700</xdr:colOff>
      <xdr:row>38</xdr:row>
      <xdr:rowOff>84961</xdr:rowOff>
    </xdr:from>
    <xdr:to>
      <xdr:col>5</xdr:col>
      <xdr:colOff>73025</xdr:colOff>
      <xdr:row>38</xdr:row>
      <xdr:rowOff>84961</xdr:rowOff>
    </xdr:to>
    <xdr:cxnSp macro="">
      <xdr:nvCxnSpPr>
        <xdr:cNvPr id="107" name="直線コネクタ 106"/>
        <xdr:cNvCxnSpPr/>
      </xdr:nvCxnSpPr>
      <xdr:spPr bwMode="auto">
        <a:xfrm>
          <a:off x="5562600" y="7552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140385</xdr:rowOff>
    </xdr:from>
    <xdr:ext cx="762000" cy="259045"/>
    <xdr:sp macro="" textlink="">
      <xdr:nvSpPr>
        <xdr:cNvPr id="108" name="人口1人当たり決算額の推移最大値テキスト445"/>
        <xdr:cNvSpPr txBox="1"/>
      </xdr:nvSpPr>
      <xdr:spPr>
        <a:xfrm>
          <a:off x="5740400" y="589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58,193</a:t>
          </a:r>
          <a:endParaRPr kumimoji="1" lang="ja-JP" altLang="en-US" sz="1000" b="1">
            <a:latin typeface="ＭＳ Ｐゴシック"/>
          </a:endParaRPr>
        </a:p>
      </xdr:txBody>
    </xdr:sp>
    <xdr:clientData/>
  </xdr:oneCellAnchor>
  <xdr:twoCellAnchor>
    <xdr:from>
      <xdr:col>4</xdr:col>
      <xdr:colOff>1028700</xdr:colOff>
      <xdr:row>33</xdr:row>
      <xdr:rowOff>225458</xdr:rowOff>
    </xdr:from>
    <xdr:to>
      <xdr:col>5</xdr:col>
      <xdr:colOff>73025</xdr:colOff>
      <xdr:row>33</xdr:row>
      <xdr:rowOff>225458</xdr:rowOff>
    </xdr:to>
    <xdr:cxnSp macro="">
      <xdr:nvCxnSpPr>
        <xdr:cNvPr id="109" name="直線コネクタ 108"/>
        <xdr:cNvCxnSpPr/>
      </xdr:nvCxnSpPr>
      <xdr:spPr bwMode="auto">
        <a:xfrm>
          <a:off x="5562600" y="6150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117216</xdr:rowOff>
    </xdr:from>
    <xdr:to>
      <xdr:col>4</xdr:col>
      <xdr:colOff>1117600</xdr:colOff>
      <xdr:row>35</xdr:row>
      <xdr:rowOff>196426</xdr:rowOff>
    </xdr:to>
    <xdr:cxnSp macro="">
      <xdr:nvCxnSpPr>
        <xdr:cNvPr id="110" name="直線コネクタ 109"/>
        <xdr:cNvCxnSpPr/>
      </xdr:nvCxnSpPr>
      <xdr:spPr bwMode="auto">
        <a:xfrm flipV="1">
          <a:off x="5003800" y="6727566"/>
          <a:ext cx="647700" cy="79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273105</xdr:rowOff>
    </xdr:from>
    <xdr:ext cx="762000" cy="259045"/>
    <xdr:sp macro="" textlink="">
      <xdr:nvSpPr>
        <xdr:cNvPr id="111" name="人口1人当たり決算額の推移平均値テキスト445"/>
        <xdr:cNvSpPr txBox="1"/>
      </xdr:nvSpPr>
      <xdr:spPr>
        <a:xfrm>
          <a:off x="5740400" y="6883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301028</xdr:rowOff>
    </xdr:from>
    <xdr:to>
      <xdr:col>5</xdr:col>
      <xdr:colOff>34925</xdr:colOff>
      <xdr:row>36</xdr:row>
      <xdr:rowOff>59728</xdr:rowOff>
    </xdr:to>
    <xdr:sp macro="" textlink="">
      <xdr:nvSpPr>
        <xdr:cNvPr id="112" name="フローチャート : 判断 111"/>
        <xdr:cNvSpPr/>
      </xdr:nvSpPr>
      <xdr:spPr bwMode="auto">
        <a:xfrm>
          <a:off x="56007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173040</xdr:rowOff>
    </xdr:from>
    <xdr:to>
      <xdr:col>4</xdr:col>
      <xdr:colOff>469900</xdr:colOff>
      <xdr:row>35</xdr:row>
      <xdr:rowOff>196426</xdr:rowOff>
    </xdr:to>
    <xdr:cxnSp macro="">
      <xdr:nvCxnSpPr>
        <xdr:cNvPr id="113" name="直線コネクタ 112"/>
        <xdr:cNvCxnSpPr/>
      </xdr:nvCxnSpPr>
      <xdr:spPr bwMode="auto">
        <a:xfrm>
          <a:off x="4305300" y="6783390"/>
          <a:ext cx="698500" cy="23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285597</xdr:rowOff>
    </xdr:from>
    <xdr:to>
      <xdr:col>4</xdr:col>
      <xdr:colOff>520700</xdr:colOff>
      <xdr:row>36</xdr:row>
      <xdr:rowOff>44297</xdr:rowOff>
    </xdr:to>
    <xdr:sp macro="" textlink="">
      <xdr:nvSpPr>
        <xdr:cNvPr id="114" name="フローチャート : 判断 113"/>
        <xdr:cNvSpPr/>
      </xdr:nvSpPr>
      <xdr:spPr bwMode="auto">
        <a:xfrm>
          <a:off x="4953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29074</xdr:rowOff>
    </xdr:from>
    <xdr:ext cx="736600" cy="259045"/>
    <xdr:sp macro="" textlink="">
      <xdr:nvSpPr>
        <xdr:cNvPr id="115" name="テキスト ボックス 114"/>
        <xdr:cNvSpPr txBox="1"/>
      </xdr:nvSpPr>
      <xdr:spPr>
        <a:xfrm>
          <a:off x="4622800" y="698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173040</xdr:rowOff>
    </xdr:from>
    <xdr:to>
      <xdr:col>3</xdr:col>
      <xdr:colOff>904875</xdr:colOff>
      <xdr:row>35</xdr:row>
      <xdr:rowOff>180287</xdr:rowOff>
    </xdr:to>
    <xdr:cxnSp macro="">
      <xdr:nvCxnSpPr>
        <xdr:cNvPr id="116" name="直線コネクタ 115"/>
        <xdr:cNvCxnSpPr/>
      </xdr:nvCxnSpPr>
      <xdr:spPr bwMode="auto">
        <a:xfrm flipV="1">
          <a:off x="3606800" y="6783390"/>
          <a:ext cx="698500" cy="7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231031</xdr:rowOff>
    </xdr:from>
    <xdr:to>
      <xdr:col>3</xdr:col>
      <xdr:colOff>955675</xdr:colOff>
      <xdr:row>35</xdr:row>
      <xdr:rowOff>332631</xdr:rowOff>
    </xdr:to>
    <xdr:sp macro="" textlink="">
      <xdr:nvSpPr>
        <xdr:cNvPr id="117" name="フローチャート : 判断 116"/>
        <xdr:cNvSpPr/>
      </xdr:nvSpPr>
      <xdr:spPr bwMode="auto">
        <a:xfrm>
          <a:off x="4254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317408</xdr:rowOff>
    </xdr:from>
    <xdr:ext cx="762000" cy="259045"/>
    <xdr:sp macro="" textlink="">
      <xdr:nvSpPr>
        <xdr:cNvPr id="118" name="テキスト ボックス 117"/>
        <xdr:cNvSpPr txBox="1"/>
      </xdr:nvSpPr>
      <xdr:spPr>
        <a:xfrm>
          <a:off x="3924300" y="692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180287</xdr:rowOff>
    </xdr:from>
    <xdr:to>
      <xdr:col>3</xdr:col>
      <xdr:colOff>206375</xdr:colOff>
      <xdr:row>35</xdr:row>
      <xdr:rowOff>189591</xdr:rowOff>
    </xdr:to>
    <xdr:cxnSp macro="">
      <xdr:nvCxnSpPr>
        <xdr:cNvPr id="119" name="直線コネクタ 118"/>
        <xdr:cNvCxnSpPr/>
      </xdr:nvCxnSpPr>
      <xdr:spPr bwMode="auto">
        <a:xfrm flipV="1">
          <a:off x="2908300" y="6790637"/>
          <a:ext cx="698500" cy="9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196100</xdr:rowOff>
    </xdr:from>
    <xdr:to>
      <xdr:col>3</xdr:col>
      <xdr:colOff>257175</xdr:colOff>
      <xdr:row>35</xdr:row>
      <xdr:rowOff>297700</xdr:rowOff>
    </xdr:to>
    <xdr:sp macro="" textlink="">
      <xdr:nvSpPr>
        <xdr:cNvPr id="120" name="フローチャート : 判断 119"/>
        <xdr:cNvSpPr/>
      </xdr:nvSpPr>
      <xdr:spPr bwMode="auto">
        <a:xfrm>
          <a:off x="35560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282477</xdr:rowOff>
    </xdr:from>
    <xdr:ext cx="762000" cy="259045"/>
    <xdr:sp macro="" textlink="">
      <xdr:nvSpPr>
        <xdr:cNvPr id="121" name="テキスト ボックス 120"/>
        <xdr:cNvSpPr txBox="1"/>
      </xdr:nvSpPr>
      <xdr:spPr>
        <a:xfrm>
          <a:off x="3225800" y="68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137762</xdr:rowOff>
    </xdr:from>
    <xdr:to>
      <xdr:col>2</xdr:col>
      <xdr:colOff>692150</xdr:colOff>
      <xdr:row>35</xdr:row>
      <xdr:rowOff>239362</xdr:rowOff>
    </xdr:to>
    <xdr:sp macro="" textlink="">
      <xdr:nvSpPr>
        <xdr:cNvPr id="122" name="フローチャート : 判断 121"/>
        <xdr:cNvSpPr/>
      </xdr:nvSpPr>
      <xdr:spPr bwMode="auto">
        <a:xfrm>
          <a:off x="2857500" y="674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249539</xdr:rowOff>
    </xdr:from>
    <xdr:ext cx="762000" cy="259045"/>
    <xdr:sp macro="" textlink="">
      <xdr:nvSpPr>
        <xdr:cNvPr id="123" name="テキスト ボックス 122"/>
        <xdr:cNvSpPr txBox="1"/>
      </xdr:nvSpPr>
      <xdr:spPr>
        <a:xfrm>
          <a:off x="2527300" y="651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66416</xdr:rowOff>
    </xdr:from>
    <xdr:to>
      <xdr:col>5</xdr:col>
      <xdr:colOff>34925</xdr:colOff>
      <xdr:row>35</xdr:row>
      <xdr:rowOff>168016</xdr:rowOff>
    </xdr:to>
    <xdr:sp macro="" textlink="">
      <xdr:nvSpPr>
        <xdr:cNvPr id="129" name="円/楕円 128"/>
        <xdr:cNvSpPr/>
      </xdr:nvSpPr>
      <xdr:spPr bwMode="auto">
        <a:xfrm>
          <a:off x="5600700" y="6676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254393</xdr:rowOff>
    </xdr:from>
    <xdr:ext cx="762000" cy="259045"/>
    <xdr:sp macro="" textlink="">
      <xdr:nvSpPr>
        <xdr:cNvPr id="130" name="人口1人当たり決算額の推移該当値テキスト445"/>
        <xdr:cNvSpPr txBox="1"/>
      </xdr:nvSpPr>
      <xdr:spPr>
        <a:xfrm>
          <a:off x="5740400" y="652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32,928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145626</xdr:rowOff>
    </xdr:from>
    <xdr:to>
      <xdr:col>4</xdr:col>
      <xdr:colOff>520700</xdr:colOff>
      <xdr:row>35</xdr:row>
      <xdr:rowOff>247226</xdr:rowOff>
    </xdr:to>
    <xdr:sp macro="" textlink="">
      <xdr:nvSpPr>
        <xdr:cNvPr id="131" name="円/楕円 130"/>
        <xdr:cNvSpPr/>
      </xdr:nvSpPr>
      <xdr:spPr bwMode="auto">
        <a:xfrm>
          <a:off x="4953000" y="6755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257403</xdr:rowOff>
    </xdr:from>
    <xdr:ext cx="736600" cy="259045"/>
    <xdr:sp macro="" textlink="">
      <xdr:nvSpPr>
        <xdr:cNvPr id="132" name="テキスト ボックス 131"/>
        <xdr:cNvSpPr txBox="1"/>
      </xdr:nvSpPr>
      <xdr:spPr>
        <a:xfrm>
          <a:off x="4622800" y="6524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29,463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122240</xdr:rowOff>
    </xdr:from>
    <xdr:to>
      <xdr:col>3</xdr:col>
      <xdr:colOff>955675</xdr:colOff>
      <xdr:row>35</xdr:row>
      <xdr:rowOff>223840</xdr:rowOff>
    </xdr:to>
    <xdr:sp macro="" textlink="">
      <xdr:nvSpPr>
        <xdr:cNvPr id="133" name="円/楕円 132"/>
        <xdr:cNvSpPr/>
      </xdr:nvSpPr>
      <xdr:spPr bwMode="auto">
        <a:xfrm>
          <a:off x="4254500" y="6732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234017</xdr:rowOff>
    </xdr:from>
    <xdr:ext cx="762000" cy="259045"/>
    <xdr:sp macro="" textlink="">
      <xdr:nvSpPr>
        <xdr:cNvPr id="134" name="テキスト ボックス 133"/>
        <xdr:cNvSpPr txBox="1"/>
      </xdr:nvSpPr>
      <xdr:spPr>
        <a:xfrm>
          <a:off x="3924300" y="650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30,486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129487</xdr:rowOff>
    </xdr:from>
    <xdr:to>
      <xdr:col>3</xdr:col>
      <xdr:colOff>257175</xdr:colOff>
      <xdr:row>35</xdr:row>
      <xdr:rowOff>231087</xdr:rowOff>
    </xdr:to>
    <xdr:sp macro="" textlink="">
      <xdr:nvSpPr>
        <xdr:cNvPr id="135" name="円/楕円 134"/>
        <xdr:cNvSpPr/>
      </xdr:nvSpPr>
      <xdr:spPr bwMode="auto">
        <a:xfrm>
          <a:off x="3556000" y="6739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241264</xdr:rowOff>
    </xdr:from>
    <xdr:ext cx="762000" cy="259045"/>
    <xdr:sp macro="" textlink="">
      <xdr:nvSpPr>
        <xdr:cNvPr id="136" name="テキスト ボックス 135"/>
        <xdr:cNvSpPr txBox="1"/>
      </xdr:nvSpPr>
      <xdr:spPr>
        <a:xfrm>
          <a:off x="3225800" y="6508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30,169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138791</xdr:rowOff>
    </xdr:from>
    <xdr:to>
      <xdr:col>2</xdr:col>
      <xdr:colOff>692150</xdr:colOff>
      <xdr:row>35</xdr:row>
      <xdr:rowOff>240391</xdr:rowOff>
    </xdr:to>
    <xdr:sp macro="" textlink="">
      <xdr:nvSpPr>
        <xdr:cNvPr id="137" name="円/楕円 136"/>
        <xdr:cNvSpPr/>
      </xdr:nvSpPr>
      <xdr:spPr bwMode="auto">
        <a:xfrm>
          <a:off x="2857500" y="6749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225168</xdr:rowOff>
    </xdr:from>
    <xdr:ext cx="762000" cy="259045"/>
    <xdr:sp macro="" textlink="">
      <xdr:nvSpPr>
        <xdr:cNvPr id="138" name="テキスト ボックス 137"/>
        <xdr:cNvSpPr txBox="1"/>
      </xdr:nvSpPr>
      <xdr:spPr>
        <a:xfrm>
          <a:off x="2527300" y="6835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29,762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北海道岩内町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13,428
13,395
70.60
7,743,986
7,540,345
118,774
4,231,816
10,126,149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167.9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26223</xdr:rowOff>
    </xdr:from>
    <xdr:to>
      <xdr:col>6</xdr:col>
      <xdr:colOff>510540</xdr:colOff>
      <xdr:row>39</xdr:row>
      <xdr:rowOff>34651</xdr:rowOff>
    </xdr:to>
    <xdr:cxnSp macro="">
      <xdr:nvCxnSpPr>
        <xdr:cNvPr id="56" name="直線コネクタ 55"/>
        <xdr:cNvCxnSpPr/>
      </xdr:nvCxnSpPr>
      <xdr:spPr>
        <a:xfrm flipV="1">
          <a:off x="4633595" y="5341173"/>
          <a:ext cx="1270" cy="138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38478</xdr:rowOff>
    </xdr:from>
    <xdr:ext cx="534377" cy="259045"/>
    <xdr:sp macro="" textlink="">
      <xdr:nvSpPr>
        <xdr:cNvPr id="57" name="人件費最小値テキスト"/>
        <xdr:cNvSpPr txBox="1"/>
      </xdr:nvSpPr>
      <xdr:spPr>
        <a:xfrm>
          <a:off x="4686300" y="672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51,286</a:t>
          </a:r>
          <a:endParaRPr kumimoji="1" lang="ja-JP" altLang="en-US" sz="1000" b="1">
            <a:latin typeface="ＭＳ Ｐゴシック"/>
          </a:endParaRPr>
        </a:p>
      </xdr:txBody>
    </xdr:sp>
    <xdr:clientData/>
  </xdr:oneCellAnchor>
  <xdr:twoCellAnchor>
    <xdr:from>
      <xdr:col>6</xdr:col>
      <xdr:colOff>422275</xdr:colOff>
      <xdr:row>39</xdr:row>
      <xdr:rowOff>34651</xdr:rowOff>
    </xdr:from>
    <xdr:to>
      <xdr:col>6</xdr:col>
      <xdr:colOff>600075</xdr:colOff>
      <xdr:row>39</xdr:row>
      <xdr:rowOff>34651</xdr:rowOff>
    </xdr:to>
    <xdr:cxnSp macro="">
      <xdr:nvCxnSpPr>
        <xdr:cNvPr id="58" name="直線コネクタ 57"/>
        <xdr:cNvCxnSpPr/>
      </xdr:nvCxnSpPr>
      <xdr:spPr>
        <a:xfrm>
          <a:off x="4546600" y="672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144350</xdr:rowOff>
    </xdr:from>
    <xdr:ext cx="599010" cy="259045"/>
    <xdr:sp macro="" textlink="">
      <xdr:nvSpPr>
        <xdr:cNvPr id="59" name="人件費最大値テキスト"/>
        <xdr:cNvSpPr txBox="1"/>
      </xdr:nvSpPr>
      <xdr:spPr>
        <a:xfrm>
          <a:off x="4686300" y="511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232,392</a:t>
          </a:r>
          <a:endParaRPr kumimoji="1" lang="ja-JP" altLang="en-US" sz="1000" b="1">
            <a:latin typeface="ＭＳ Ｐゴシック"/>
          </a:endParaRPr>
        </a:p>
      </xdr:txBody>
    </xdr:sp>
    <xdr:clientData/>
  </xdr:oneCellAnchor>
  <xdr:twoCellAnchor>
    <xdr:from>
      <xdr:col>6</xdr:col>
      <xdr:colOff>422275</xdr:colOff>
      <xdr:row>31</xdr:row>
      <xdr:rowOff>26223</xdr:rowOff>
    </xdr:from>
    <xdr:to>
      <xdr:col>6</xdr:col>
      <xdr:colOff>600075</xdr:colOff>
      <xdr:row>31</xdr:row>
      <xdr:rowOff>26223</xdr:rowOff>
    </xdr:to>
    <xdr:cxnSp macro="">
      <xdr:nvCxnSpPr>
        <xdr:cNvPr id="60" name="直線コネクタ 59"/>
        <xdr:cNvCxnSpPr/>
      </xdr:nvCxnSpPr>
      <xdr:spPr>
        <a:xfrm>
          <a:off x="4546600" y="534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129108</xdr:rowOff>
    </xdr:from>
    <xdr:to>
      <xdr:col>6</xdr:col>
      <xdr:colOff>511175</xdr:colOff>
      <xdr:row>37</xdr:row>
      <xdr:rowOff>138412</xdr:rowOff>
    </xdr:to>
    <xdr:cxnSp macro="">
      <xdr:nvCxnSpPr>
        <xdr:cNvPr id="61" name="直線コネクタ 60"/>
        <xdr:cNvCxnSpPr/>
      </xdr:nvCxnSpPr>
      <xdr:spPr>
        <a:xfrm flipV="1">
          <a:off x="3797300" y="6472758"/>
          <a:ext cx="838200" cy="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65158</xdr:rowOff>
    </xdr:from>
    <xdr:ext cx="534377" cy="259045"/>
    <xdr:sp macro="" textlink="">
      <xdr:nvSpPr>
        <xdr:cNvPr id="62" name="人件費平均値テキスト"/>
        <xdr:cNvSpPr txBox="1"/>
      </xdr:nvSpPr>
      <xdr:spPr>
        <a:xfrm>
          <a:off x="4686300" y="6237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42281</xdr:rowOff>
    </xdr:from>
    <xdr:to>
      <xdr:col>6</xdr:col>
      <xdr:colOff>561975</xdr:colOff>
      <xdr:row>37</xdr:row>
      <xdr:rowOff>143881</xdr:rowOff>
    </xdr:to>
    <xdr:sp macro="" textlink="">
      <xdr:nvSpPr>
        <xdr:cNvPr id="63" name="フローチャート : 判断 62"/>
        <xdr:cNvSpPr/>
      </xdr:nvSpPr>
      <xdr:spPr>
        <a:xfrm>
          <a:off x="45847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97683</xdr:rowOff>
    </xdr:from>
    <xdr:to>
      <xdr:col>5</xdr:col>
      <xdr:colOff>358775</xdr:colOff>
      <xdr:row>37</xdr:row>
      <xdr:rowOff>138412</xdr:rowOff>
    </xdr:to>
    <xdr:cxnSp macro="">
      <xdr:nvCxnSpPr>
        <xdr:cNvPr id="64" name="直線コネクタ 63"/>
        <xdr:cNvCxnSpPr/>
      </xdr:nvCxnSpPr>
      <xdr:spPr>
        <a:xfrm>
          <a:off x="2908300" y="6441333"/>
          <a:ext cx="889000" cy="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34836</xdr:rowOff>
    </xdr:from>
    <xdr:to>
      <xdr:col>5</xdr:col>
      <xdr:colOff>409575</xdr:colOff>
      <xdr:row>37</xdr:row>
      <xdr:rowOff>136436</xdr:rowOff>
    </xdr:to>
    <xdr:sp macro="" textlink="">
      <xdr:nvSpPr>
        <xdr:cNvPr id="65" name="フローチャート : 判断 64"/>
        <xdr:cNvSpPr/>
      </xdr:nvSpPr>
      <xdr:spPr>
        <a:xfrm>
          <a:off x="3746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152963</xdr:rowOff>
    </xdr:from>
    <xdr:ext cx="534377" cy="259045"/>
    <xdr:sp macro="" textlink="">
      <xdr:nvSpPr>
        <xdr:cNvPr id="66" name="テキスト ボックス 65"/>
        <xdr:cNvSpPr txBox="1"/>
      </xdr:nvSpPr>
      <xdr:spPr>
        <a:xfrm>
          <a:off x="3530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97683</xdr:rowOff>
    </xdr:from>
    <xdr:to>
      <xdr:col>4</xdr:col>
      <xdr:colOff>155575</xdr:colOff>
      <xdr:row>37</xdr:row>
      <xdr:rowOff>117930</xdr:rowOff>
    </xdr:to>
    <xdr:cxnSp macro="">
      <xdr:nvCxnSpPr>
        <xdr:cNvPr id="67" name="直線コネクタ 66"/>
        <xdr:cNvCxnSpPr/>
      </xdr:nvCxnSpPr>
      <xdr:spPr>
        <a:xfrm flipV="1">
          <a:off x="2019300" y="6441333"/>
          <a:ext cx="8890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52012</xdr:rowOff>
    </xdr:from>
    <xdr:to>
      <xdr:col>4</xdr:col>
      <xdr:colOff>206375</xdr:colOff>
      <xdr:row>37</xdr:row>
      <xdr:rowOff>153612</xdr:rowOff>
    </xdr:to>
    <xdr:sp macro="" textlink="">
      <xdr:nvSpPr>
        <xdr:cNvPr id="68" name="フローチャート : 判断 67"/>
        <xdr:cNvSpPr/>
      </xdr:nvSpPr>
      <xdr:spPr>
        <a:xfrm>
          <a:off x="2857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144739</xdr:rowOff>
    </xdr:from>
    <xdr:ext cx="534377" cy="259045"/>
    <xdr:sp macro="" textlink="">
      <xdr:nvSpPr>
        <xdr:cNvPr id="69" name="テキスト ボックス 68"/>
        <xdr:cNvSpPr txBox="1"/>
      </xdr:nvSpPr>
      <xdr:spPr>
        <a:xfrm>
          <a:off x="2641111" y="64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117930</xdr:rowOff>
    </xdr:from>
    <xdr:to>
      <xdr:col>2</xdr:col>
      <xdr:colOff>638175</xdr:colOff>
      <xdr:row>37</xdr:row>
      <xdr:rowOff>130792</xdr:rowOff>
    </xdr:to>
    <xdr:cxnSp macro="">
      <xdr:nvCxnSpPr>
        <xdr:cNvPr id="70" name="直線コネクタ 69"/>
        <xdr:cNvCxnSpPr/>
      </xdr:nvCxnSpPr>
      <xdr:spPr>
        <a:xfrm flipV="1">
          <a:off x="1130300" y="6461580"/>
          <a:ext cx="889000" cy="1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38052</xdr:rowOff>
    </xdr:from>
    <xdr:to>
      <xdr:col>3</xdr:col>
      <xdr:colOff>3175</xdr:colOff>
      <xdr:row>37</xdr:row>
      <xdr:rowOff>139652</xdr:rowOff>
    </xdr:to>
    <xdr:sp macro="" textlink="">
      <xdr:nvSpPr>
        <xdr:cNvPr id="71" name="フローチャート : 判断 70"/>
        <xdr:cNvSpPr/>
      </xdr:nvSpPr>
      <xdr:spPr>
        <a:xfrm>
          <a:off x="1968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156179</xdr:rowOff>
    </xdr:from>
    <xdr:ext cx="534377" cy="259045"/>
    <xdr:sp macro="" textlink="">
      <xdr:nvSpPr>
        <xdr:cNvPr id="72" name="テキスト ボックス 71"/>
        <xdr:cNvSpPr txBox="1"/>
      </xdr:nvSpPr>
      <xdr:spPr>
        <a:xfrm>
          <a:off x="1752111" y="615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31011</xdr:rowOff>
    </xdr:from>
    <xdr:to>
      <xdr:col>1</xdr:col>
      <xdr:colOff>485775</xdr:colOff>
      <xdr:row>37</xdr:row>
      <xdr:rowOff>132611</xdr:rowOff>
    </xdr:to>
    <xdr:sp macro="" textlink="">
      <xdr:nvSpPr>
        <xdr:cNvPr id="73" name="フローチャート : 判断 72"/>
        <xdr:cNvSpPr/>
      </xdr:nvSpPr>
      <xdr:spPr>
        <a:xfrm>
          <a:off x="1079500" y="637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149138</xdr:rowOff>
    </xdr:from>
    <xdr:ext cx="534377" cy="259045"/>
    <xdr:sp macro="" textlink="">
      <xdr:nvSpPr>
        <xdr:cNvPr id="74" name="テキスト ボックス 73"/>
        <xdr:cNvSpPr txBox="1"/>
      </xdr:nvSpPr>
      <xdr:spPr>
        <a:xfrm>
          <a:off x="863111" y="614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78308</xdr:rowOff>
    </xdr:from>
    <xdr:to>
      <xdr:col>6</xdr:col>
      <xdr:colOff>561975</xdr:colOff>
      <xdr:row>38</xdr:row>
      <xdr:rowOff>8458</xdr:rowOff>
    </xdr:to>
    <xdr:sp macro="" textlink="">
      <xdr:nvSpPr>
        <xdr:cNvPr id="80" name="円/楕円 79"/>
        <xdr:cNvSpPr/>
      </xdr:nvSpPr>
      <xdr:spPr>
        <a:xfrm>
          <a:off x="4584700" y="642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56735</xdr:rowOff>
    </xdr:from>
    <xdr:ext cx="534377" cy="259045"/>
    <xdr:sp macro="" textlink="">
      <xdr:nvSpPr>
        <xdr:cNvPr id="81" name="人件費該当値テキスト"/>
        <xdr:cNvSpPr txBox="1"/>
      </xdr:nvSpPr>
      <xdr:spPr>
        <a:xfrm>
          <a:off x="4686300" y="640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83,890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87612</xdr:rowOff>
    </xdr:from>
    <xdr:to>
      <xdr:col>5</xdr:col>
      <xdr:colOff>409575</xdr:colOff>
      <xdr:row>38</xdr:row>
      <xdr:rowOff>17762</xdr:rowOff>
    </xdr:to>
    <xdr:sp macro="" textlink="">
      <xdr:nvSpPr>
        <xdr:cNvPr id="82" name="円/楕円 81"/>
        <xdr:cNvSpPr/>
      </xdr:nvSpPr>
      <xdr:spPr>
        <a:xfrm>
          <a:off x="3746500" y="64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8889</xdr:rowOff>
    </xdr:from>
    <xdr:ext cx="534377" cy="259045"/>
    <xdr:sp macro="" textlink="">
      <xdr:nvSpPr>
        <xdr:cNvPr id="83" name="テキスト ボックス 82"/>
        <xdr:cNvSpPr txBox="1"/>
      </xdr:nvSpPr>
      <xdr:spPr>
        <a:xfrm>
          <a:off x="3530111" y="652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82,669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46883</xdr:rowOff>
    </xdr:from>
    <xdr:to>
      <xdr:col>4</xdr:col>
      <xdr:colOff>206375</xdr:colOff>
      <xdr:row>37</xdr:row>
      <xdr:rowOff>148483</xdr:rowOff>
    </xdr:to>
    <xdr:sp macro="" textlink="">
      <xdr:nvSpPr>
        <xdr:cNvPr id="84" name="円/楕円 83"/>
        <xdr:cNvSpPr/>
      </xdr:nvSpPr>
      <xdr:spPr>
        <a:xfrm>
          <a:off x="2857500" y="639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165010</xdr:rowOff>
    </xdr:from>
    <xdr:ext cx="534377" cy="259045"/>
    <xdr:sp macro="" textlink="">
      <xdr:nvSpPr>
        <xdr:cNvPr id="85" name="テキスト ボックス 84"/>
        <xdr:cNvSpPr txBox="1"/>
      </xdr:nvSpPr>
      <xdr:spPr>
        <a:xfrm>
          <a:off x="2641111" y="616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88,014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67130</xdr:rowOff>
    </xdr:from>
    <xdr:to>
      <xdr:col>3</xdr:col>
      <xdr:colOff>3175</xdr:colOff>
      <xdr:row>37</xdr:row>
      <xdr:rowOff>168729</xdr:rowOff>
    </xdr:to>
    <xdr:sp macro="" textlink="">
      <xdr:nvSpPr>
        <xdr:cNvPr id="86" name="円/楕円 85"/>
        <xdr:cNvSpPr/>
      </xdr:nvSpPr>
      <xdr:spPr>
        <a:xfrm>
          <a:off x="1968500" y="64107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159857</xdr:rowOff>
    </xdr:from>
    <xdr:ext cx="534377" cy="259045"/>
    <xdr:sp macro="" textlink="">
      <xdr:nvSpPr>
        <xdr:cNvPr id="87" name="テキスト ボックス 86"/>
        <xdr:cNvSpPr txBox="1"/>
      </xdr:nvSpPr>
      <xdr:spPr>
        <a:xfrm>
          <a:off x="1752111" y="650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85,357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79992</xdr:rowOff>
    </xdr:from>
    <xdr:to>
      <xdr:col>1</xdr:col>
      <xdr:colOff>485775</xdr:colOff>
      <xdr:row>38</xdr:row>
      <xdr:rowOff>10142</xdr:rowOff>
    </xdr:to>
    <xdr:sp macro="" textlink="">
      <xdr:nvSpPr>
        <xdr:cNvPr id="88" name="円/楕円 87"/>
        <xdr:cNvSpPr/>
      </xdr:nvSpPr>
      <xdr:spPr>
        <a:xfrm>
          <a:off x="1079500" y="642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1269</xdr:rowOff>
    </xdr:from>
    <xdr:ext cx="534377" cy="259045"/>
    <xdr:sp macro="" textlink="">
      <xdr:nvSpPr>
        <xdr:cNvPr id="89" name="テキスト ボックス 88"/>
        <xdr:cNvSpPr txBox="1"/>
      </xdr:nvSpPr>
      <xdr:spPr>
        <a:xfrm>
          <a:off x="863111" y="651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83,669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24496</xdr:rowOff>
    </xdr:from>
    <xdr:to>
      <xdr:col>6</xdr:col>
      <xdr:colOff>510540</xdr:colOff>
      <xdr:row>59</xdr:row>
      <xdr:rowOff>31801</xdr:rowOff>
    </xdr:to>
    <xdr:cxnSp macro="">
      <xdr:nvCxnSpPr>
        <xdr:cNvPr id="116" name="直線コネクタ 115"/>
        <xdr:cNvCxnSpPr/>
      </xdr:nvCxnSpPr>
      <xdr:spPr>
        <a:xfrm flipV="1">
          <a:off x="4633595" y="8596996"/>
          <a:ext cx="1270" cy="155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35628</xdr:rowOff>
    </xdr:from>
    <xdr:ext cx="534377" cy="259045"/>
    <xdr:sp macro="" textlink="">
      <xdr:nvSpPr>
        <xdr:cNvPr id="117" name="物件費最小値テキスト"/>
        <xdr:cNvSpPr txBox="1"/>
      </xdr:nvSpPr>
      <xdr:spPr>
        <a:xfrm>
          <a:off x="4686300" y="1015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36,162</a:t>
          </a:r>
          <a:endParaRPr kumimoji="1" lang="ja-JP" altLang="en-US" sz="1000" b="1">
            <a:latin typeface="ＭＳ Ｐゴシック"/>
          </a:endParaRPr>
        </a:p>
      </xdr:txBody>
    </xdr:sp>
    <xdr:clientData/>
  </xdr:oneCellAnchor>
  <xdr:twoCellAnchor>
    <xdr:from>
      <xdr:col>6</xdr:col>
      <xdr:colOff>422275</xdr:colOff>
      <xdr:row>59</xdr:row>
      <xdr:rowOff>31801</xdr:rowOff>
    </xdr:from>
    <xdr:to>
      <xdr:col>6</xdr:col>
      <xdr:colOff>600075</xdr:colOff>
      <xdr:row>59</xdr:row>
      <xdr:rowOff>31801</xdr:rowOff>
    </xdr:to>
    <xdr:cxnSp macro="">
      <xdr:nvCxnSpPr>
        <xdr:cNvPr id="118" name="直線コネクタ 117"/>
        <xdr:cNvCxnSpPr/>
      </xdr:nvCxnSpPr>
      <xdr:spPr>
        <a:xfrm>
          <a:off x="4546600" y="10147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142623</xdr:rowOff>
    </xdr:from>
    <xdr:ext cx="599010" cy="259045"/>
    <xdr:sp macro="" textlink="">
      <xdr:nvSpPr>
        <xdr:cNvPr id="119" name="物件費最大値テキスト"/>
        <xdr:cNvSpPr txBox="1"/>
      </xdr:nvSpPr>
      <xdr:spPr>
        <a:xfrm>
          <a:off x="4686300" y="837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178,583</a:t>
          </a:r>
          <a:endParaRPr kumimoji="1" lang="ja-JP" altLang="en-US" sz="1000" b="1">
            <a:latin typeface="ＭＳ Ｐゴシック"/>
          </a:endParaRPr>
        </a:p>
      </xdr:txBody>
    </xdr:sp>
    <xdr:clientData/>
  </xdr:oneCellAnchor>
  <xdr:twoCellAnchor>
    <xdr:from>
      <xdr:col>6</xdr:col>
      <xdr:colOff>422275</xdr:colOff>
      <xdr:row>50</xdr:row>
      <xdr:rowOff>24496</xdr:rowOff>
    </xdr:from>
    <xdr:to>
      <xdr:col>6</xdr:col>
      <xdr:colOff>600075</xdr:colOff>
      <xdr:row>50</xdr:row>
      <xdr:rowOff>24496</xdr:rowOff>
    </xdr:to>
    <xdr:cxnSp macro="">
      <xdr:nvCxnSpPr>
        <xdr:cNvPr id="120" name="直線コネクタ 119"/>
        <xdr:cNvCxnSpPr/>
      </xdr:nvCxnSpPr>
      <xdr:spPr>
        <a:xfrm>
          <a:off x="4546600" y="859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71458</xdr:rowOff>
    </xdr:from>
    <xdr:to>
      <xdr:col>6</xdr:col>
      <xdr:colOff>511175</xdr:colOff>
      <xdr:row>57</xdr:row>
      <xdr:rowOff>38234</xdr:rowOff>
    </xdr:to>
    <xdr:cxnSp macro="">
      <xdr:nvCxnSpPr>
        <xdr:cNvPr id="121" name="直線コネクタ 120"/>
        <xdr:cNvCxnSpPr/>
      </xdr:nvCxnSpPr>
      <xdr:spPr>
        <a:xfrm flipV="1">
          <a:off x="3797300" y="9672658"/>
          <a:ext cx="838200" cy="13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967</xdr:rowOff>
    </xdr:from>
    <xdr:ext cx="534377" cy="259045"/>
    <xdr:sp macro="" textlink="">
      <xdr:nvSpPr>
        <xdr:cNvPr id="122" name="物件費平均値テキスト"/>
        <xdr:cNvSpPr txBox="1"/>
      </xdr:nvSpPr>
      <xdr:spPr>
        <a:xfrm>
          <a:off x="4686300" y="9602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22540</xdr:rowOff>
    </xdr:from>
    <xdr:to>
      <xdr:col>6</xdr:col>
      <xdr:colOff>561975</xdr:colOff>
      <xdr:row>56</xdr:row>
      <xdr:rowOff>124140</xdr:rowOff>
    </xdr:to>
    <xdr:sp macro="" textlink="">
      <xdr:nvSpPr>
        <xdr:cNvPr id="123" name="フローチャート : 判断 122"/>
        <xdr:cNvSpPr/>
      </xdr:nvSpPr>
      <xdr:spPr>
        <a:xfrm>
          <a:off x="4584700" y="962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38234</xdr:rowOff>
    </xdr:from>
    <xdr:to>
      <xdr:col>5</xdr:col>
      <xdr:colOff>358775</xdr:colOff>
      <xdr:row>57</xdr:row>
      <xdr:rowOff>77967</xdr:rowOff>
    </xdr:to>
    <xdr:cxnSp macro="">
      <xdr:nvCxnSpPr>
        <xdr:cNvPr id="124" name="直線コネクタ 123"/>
        <xdr:cNvCxnSpPr/>
      </xdr:nvCxnSpPr>
      <xdr:spPr>
        <a:xfrm flipV="1">
          <a:off x="2908300" y="9810884"/>
          <a:ext cx="889000" cy="3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69404</xdr:rowOff>
    </xdr:from>
    <xdr:to>
      <xdr:col>5</xdr:col>
      <xdr:colOff>409575</xdr:colOff>
      <xdr:row>56</xdr:row>
      <xdr:rowOff>171004</xdr:rowOff>
    </xdr:to>
    <xdr:sp macro="" textlink="">
      <xdr:nvSpPr>
        <xdr:cNvPr id="125" name="フローチャート : 判断 124"/>
        <xdr:cNvSpPr/>
      </xdr:nvSpPr>
      <xdr:spPr>
        <a:xfrm>
          <a:off x="3746500" y="967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16081</xdr:rowOff>
    </xdr:from>
    <xdr:ext cx="534377" cy="259045"/>
    <xdr:sp macro="" textlink="">
      <xdr:nvSpPr>
        <xdr:cNvPr id="126" name="テキスト ボックス 125"/>
        <xdr:cNvSpPr txBox="1"/>
      </xdr:nvSpPr>
      <xdr:spPr>
        <a:xfrm>
          <a:off x="3530111" y="944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77967</xdr:rowOff>
    </xdr:from>
    <xdr:to>
      <xdr:col>4</xdr:col>
      <xdr:colOff>155575</xdr:colOff>
      <xdr:row>57</xdr:row>
      <xdr:rowOff>150760</xdr:rowOff>
    </xdr:to>
    <xdr:cxnSp macro="">
      <xdr:nvCxnSpPr>
        <xdr:cNvPr id="127" name="直線コネクタ 126"/>
        <xdr:cNvCxnSpPr/>
      </xdr:nvCxnSpPr>
      <xdr:spPr>
        <a:xfrm flipV="1">
          <a:off x="2019300" y="9850617"/>
          <a:ext cx="889000" cy="7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115091</xdr:rowOff>
    </xdr:from>
    <xdr:to>
      <xdr:col>4</xdr:col>
      <xdr:colOff>206375</xdr:colOff>
      <xdr:row>57</xdr:row>
      <xdr:rowOff>45241</xdr:rowOff>
    </xdr:to>
    <xdr:sp macro="" textlink="">
      <xdr:nvSpPr>
        <xdr:cNvPr id="128" name="フローチャート : 判断 127"/>
        <xdr:cNvSpPr/>
      </xdr:nvSpPr>
      <xdr:spPr>
        <a:xfrm>
          <a:off x="2857500" y="971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61768</xdr:rowOff>
    </xdr:from>
    <xdr:ext cx="534377" cy="259045"/>
    <xdr:sp macro="" textlink="">
      <xdr:nvSpPr>
        <xdr:cNvPr id="129" name="テキスト ボックス 128"/>
        <xdr:cNvSpPr txBox="1"/>
      </xdr:nvSpPr>
      <xdr:spPr>
        <a:xfrm>
          <a:off x="2641111" y="949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132744</xdr:rowOff>
    </xdr:from>
    <xdr:to>
      <xdr:col>2</xdr:col>
      <xdr:colOff>638175</xdr:colOff>
      <xdr:row>57</xdr:row>
      <xdr:rowOff>150760</xdr:rowOff>
    </xdr:to>
    <xdr:cxnSp macro="">
      <xdr:nvCxnSpPr>
        <xdr:cNvPr id="130" name="直線コネクタ 129"/>
        <xdr:cNvCxnSpPr/>
      </xdr:nvCxnSpPr>
      <xdr:spPr>
        <a:xfrm>
          <a:off x="1130300" y="9905394"/>
          <a:ext cx="889000" cy="1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140205</xdr:rowOff>
    </xdr:from>
    <xdr:to>
      <xdr:col>3</xdr:col>
      <xdr:colOff>3175</xdr:colOff>
      <xdr:row>57</xdr:row>
      <xdr:rowOff>70355</xdr:rowOff>
    </xdr:to>
    <xdr:sp macro="" textlink="">
      <xdr:nvSpPr>
        <xdr:cNvPr id="131" name="フローチャート : 判断 130"/>
        <xdr:cNvSpPr/>
      </xdr:nvSpPr>
      <xdr:spPr>
        <a:xfrm>
          <a:off x="1968500" y="974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86882</xdr:rowOff>
    </xdr:from>
    <xdr:ext cx="534377" cy="259045"/>
    <xdr:sp macro="" textlink="">
      <xdr:nvSpPr>
        <xdr:cNvPr id="132" name="テキスト ボックス 131"/>
        <xdr:cNvSpPr txBox="1"/>
      </xdr:nvSpPr>
      <xdr:spPr>
        <a:xfrm>
          <a:off x="1752111" y="951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102986</xdr:rowOff>
    </xdr:from>
    <xdr:to>
      <xdr:col>1</xdr:col>
      <xdr:colOff>485775</xdr:colOff>
      <xdr:row>57</xdr:row>
      <xdr:rowOff>33136</xdr:rowOff>
    </xdr:to>
    <xdr:sp macro="" textlink="">
      <xdr:nvSpPr>
        <xdr:cNvPr id="133" name="フローチャート : 判断 132"/>
        <xdr:cNvSpPr/>
      </xdr:nvSpPr>
      <xdr:spPr>
        <a:xfrm>
          <a:off x="1079500" y="97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49663</xdr:rowOff>
    </xdr:from>
    <xdr:ext cx="534377" cy="259045"/>
    <xdr:sp macro="" textlink="">
      <xdr:nvSpPr>
        <xdr:cNvPr id="134" name="テキスト ボックス 133"/>
        <xdr:cNvSpPr txBox="1"/>
      </xdr:nvSpPr>
      <xdr:spPr>
        <a:xfrm>
          <a:off x="863111" y="947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20658</xdr:rowOff>
    </xdr:from>
    <xdr:to>
      <xdr:col>6</xdr:col>
      <xdr:colOff>561975</xdr:colOff>
      <xdr:row>56</xdr:row>
      <xdr:rowOff>122258</xdr:rowOff>
    </xdr:to>
    <xdr:sp macro="" textlink="">
      <xdr:nvSpPr>
        <xdr:cNvPr id="140" name="円/楕円 139"/>
        <xdr:cNvSpPr/>
      </xdr:nvSpPr>
      <xdr:spPr>
        <a:xfrm>
          <a:off x="4584700" y="962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43535</xdr:rowOff>
    </xdr:from>
    <xdr:ext cx="534377" cy="259045"/>
    <xdr:sp macro="" textlink="">
      <xdr:nvSpPr>
        <xdr:cNvPr id="141" name="物件費該当値テキスト"/>
        <xdr:cNvSpPr txBox="1"/>
      </xdr:nvSpPr>
      <xdr:spPr>
        <a:xfrm>
          <a:off x="4686300" y="947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79,769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158884</xdr:rowOff>
    </xdr:from>
    <xdr:to>
      <xdr:col>5</xdr:col>
      <xdr:colOff>409575</xdr:colOff>
      <xdr:row>57</xdr:row>
      <xdr:rowOff>89034</xdr:rowOff>
    </xdr:to>
    <xdr:sp macro="" textlink="">
      <xdr:nvSpPr>
        <xdr:cNvPr id="142" name="円/楕円 141"/>
        <xdr:cNvSpPr/>
      </xdr:nvSpPr>
      <xdr:spPr>
        <a:xfrm>
          <a:off x="3746500" y="976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80161</xdr:rowOff>
    </xdr:from>
    <xdr:ext cx="534377" cy="259045"/>
    <xdr:sp macro="" textlink="">
      <xdr:nvSpPr>
        <xdr:cNvPr id="143" name="テキスト ボックス 142"/>
        <xdr:cNvSpPr txBox="1"/>
      </xdr:nvSpPr>
      <xdr:spPr>
        <a:xfrm>
          <a:off x="3530111" y="985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67,071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27167</xdr:rowOff>
    </xdr:from>
    <xdr:to>
      <xdr:col>4</xdr:col>
      <xdr:colOff>206375</xdr:colOff>
      <xdr:row>57</xdr:row>
      <xdr:rowOff>128767</xdr:rowOff>
    </xdr:to>
    <xdr:sp macro="" textlink="">
      <xdr:nvSpPr>
        <xdr:cNvPr id="144" name="円/楕円 143"/>
        <xdr:cNvSpPr/>
      </xdr:nvSpPr>
      <xdr:spPr>
        <a:xfrm>
          <a:off x="2857500" y="979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119894</xdr:rowOff>
    </xdr:from>
    <xdr:ext cx="534377" cy="259045"/>
    <xdr:sp macro="" textlink="">
      <xdr:nvSpPr>
        <xdr:cNvPr id="145" name="テキスト ボックス 144"/>
        <xdr:cNvSpPr txBox="1"/>
      </xdr:nvSpPr>
      <xdr:spPr>
        <a:xfrm>
          <a:off x="2641111" y="989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63,421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99960</xdr:rowOff>
    </xdr:from>
    <xdr:to>
      <xdr:col>3</xdr:col>
      <xdr:colOff>3175</xdr:colOff>
      <xdr:row>58</xdr:row>
      <xdr:rowOff>30110</xdr:rowOff>
    </xdr:to>
    <xdr:sp macro="" textlink="">
      <xdr:nvSpPr>
        <xdr:cNvPr id="146" name="円/楕円 145"/>
        <xdr:cNvSpPr/>
      </xdr:nvSpPr>
      <xdr:spPr>
        <a:xfrm>
          <a:off x="1968500" y="987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21237</xdr:rowOff>
    </xdr:from>
    <xdr:ext cx="534377" cy="259045"/>
    <xdr:sp macro="" textlink="">
      <xdr:nvSpPr>
        <xdr:cNvPr id="147" name="テキスト ボックス 146"/>
        <xdr:cNvSpPr txBox="1"/>
      </xdr:nvSpPr>
      <xdr:spPr>
        <a:xfrm>
          <a:off x="1752111" y="996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56,734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81944</xdr:rowOff>
    </xdr:from>
    <xdr:to>
      <xdr:col>1</xdr:col>
      <xdr:colOff>485775</xdr:colOff>
      <xdr:row>58</xdr:row>
      <xdr:rowOff>12094</xdr:rowOff>
    </xdr:to>
    <xdr:sp macro="" textlink="">
      <xdr:nvSpPr>
        <xdr:cNvPr id="148" name="円/楕円 147"/>
        <xdr:cNvSpPr/>
      </xdr:nvSpPr>
      <xdr:spPr>
        <a:xfrm>
          <a:off x="1079500" y="985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3221</xdr:rowOff>
    </xdr:from>
    <xdr:ext cx="534377" cy="259045"/>
    <xdr:sp macro="" textlink="">
      <xdr:nvSpPr>
        <xdr:cNvPr id="149" name="テキスト ボックス 148"/>
        <xdr:cNvSpPr txBox="1"/>
      </xdr:nvSpPr>
      <xdr:spPr>
        <a:xfrm>
          <a:off x="863111" y="994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115468</xdr:rowOff>
    </xdr:from>
    <xdr:to>
      <xdr:col>6</xdr:col>
      <xdr:colOff>510540</xdr:colOff>
      <xdr:row>78</xdr:row>
      <xdr:rowOff>110210</xdr:rowOff>
    </xdr:to>
    <xdr:cxnSp macro="">
      <xdr:nvCxnSpPr>
        <xdr:cNvPr id="171" name="直線コネクタ 170"/>
        <xdr:cNvCxnSpPr/>
      </xdr:nvCxnSpPr>
      <xdr:spPr>
        <a:xfrm flipV="1">
          <a:off x="4633595" y="12459868"/>
          <a:ext cx="1270" cy="102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114037</xdr:rowOff>
    </xdr:from>
    <xdr:ext cx="378565" cy="259045"/>
    <xdr:sp macro="" textlink="">
      <xdr:nvSpPr>
        <xdr:cNvPr id="172" name="維持補修費最小値テキスト"/>
        <xdr:cNvSpPr txBox="1"/>
      </xdr:nvSpPr>
      <xdr:spPr>
        <a:xfrm>
          <a:off x="4686300" y="1348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6</xdr:col>
      <xdr:colOff>422275</xdr:colOff>
      <xdr:row>78</xdr:row>
      <xdr:rowOff>110210</xdr:rowOff>
    </xdr:from>
    <xdr:to>
      <xdr:col>6</xdr:col>
      <xdr:colOff>600075</xdr:colOff>
      <xdr:row>78</xdr:row>
      <xdr:rowOff>110210</xdr:rowOff>
    </xdr:to>
    <xdr:cxnSp macro="">
      <xdr:nvCxnSpPr>
        <xdr:cNvPr id="173" name="直線コネクタ 172"/>
        <xdr:cNvCxnSpPr/>
      </xdr:nvCxnSpPr>
      <xdr:spPr>
        <a:xfrm>
          <a:off x="4546600" y="1348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62145</xdr:rowOff>
    </xdr:from>
    <xdr:ext cx="534377" cy="259045"/>
    <xdr:sp macro="" textlink="">
      <xdr:nvSpPr>
        <xdr:cNvPr id="174" name="維持補修費最大値テキスト"/>
        <xdr:cNvSpPr txBox="1"/>
      </xdr:nvSpPr>
      <xdr:spPr>
        <a:xfrm>
          <a:off x="4686300" y="122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23,030</a:t>
          </a:r>
          <a:endParaRPr kumimoji="1" lang="ja-JP" altLang="en-US" sz="1000" b="1">
            <a:latin typeface="ＭＳ Ｐゴシック"/>
          </a:endParaRPr>
        </a:p>
      </xdr:txBody>
    </xdr:sp>
    <xdr:clientData/>
  </xdr:oneCellAnchor>
  <xdr:twoCellAnchor>
    <xdr:from>
      <xdr:col>6</xdr:col>
      <xdr:colOff>422275</xdr:colOff>
      <xdr:row>72</xdr:row>
      <xdr:rowOff>115468</xdr:rowOff>
    </xdr:from>
    <xdr:to>
      <xdr:col>6</xdr:col>
      <xdr:colOff>600075</xdr:colOff>
      <xdr:row>72</xdr:row>
      <xdr:rowOff>115468</xdr:rowOff>
    </xdr:to>
    <xdr:cxnSp macro="">
      <xdr:nvCxnSpPr>
        <xdr:cNvPr id="175" name="直線コネクタ 174"/>
        <xdr:cNvCxnSpPr/>
      </xdr:nvCxnSpPr>
      <xdr:spPr>
        <a:xfrm>
          <a:off x="4546600" y="1245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46934</xdr:rowOff>
    </xdr:from>
    <xdr:to>
      <xdr:col>6</xdr:col>
      <xdr:colOff>511175</xdr:colOff>
      <xdr:row>74</xdr:row>
      <xdr:rowOff>73771</xdr:rowOff>
    </xdr:to>
    <xdr:cxnSp macro="">
      <xdr:nvCxnSpPr>
        <xdr:cNvPr id="176" name="直線コネクタ 175"/>
        <xdr:cNvCxnSpPr/>
      </xdr:nvCxnSpPr>
      <xdr:spPr>
        <a:xfrm>
          <a:off x="3797300" y="12734234"/>
          <a:ext cx="838200" cy="2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19733</xdr:rowOff>
    </xdr:from>
    <xdr:ext cx="469744" cy="259045"/>
    <xdr:sp macro="" textlink="">
      <xdr:nvSpPr>
        <xdr:cNvPr id="177" name="維持補修費平均値テキスト"/>
        <xdr:cNvSpPr txBox="1"/>
      </xdr:nvSpPr>
      <xdr:spPr>
        <a:xfrm>
          <a:off x="4686300" y="1322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41306</xdr:rowOff>
    </xdr:from>
    <xdr:to>
      <xdr:col>6</xdr:col>
      <xdr:colOff>561975</xdr:colOff>
      <xdr:row>77</xdr:row>
      <xdr:rowOff>142906</xdr:rowOff>
    </xdr:to>
    <xdr:sp macro="" textlink="">
      <xdr:nvSpPr>
        <xdr:cNvPr id="178" name="フローチャート : 判断 177"/>
        <xdr:cNvSpPr/>
      </xdr:nvSpPr>
      <xdr:spPr>
        <a:xfrm>
          <a:off x="45847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46934</xdr:rowOff>
    </xdr:from>
    <xdr:to>
      <xdr:col>5</xdr:col>
      <xdr:colOff>358775</xdr:colOff>
      <xdr:row>74</xdr:row>
      <xdr:rowOff>71760</xdr:rowOff>
    </xdr:to>
    <xdr:cxnSp macro="">
      <xdr:nvCxnSpPr>
        <xdr:cNvPr id="179" name="直線コネクタ 178"/>
        <xdr:cNvCxnSpPr/>
      </xdr:nvCxnSpPr>
      <xdr:spPr>
        <a:xfrm flipV="1">
          <a:off x="2908300" y="12734234"/>
          <a:ext cx="889000" cy="2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156246</xdr:rowOff>
    </xdr:from>
    <xdr:to>
      <xdr:col>5</xdr:col>
      <xdr:colOff>409575</xdr:colOff>
      <xdr:row>77</xdr:row>
      <xdr:rowOff>86396</xdr:rowOff>
    </xdr:to>
    <xdr:sp macro="" textlink="">
      <xdr:nvSpPr>
        <xdr:cNvPr id="180" name="フローチャート : 判断 179"/>
        <xdr:cNvSpPr/>
      </xdr:nvSpPr>
      <xdr:spPr>
        <a:xfrm>
          <a:off x="3746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77523</xdr:rowOff>
    </xdr:from>
    <xdr:ext cx="469744" cy="259045"/>
    <xdr:sp macro="" textlink="">
      <xdr:nvSpPr>
        <xdr:cNvPr id="181" name="テキスト ボックス 180"/>
        <xdr:cNvSpPr txBox="1"/>
      </xdr:nvSpPr>
      <xdr:spPr>
        <a:xfrm>
          <a:off x="3562427" y="1327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71760</xdr:rowOff>
    </xdr:from>
    <xdr:to>
      <xdr:col>4</xdr:col>
      <xdr:colOff>155575</xdr:colOff>
      <xdr:row>74</xdr:row>
      <xdr:rowOff>153279</xdr:rowOff>
    </xdr:to>
    <xdr:cxnSp macro="">
      <xdr:nvCxnSpPr>
        <xdr:cNvPr id="182" name="直線コネクタ 181"/>
        <xdr:cNvCxnSpPr/>
      </xdr:nvCxnSpPr>
      <xdr:spPr>
        <a:xfrm flipV="1">
          <a:off x="2019300" y="12759060"/>
          <a:ext cx="889000" cy="8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10674</xdr:rowOff>
    </xdr:from>
    <xdr:to>
      <xdr:col>4</xdr:col>
      <xdr:colOff>206375</xdr:colOff>
      <xdr:row>77</xdr:row>
      <xdr:rowOff>112274</xdr:rowOff>
    </xdr:to>
    <xdr:sp macro="" textlink="">
      <xdr:nvSpPr>
        <xdr:cNvPr id="183" name="フローチャート : 判断 182"/>
        <xdr:cNvSpPr/>
      </xdr:nvSpPr>
      <xdr:spPr>
        <a:xfrm>
          <a:off x="2857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103401</xdr:rowOff>
    </xdr:from>
    <xdr:ext cx="469744" cy="259045"/>
    <xdr:sp macro="" textlink="">
      <xdr:nvSpPr>
        <xdr:cNvPr id="184" name="テキスト ボックス 183"/>
        <xdr:cNvSpPr txBox="1"/>
      </xdr:nvSpPr>
      <xdr:spPr>
        <a:xfrm>
          <a:off x="2673427" y="1330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153279</xdr:rowOff>
    </xdr:from>
    <xdr:to>
      <xdr:col>2</xdr:col>
      <xdr:colOff>638175</xdr:colOff>
      <xdr:row>74</xdr:row>
      <xdr:rowOff>166126</xdr:rowOff>
    </xdr:to>
    <xdr:cxnSp macro="">
      <xdr:nvCxnSpPr>
        <xdr:cNvPr id="185" name="直線コネクタ 184"/>
        <xdr:cNvCxnSpPr/>
      </xdr:nvCxnSpPr>
      <xdr:spPr>
        <a:xfrm flipV="1">
          <a:off x="1130300" y="12840579"/>
          <a:ext cx="889000" cy="1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11495</xdr:rowOff>
    </xdr:from>
    <xdr:to>
      <xdr:col>3</xdr:col>
      <xdr:colOff>3175</xdr:colOff>
      <xdr:row>77</xdr:row>
      <xdr:rowOff>113095</xdr:rowOff>
    </xdr:to>
    <xdr:sp macro="" textlink="">
      <xdr:nvSpPr>
        <xdr:cNvPr id="186" name="フローチャート : 判断 185"/>
        <xdr:cNvSpPr/>
      </xdr:nvSpPr>
      <xdr:spPr>
        <a:xfrm>
          <a:off x="1968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104222</xdr:rowOff>
    </xdr:from>
    <xdr:ext cx="469744" cy="259045"/>
    <xdr:sp macro="" textlink="">
      <xdr:nvSpPr>
        <xdr:cNvPr id="187" name="テキスト ボックス 186"/>
        <xdr:cNvSpPr txBox="1"/>
      </xdr:nvSpPr>
      <xdr:spPr>
        <a:xfrm>
          <a:off x="1784427" y="1330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14193</xdr:rowOff>
    </xdr:from>
    <xdr:to>
      <xdr:col>1</xdr:col>
      <xdr:colOff>485775</xdr:colOff>
      <xdr:row>77</xdr:row>
      <xdr:rowOff>115793</xdr:rowOff>
    </xdr:to>
    <xdr:sp macro="" textlink="">
      <xdr:nvSpPr>
        <xdr:cNvPr id="188" name="フローチャート : 判断 187"/>
        <xdr:cNvSpPr/>
      </xdr:nvSpPr>
      <xdr:spPr>
        <a:xfrm>
          <a:off x="1079500" y="1321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106920</xdr:rowOff>
    </xdr:from>
    <xdr:ext cx="469744" cy="259045"/>
    <xdr:sp macro="" textlink="">
      <xdr:nvSpPr>
        <xdr:cNvPr id="189" name="テキスト ボックス 188"/>
        <xdr:cNvSpPr txBox="1"/>
      </xdr:nvSpPr>
      <xdr:spPr>
        <a:xfrm>
          <a:off x="895427" y="1330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22971</xdr:rowOff>
    </xdr:from>
    <xdr:to>
      <xdr:col>6</xdr:col>
      <xdr:colOff>561975</xdr:colOff>
      <xdr:row>74</xdr:row>
      <xdr:rowOff>124571</xdr:rowOff>
    </xdr:to>
    <xdr:sp macro="" textlink="">
      <xdr:nvSpPr>
        <xdr:cNvPr id="195" name="円/楕円 194"/>
        <xdr:cNvSpPr/>
      </xdr:nvSpPr>
      <xdr:spPr>
        <a:xfrm>
          <a:off x="4584700" y="1271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45848</xdr:rowOff>
    </xdr:from>
    <xdr:ext cx="534377" cy="259045"/>
    <xdr:sp macro="" textlink="">
      <xdr:nvSpPr>
        <xdr:cNvPr id="196" name="維持補修費該当値テキスト"/>
        <xdr:cNvSpPr txBox="1"/>
      </xdr:nvSpPr>
      <xdr:spPr>
        <a:xfrm>
          <a:off x="4686300" y="1256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16,442</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167584</xdr:rowOff>
    </xdr:from>
    <xdr:to>
      <xdr:col>5</xdr:col>
      <xdr:colOff>409575</xdr:colOff>
      <xdr:row>74</xdr:row>
      <xdr:rowOff>97734</xdr:rowOff>
    </xdr:to>
    <xdr:sp macro="" textlink="">
      <xdr:nvSpPr>
        <xdr:cNvPr id="197" name="円/楕円 196"/>
        <xdr:cNvSpPr/>
      </xdr:nvSpPr>
      <xdr:spPr>
        <a:xfrm>
          <a:off x="3746500" y="1268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72</xdr:row>
      <xdr:rowOff>114261</xdr:rowOff>
    </xdr:from>
    <xdr:ext cx="534377" cy="259045"/>
    <xdr:sp macro="" textlink="">
      <xdr:nvSpPr>
        <xdr:cNvPr id="198" name="テキスト ボックス 197"/>
        <xdr:cNvSpPr txBox="1"/>
      </xdr:nvSpPr>
      <xdr:spPr>
        <a:xfrm>
          <a:off x="3530111" y="1245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17,029</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20960</xdr:rowOff>
    </xdr:from>
    <xdr:to>
      <xdr:col>4</xdr:col>
      <xdr:colOff>206375</xdr:colOff>
      <xdr:row>74</xdr:row>
      <xdr:rowOff>122560</xdr:rowOff>
    </xdr:to>
    <xdr:sp macro="" textlink="">
      <xdr:nvSpPr>
        <xdr:cNvPr id="199" name="円/楕円 198"/>
        <xdr:cNvSpPr/>
      </xdr:nvSpPr>
      <xdr:spPr>
        <a:xfrm>
          <a:off x="2857500" y="1270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72</xdr:row>
      <xdr:rowOff>139087</xdr:rowOff>
    </xdr:from>
    <xdr:ext cx="534377" cy="259045"/>
    <xdr:sp macro="" textlink="">
      <xdr:nvSpPr>
        <xdr:cNvPr id="200" name="テキスト ボックス 199"/>
        <xdr:cNvSpPr txBox="1"/>
      </xdr:nvSpPr>
      <xdr:spPr>
        <a:xfrm>
          <a:off x="2641111" y="1248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16,486</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102479</xdr:rowOff>
    </xdr:from>
    <xdr:to>
      <xdr:col>3</xdr:col>
      <xdr:colOff>3175</xdr:colOff>
      <xdr:row>75</xdr:row>
      <xdr:rowOff>32629</xdr:rowOff>
    </xdr:to>
    <xdr:sp macro="" textlink="">
      <xdr:nvSpPr>
        <xdr:cNvPr id="201" name="円/楕円 200"/>
        <xdr:cNvSpPr/>
      </xdr:nvSpPr>
      <xdr:spPr>
        <a:xfrm>
          <a:off x="1968500" y="1278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49156</xdr:rowOff>
    </xdr:from>
    <xdr:ext cx="534377" cy="259045"/>
    <xdr:sp macro="" textlink="">
      <xdr:nvSpPr>
        <xdr:cNvPr id="202" name="テキスト ボックス 201"/>
        <xdr:cNvSpPr txBox="1"/>
      </xdr:nvSpPr>
      <xdr:spPr>
        <a:xfrm>
          <a:off x="1752111" y="1256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14,703</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115326</xdr:rowOff>
    </xdr:from>
    <xdr:to>
      <xdr:col>1</xdr:col>
      <xdr:colOff>485775</xdr:colOff>
      <xdr:row>75</xdr:row>
      <xdr:rowOff>45476</xdr:rowOff>
    </xdr:to>
    <xdr:sp macro="" textlink="">
      <xdr:nvSpPr>
        <xdr:cNvPr id="203" name="円/楕円 202"/>
        <xdr:cNvSpPr/>
      </xdr:nvSpPr>
      <xdr:spPr>
        <a:xfrm>
          <a:off x="1079500" y="1280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62003</xdr:rowOff>
    </xdr:from>
    <xdr:ext cx="534377" cy="259045"/>
    <xdr:sp macro="" textlink="">
      <xdr:nvSpPr>
        <xdr:cNvPr id="204" name="テキスト ボックス 203"/>
        <xdr:cNvSpPr txBox="1"/>
      </xdr:nvSpPr>
      <xdr:spPr>
        <a:xfrm>
          <a:off x="863111" y="1257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40765</xdr:rowOff>
    </xdr:from>
    <xdr:to>
      <xdr:col>6</xdr:col>
      <xdr:colOff>510540</xdr:colOff>
      <xdr:row>98</xdr:row>
      <xdr:rowOff>103729</xdr:rowOff>
    </xdr:to>
    <xdr:cxnSp macro="">
      <xdr:nvCxnSpPr>
        <xdr:cNvPr id="231" name="直線コネクタ 230"/>
        <xdr:cNvCxnSpPr/>
      </xdr:nvCxnSpPr>
      <xdr:spPr>
        <a:xfrm flipV="1">
          <a:off x="4633595" y="15471265"/>
          <a:ext cx="1270" cy="143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107556</xdr:rowOff>
    </xdr:from>
    <xdr:ext cx="534377" cy="259045"/>
    <xdr:sp macro="" textlink="">
      <xdr:nvSpPr>
        <xdr:cNvPr id="232" name="扶助費最小値テキスト"/>
        <xdr:cNvSpPr txBox="1"/>
      </xdr:nvSpPr>
      <xdr:spPr>
        <a:xfrm>
          <a:off x="4686300" y="169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30,203</a:t>
          </a:r>
          <a:endParaRPr kumimoji="1" lang="ja-JP" altLang="en-US" sz="1000" b="1">
            <a:latin typeface="ＭＳ Ｐゴシック"/>
          </a:endParaRPr>
        </a:p>
      </xdr:txBody>
    </xdr:sp>
    <xdr:clientData/>
  </xdr:oneCellAnchor>
  <xdr:twoCellAnchor>
    <xdr:from>
      <xdr:col>6</xdr:col>
      <xdr:colOff>422275</xdr:colOff>
      <xdr:row>98</xdr:row>
      <xdr:rowOff>103729</xdr:rowOff>
    </xdr:from>
    <xdr:to>
      <xdr:col>6</xdr:col>
      <xdr:colOff>600075</xdr:colOff>
      <xdr:row>98</xdr:row>
      <xdr:rowOff>103729</xdr:rowOff>
    </xdr:to>
    <xdr:cxnSp macro="">
      <xdr:nvCxnSpPr>
        <xdr:cNvPr id="233" name="直線コネクタ 232"/>
        <xdr:cNvCxnSpPr/>
      </xdr:nvCxnSpPr>
      <xdr:spPr>
        <a:xfrm>
          <a:off x="4546600" y="1690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158892</xdr:rowOff>
    </xdr:from>
    <xdr:ext cx="599010" cy="259045"/>
    <xdr:sp macro="" textlink="">
      <xdr:nvSpPr>
        <xdr:cNvPr id="234" name="扶助費最大値テキスト"/>
        <xdr:cNvSpPr txBox="1"/>
      </xdr:nvSpPr>
      <xdr:spPr>
        <a:xfrm>
          <a:off x="4686300" y="15246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118,059</a:t>
          </a:r>
          <a:endParaRPr kumimoji="1" lang="ja-JP" altLang="en-US" sz="1000" b="1">
            <a:latin typeface="ＭＳ Ｐゴシック"/>
          </a:endParaRPr>
        </a:p>
      </xdr:txBody>
    </xdr:sp>
    <xdr:clientData/>
  </xdr:oneCellAnchor>
  <xdr:twoCellAnchor>
    <xdr:from>
      <xdr:col>6</xdr:col>
      <xdr:colOff>422275</xdr:colOff>
      <xdr:row>90</xdr:row>
      <xdr:rowOff>40765</xdr:rowOff>
    </xdr:from>
    <xdr:to>
      <xdr:col>6</xdr:col>
      <xdr:colOff>600075</xdr:colOff>
      <xdr:row>90</xdr:row>
      <xdr:rowOff>40765</xdr:rowOff>
    </xdr:to>
    <xdr:cxnSp macro="">
      <xdr:nvCxnSpPr>
        <xdr:cNvPr id="235" name="直線コネクタ 234"/>
        <xdr:cNvCxnSpPr/>
      </xdr:nvCxnSpPr>
      <xdr:spPr>
        <a:xfrm>
          <a:off x="4546600" y="1547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9806</xdr:rowOff>
    </xdr:from>
    <xdr:to>
      <xdr:col>6</xdr:col>
      <xdr:colOff>511175</xdr:colOff>
      <xdr:row>96</xdr:row>
      <xdr:rowOff>50253</xdr:rowOff>
    </xdr:to>
    <xdr:cxnSp macro="">
      <xdr:nvCxnSpPr>
        <xdr:cNvPr id="236" name="直線コネクタ 235"/>
        <xdr:cNvCxnSpPr/>
      </xdr:nvCxnSpPr>
      <xdr:spPr>
        <a:xfrm flipV="1">
          <a:off x="3797300" y="16469006"/>
          <a:ext cx="838200" cy="4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20321</xdr:rowOff>
    </xdr:from>
    <xdr:ext cx="534377" cy="259045"/>
    <xdr:sp macro="" textlink="">
      <xdr:nvSpPr>
        <xdr:cNvPr id="237" name="扶助費平均値テキスト"/>
        <xdr:cNvSpPr txBox="1"/>
      </xdr:nvSpPr>
      <xdr:spPr>
        <a:xfrm>
          <a:off x="4686300" y="16136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168894</xdr:rowOff>
    </xdr:from>
    <xdr:to>
      <xdr:col>6</xdr:col>
      <xdr:colOff>561975</xdr:colOff>
      <xdr:row>95</xdr:row>
      <xdr:rowOff>99044</xdr:rowOff>
    </xdr:to>
    <xdr:sp macro="" textlink="">
      <xdr:nvSpPr>
        <xdr:cNvPr id="238" name="フローチャート : 判断 237"/>
        <xdr:cNvSpPr/>
      </xdr:nvSpPr>
      <xdr:spPr>
        <a:xfrm>
          <a:off x="45847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50253</xdr:rowOff>
    </xdr:from>
    <xdr:to>
      <xdr:col>5</xdr:col>
      <xdr:colOff>358775</xdr:colOff>
      <xdr:row>96</xdr:row>
      <xdr:rowOff>132646</xdr:rowOff>
    </xdr:to>
    <xdr:cxnSp macro="">
      <xdr:nvCxnSpPr>
        <xdr:cNvPr id="239" name="直線コネクタ 238"/>
        <xdr:cNvCxnSpPr/>
      </xdr:nvCxnSpPr>
      <xdr:spPr>
        <a:xfrm flipV="1">
          <a:off x="2908300" y="16509453"/>
          <a:ext cx="889000" cy="8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71738</xdr:rowOff>
    </xdr:from>
    <xdr:to>
      <xdr:col>5</xdr:col>
      <xdr:colOff>409575</xdr:colOff>
      <xdr:row>96</xdr:row>
      <xdr:rowOff>1888</xdr:rowOff>
    </xdr:to>
    <xdr:sp macro="" textlink="">
      <xdr:nvSpPr>
        <xdr:cNvPr id="240" name="フローチャート : 判断 239"/>
        <xdr:cNvSpPr/>
      </xdr:nvSpPr>
      <xdr:spPr>
        <a:xfrm>
          <a:off x="3746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18415</xdr:rowOff>
    </xdr:from>
    <xdr:ext cx="534377" cy="259045"/>
    <xdr:sp macro="" textlink="">
      <xdr:nvSpPr>
        <xdr:cNvPr id="241" name="テキスト ボックス 240"/>
        <xdr:cNvSpPr txBox="1"/>
      </xdr:nvSpPr>
      <xdr:spPr>
        <a:xfrm>
          <a:off x="3530111" y="1613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132646</xdr:rowOff>
    </xdr:from>
    <xdr:to>
      <xdr:col>4</xdr:col>
      <xdr:colOff>155575</xdr:colOff>
      <xdr:row>96</xdr:row>
      <xdr:rowOff>163556</xdr:rowOff>
    </xdr:to>
    <xdr:cxnSp macro="">
      <xdr:nvCxnSpPr>
        <xdr:cNvPr id="242" name="直線コネクタ 241"/>
        <xdr:cNvCxnSpPr/>
      </xdr:nvCxnSpPr>
      <xdr:spPr>
        <a:xfrm flipV="1">
          <a:off x="2019300" y="16591846"/>
          <a:ext cx="889000" cy="3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164599</xdr:rowOff>
    </xdr:from>
    <xdr:to>
      <xdr:col>4</xdr:col>
      <xdr:colOff>206375</xdr:colOff>
      <xdr:row>96</xdr:row>
      <xdr:rowOff>94749</xdr:rowOff>
    </xdr:to>
    <xdr:sp macro="" textlink="">
      <xdr:nvSpPr>
        <xdr:cNvPr id="243" name="フローチャート : 判断 242"/>
        <xdr:cNvSpPr/>
      </xdr:nvSpPr>
      <xdr:spPr>
        <a:xfrm>
          <a:off x="2857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111276</xdr:rowOff>
    </xdr:from>
    <xdr:ext cx="534377" cy="259045"/>
    <xdr:sp macro="" textlink="">
      <xdr:nvSpPr>
        <xdr:cNvPr id="244" name="テキスト ボックス 243"/>
        <xdr:cNvSpPr txBox="1"/>
      </xdr:nvSpPr>
      <xdr:spPr>
        <a:xfrm>
          <a:off x="2641111" y="162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163556</xdr:rowOff>
    </xdr:from>
    <xdr:to>
      <xdr:col>2</xdr:col>
      <xdr:colOff>638175</xdr:colOff>
      <xdr:row>97</xdr:row>
      <xdr:rowOff>9365</xdr:rowOff>
    </xdr:to>
    <xdr:cxnSp macro="">
      <xdr:nvCxnSpPr>
        <xdr:cNvPr id="245" name="直線コネクタ 244"/>
        <xdr:cNvCxnSpPr/>
      </xdr:nvCxnSpPr>
      <xdr:spPr>
        <a:xfrm flipV="1">
          <a:off x="1130300" y="16622756"/>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23733</xdr:rowOff>
    </xdr:from>
    <xdr:to>
      <xdr:col>3</xdr:col>
      <xdr:colOff>3175</xdr:colOff>
      <xdr:row>96</xdr:row>
      <xdr:rowOff>125333</xdr:rowOff>
    </xdr:to>
    <xdr:sp macro="" textlink="">
      <xdr:nvSpPr>
        <xdr:cNvPr id="246" name="フローチャート : 判断 245"/>
        <xdr:cNvSpPr/>
      </xdr:nvSpPr>
      <xdr:spPr>
        <a:xfrm>
          <a:off x="1968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141860</xdr:rowOff>
    </xdr:from>
    <xdr:ext cx="534377" cy="259045"/>
    <xdr:sp macro="" textlink="">
      <xdr:nvSpPr>
        <xdr:cNvPr id="247" name="テキスト ボックス 246"/>
        <xdr:cNvSpPr txBox="1"/>
      </xdr:nvSpPr>
      <xdr:spPr>
        <a:xfrm>
          <a:off x="1752111" y="162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31832</xdr:rowOff>
    </xdr:from>
    <xdr:to>
      <xdr:col>1</xdr:col>
      <xdr:colOff>485775</xdr:colOff>
      <xdr:row>96</xdr:row>
      <xdr:rowOff>133432</xdr:rowOff>
    </xdr:to>
    <xdr:sp macro="" textlink="">
      <xdr:nvSpPr>
        <xdr:cNvPr id="248" name="フローチャート : 判断 247"/>
        <xdr:cNvSpPr/>
      </xdr:nvSpPr>
      <xdr:spPr>
        <a:xfrm>
          <a:off x="1079500" y="1649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149959</xdr:rowOff>
    </xdr:from>
    <xdr:ext cx="534377" cy="259045"/>
    <xdr:sp macro="" textlink="">
      <xdr:nvSpPr>
        <xdr:cNvPr id="249" name="テキスト ボックス 248"/>
        <xdr:cNvSpPr txBox="1"/>
      </xdr:nvSpPr>
      <xdr:spPr>
        <a:xfrm>
          <a:off x="863111" y="1626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130456</xdr:rowOff>
    </xdr:from>
    <xdr:to>
      <xdr:col>6</xdr:col>
      <xdr:colOff>561975</xdr:colOff>
      <xdr:row>96</xdr:row>
      <xdr:rowOff>60606</xdr:rowOff>
    </xdr:to>
    <xdr:sp macro="" textlink="">
      <xdr:nvSpPr>
        <xdr:cNvPr id="255" name="円/楕円 254"/>
        <xdr:cNvSpPr/>
      </xdr:nvSpPr>
      <xdr:spPr>
        <a:xfrm>
          <a:off x="4584700" y="1641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108883</xdr:rowOff>
    </xdr:from>
    <xdr:ext cx="534377" cy="259045"/>
    <xdr:sp macro="" textlink="">
      <xdr:nvSpPr>
        <xdr:cNvPr id="256" name="扶助費該当値テキスト"/>
        <xdr:cNvSpPr txBox="1"/>
      </xdr:nvSpPr>
      <xdr:spPr>
        <a:xfrm>
          <a:off x="4686300" y="1639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56,955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170903</xdr:rowOff>
    </xdr:from>
    <xdr:to>
      <xdr:col>5</xdr:col>
      <xdr:colOff>409575</xdr:colOff>
      <xdr:row>96</xdr:row>
      <xdr:rowOff>101053</xdr:rowOff>
    </xdr:to>
    <xdr:sp macro="" textlink="">
      <xdr:nvSpPr>
        <xdr:cNvPr id="257" name="円/楕円 256"/>
        <xdr:cNvSpPr/>
      </xdr:nvSpPr>
      <xdr:spPr>
        <a:xfrm>
          <a:off x="3746500" y="1645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92180</xdr:rowOff>
    </xdr:from>
    <xdr:ext cx="534377" cy="259045"/>
    <xdr:sp macro="" textlink="">
      <xdr:nvSpPr>
        <xdr:cNvPr id="258" name="テキスト ボックス 257"/>
        <xdr:cNvSpPr txBox="1"/>
      </xdr:nvSpPr>
      <xdr:spPr>
        <a:xfrm>
          <a:off x="3530111" y="1655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54,478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81846</xdr:rowOff>
    </xdr:from>
    <xdr:to>
      <xdr:col>4</xdr:col>
      <xdr:colOff>206375</xdr:colOff>
      <xdr:row>97</xdr:row>
      <xdr:rowOff>11996</xdr:rowOff>
    </xdr:to>
    <xdr:sp macro="" textlink="">
      <xdr:nvSpPr>
        <xdr:cNvPr id="259" name="円/楕円 258"/>
        <xdr:cNvSpPr/>
      </xdr:nvSpPr>
      <xdr:spPr>
        <a:xfrm>
          <a:off x="2857500" y="1654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3123</xdr:rowOff>
    </xdr:from>
    <xdr:ext cx="534377" cy="259045"/>
    <xdr:sp macro="" textlink="">
      <xdr:nvSpPr>
        <xdr:cNvPr id="260" name="テキスト ボックス 259"/>
        <xdr:cNvSpPr txBox="1"/>
      </xdr:nvSpPr>
      <xdr:spPr>
        <a:xfrm>
          <a:off x="2641111" y="1663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49,432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112756</xdr:rowOff>
    </xdr:from>
    <xdr:to>
      <xdr:col>3</xdr:col>
      <xdr:colOff>3175</xdr:colOff>
      <xdr:row>97</xdr:row>
      <xdr:rowOff>42906</xdr:rowOff>
    </xdr:to>
    <xdr:sp macro="" textlink="">
      <xdr:nvSpPr>
        <xdr:cNvPr id="261" name="円/楕円 260"/>
        <xdr:cNvSpPr/>
      </xdr:nvSpPr>
      <xdr:spPr>
        <a:xfrm>
          <a:off x="1968500" y="1657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34033</xdr:rowOff>
    </xdr:from>
    <xdr:ext cx="534377" cy="259045"/>
    <xdr:sp macro="" textlink="">
      <xdr:nvSpPr>
        <xdr:cNvPr id="262" name="テキスト ボックス 261"/>
        <xdr:cNvSpPr txBox="1"/>
      </xdr:nvSpPr>
      <xdr:spPr>
        <a:xfrm>
          <a:off x="1752111" y="1666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47,539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130015</xdr:rowOff>
    </xdr:from>
    <xdr:to>
      <xdr:col>1</xdr:col>
      <xdr:colOff>485775</xdr:colOff>
      <xdr:row>97</xdr:row>
      <xdr:rowOff>60165</xdr:rowOff>
    </xdr:to>
    <xdr:sp macro="" textlink="">
      <xdr:nvSpPr>
        <xdr:cNvPr id="263" name="円/楕円 262"/>
        <xdr:cNvSpPr/>
      </xdr:nvSpPr>
      <xdr:spPr>
        <a:xfrm>
          <a:off x="1079500" y="1658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51292</xdr:rowOff>
    </xdr:from>
    <xdr:ext cx="534377" cy="259045"/>
    <xdr:sp macro="" textlink="">
      <xdr:nvSpPr>
        <xdr:cNvPr id="264" name="テキスト ボックス 263"/>
        <xdr:cNvSpPr txBox="1"/>
      </xdr:nvSpPr>
      <xdr:spPr>
        <a:xfrm>
          <a:off x="863111" y="1668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51036</xdr:rowOff>
    </xdr:from>
    <xdr:to>
      <xdr:col>15</xdr:col>
      <xdr:colOff>180340</xdr:colOff>
      <xdr:row>39</xdr:row>
      <xdr:rowOff>57600</xdr:rowOff>
    </xdr:to>
    <xdr:cxnSp macro="">
      <xdr:nvCxnSpPr>
        <xdr:cNvPr id="291" name="直線コネクタ 290"/>
        <xdr:cNvCxnSpPr/>
      </xdr:nvCxnSpPr>
      <xdr:spPr>
        <a:xfrm flipV="1">
          <a:off x="10475595" y="5194536"/>
          <a:ext cx="1270" cy="15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61427</xdr:rowOff>
    </xdr:from>
    <xdr:ext cx="534377" cy="259045"/>
    <xdr:sp macro="" textlink="">
      <xdr:nvSpPr>
        <xdr:cNvPr id="292" name="補助費等最小値テキスト"/>
        <xdr:cNvSpPr txBox="1"/>
      </xdr:nvSpPr>
      <xdr:spPr>
        <a:xfrm>
          <a:off x="10528300" y="674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33,792</a:t>
          </a:r>
          <a:endParaRPr kumimoji="1" lang="ja-JP" altLang="en-US" sz="1000" b="1">
            <a:latin typeface="ＭＳ Ｐゴシック"/>
          </a:endParaRPr>
        </a:p>
      </xdr:txBody>
    </xdr:sp>
    <xdr:clientData/>
  </xdr:oneCellAnchor>
  <xdr:twoCellAnchor>
    <xdr:from>
      <xdr:col>15</xdr:col>
      <xdr:colOff>92075</xdr:colOff>
      <xdr:row>39</xdr:row>
      <xdr:rowOff>57600</xdr:rowOff>
    </xdr:from>
    <xdr:to>
      <xdr:col>15</xdr:col>
      <xdr:colOff>269875</xdr:colOff>
      <xdr:row>39</xdr:row>
      <xdr:rowOff>57600</xdr:rowOff>
    </xdr:to>
    <xdr:cxnSp macro="">
      <xdr:nvCxnSpPr>
        <xdr:cNvPr id="293" name="直線コネクタ 292"/>
        <xdr:cNvCxnSpPr/>
      </xdr:nvCxnSpPr>
      <xdr:spPr>
        <a:xfrm>
          <a:off x="10388600" y="674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169163</xdr:rowOff>
    </xdr:from>
    <xdr:ext cx="599010" cy="259045"/>
    <xdr:sp macro="" textlink="">
      <xdr:nvSpPr>
        <xdr:cNvPr id="294" name="補助費等最大値テキスト"/>
        <xdr:cNvSpPr txBox="1"/>
      </xdr:nvSpPr>
      <xdr:spPr>
        <a:xfrm>
          <a:off x="10528300" y="496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176,145</a:t>
          </a:r>
          <a:endParaRPr kumimoji="1" lang="ja-JP" altLang="en-US" sz="1000" b="1">
            <a:latin typeface="ＭＳ Ｐゴシック"/>
          </a:endParaRPr>
        </a:p>
      </xdr:txBody>
    </xdr:sp>
    <xdr:clientData/>
  </xdr:oneCellAnchor>
  <xdr:twoCellAnchor>
    <xdr:from>
      <xdr:col>15</xdr:col>
      <xdr:colOff>92075</xdr:colOff>
      <xdr:row>30</xdr:row>
      <xdr:rowOff>51036</xdr:rowOff>
    </xdr:from>
    <xdr:to>
      <xdr:col>15</xdr:col>
      <xdr:colOff>269875</xdr:colOff>
      <xdr:row>30</xdr:row>
      <xdr:rowOff>51036</xdr:rowOff>
    </xdr:to>
    <xdr:cxnSp macro="">
      <xdr:nvCxnSpPr>
        <xdr:cNvPr id="295" name="直線コネクタ 294"/>
        <xdr:cNvCxnSpPr/>
      </xdr:nvCxnSpPr>
      <xdr:spPr>
        <a:xfrm>
          <a:off x="10388600" y="519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155909</xdr:rowOff>
    </xdr:from>
    <xdr:to>
      <xdr:col>15</xdr:col>
      <xdr:colOff>180975</xdr:colOff>
      <xdr:row>36</xdr:row>
      <xdr:rowOff>37004</xdr:rowOff>
    </xdr:to>
    <xdr:cxnSp macro="">
      <xdr:nvCxnSpPr>
        <xdr:cNvPr id="296" name="直線コネクタ 295"/>
        <xdr:cNvCxnSpPr/>
      </xdr:nvCxnSpPr>
      <xdr:spPr>
        <a:xfrm>
          <a:off x="9639300" y="5985209"/>
          <a:ext cx="838200" cy="22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20279</xdr:rowOff>
    </xdr:from>
    <xdr:ext cx="534377" cy="259045"/>
    <xdr:sp macro="" textlink="">
      <xdr:nvSpPr>
        <xdr:cNvPr id="297" name="補助費等平均値テキスト"/>
        <xdr:cNvSpPr txBox="1"/>
      </xdr:nvSpPr>
      <xdr:spPr>
        <a:xfrm>
          <a:off x="10528300" y="619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41852</xdr:rowOff>
    </xdr:from>
    <xdr:to>
      <xdr:col>15</xdr:col>
      <xdr:colOff>231775</xdr:colOff>
      <xdr:row>36</xdr:row>
      <xdr:rowOff>143452</xdr:rowOff>
    </xdr:to>
    <xdr:sp macro="" textlink="">
      <xdr:nvSpPr>
        <xdr:cNvPr id="298" name="フローチャート : 判断 297"/>
        <xdr:cNvSpPr/>
      </xdr:nvSpPr>
      <xdr:spPr>
        <a:xfrm>
          <a:off x="10426700" y="621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155909</xdr:rowOff>
    </xdr:from>
    <xdr:to>
      <xdr:col>14</xdr:col>
      <xdr:colOff>28575</xdr:colOff>
      <xdr:row>37</xdr:row>
      <xdr:rowOff>2801</xdr:rowOff>
    </xdr:to>
    <xdr:cxnSp macro="">
      <xdr:nvCxnSpPr>
        <xdr:cNvPr id="299" name="直線コネクタ 298"/>
        <xdr:cNvCxnSpPr/>
      </xdr:nvCxnSpPr>
      <xdr:spPr>
        <a:xfrm flipV="1">
          <a:off x="8750300" y="5985209"/>
          <a:ext cx="889000" cy="36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115026</xdr:rowOff>
    </xdr:from>
    <xdr:to>
      <xdr:col>14</xdr:col>
      <xdr:colOff>79375</xdr:colOff>
      <xdr:row>37</xdr:row>
      <xdr:rowOff>45176</xdr:rowOff>
    </xdr:to>
    <xdr:sp macro="" textlink="">
      <xdr:nvSpPr>
        <xdr:cNvPr id="300" name="フローチャート : 判断 299"/>
        <xdr:cNvSpPr/>
      </xdr:nvSpPr>
      <xdr:spPr>
        <a:xfrm>
          <a:off x="9588500" y="628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36303</xdr:rowOff>
    </xdr:from>
    <xdr:ext cx="534377" cy="259045"/>
    <xdr:sp macro="" textlink="">
      <xdr:nvSpPr>
        <xdr:cNvPr id="301" name="テキスト ボックス 300"/>
        <xdr:cNvSpPr txBox="1"/>
      </xdr:nvSpPr>
      <xdr:spPr>
        <a:xfrm>
          <a:off x="9372111" y="637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2801</xdr:rowOff>
    </xdr:from>
    <xdr:to>
      <xdr:col>12</xdr:col>
      <xdr:colOff>511175</xdr:colOff>
      <xdr:row>37</xdr:row>
      <xdr:rowOff>89539</xdr:rowOff>
    </xdr:to>
    <xdr:cxnSp macro="">
      <xdr:nvCxnSpPr>
        <xdr:cNvPr id="302" name="直線コネクタ 301"/>
        <xdr:cNvCxnSpPr/>
      </xdr:nvCxnSpPr>
      <xdr:spPr>
        <a:xfrm flipV="1">
          <a:off x="7861300" y="6346451"/>
          <a:ext cx="889000" cy="8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135600</xdr:rowOff>
    </xdr:from>
    <xdr:to>
      <xdr:col>12</xdr:col>
      <xdr:colOff>561975</xdr:colOff>
      <xdr:row>37</xdr:row>
      <xdr:rowOff>65750</xdr:rowOff>
    </xdr:to>
    <xdr:sp macro="" textlink="">
      <xdr:nvSpPr>
        <xdr:cNvPr id="303" name="フローチャート : 判断 302"/>
        <xdr:cNvSpPr/>
      </xdr:nvSpPr>
      <xdr:spPr>
        <a:xfrm>
          <a:off x="8699500" y="630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56877</xdr:rowOff>
    </xdr:from>
    <xdr:ext cx="534377" cy="259045"/>
    <xdr:sp macro="" textlink="">
      <xdr:nvSpPr>
        <xdr:cNvPr id="304" name="テキスト ボックス 303"/>
        <xdr:cNvSpPr txBox="1"/>
      </xdr:nvSpPr>
      <xdr:spPr>
        <a:xfrm>
          <a:off x="8483111" y="640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49751</xdr:rowOff>
    </xdr:from>
    <xdr:to>
      <xdr:col>11</xdr:col>
      <xdr:colOff>307975</xdr:colOff>
      <xdr:row>37</xdr:row>
      <xdr:rowOff>89539</xdr:rowOff>
    </xdr:to>
    <xdr:cxnSp macro="">
      <xdr:nvCxnSpPr>
        <xdr:cNvPr id="305" name="直線コネクタ 304"/>
        <xdr:cNvCxnSpPr/>
      </xdr:nvCxnSpPr>
      <xdr:spPr>
        <a:xfrm>
          <a:off x="6972300" y="6393401"/>
          <a:ext cx="889000" cy="3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19188</xdr:rowOff>
    </xdr:from>
    <xdr:to>
      <xdr:col>11</xdr:col>
      <xdr:colOff>358775</xdr:colOff>
      <xdr:row>37</xdr:row>
      <xdr:rowOff>120788</xdr:rowOff>
    </xdr:to>
    <xdr:sp macro="" textlink="">
      <xdr:nvSpPr>
        <xdr:cNvPr id="306" name="フローチャート : 判断 305"/>
        <xdr:cNvSpPr/>
      </xdr:nvSpPr>
      <xdr:spPr>
        <a:xfrm>
          <a:off x="7810500" y="636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137315</xdr:rowOff>
    </xdr:from>
    <xdr:ext cx="534377" cy="259045"/>
    <xdr:sp macro="" textlink="">
      <xdr:nvSpPr>
        <xdr:cNvPr id="307" name="テキスト ボックス 306"/>
        <xdr:cNvSpPr txBox="1"/>
      </xdr:nvSpPr>
      <xdr:spPr>
        <a:xfrm>
          <a:off x="7594111" y="613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5298</xdr:rowOff>
    </xdr:from>
    <xdr:to>
      <xdr:col>10</xdr:col>
      <xdr:colOff>155575</xdr:colOff>
      <xdr:row>37</xdr:row>
      <xdr:rowOff>106898</xdr:rowOff>
    </xdr:to>
    <xdr:sp macro="" textlink="">
      <xdr:nvSpPr>
        <xdr:cNvPr id="308" name="フローチャート : 判断 307"/>
        <xdr:cNvSpPr/>
      </xdr:nvSpPr>
      <xdr:spPr>
        <a:xfrm>
          <a:off x="6921500" y="634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98025</xdr:rowOff>
    </xdr:from>
    <xdr:ext cx="534377" cy="259045"/>
    <xdr:sp macro="" textlink="">
      <xdr:nvSpPr>
        <xdr:cNvPr id="309" name="テキスト ボックス 308"/>
        <xdr:cNvSpPr txBox="1"/>
      </xdr:nvSpPr>
      <xdr:spPr>
        <a:xfrm>
          <a:off x="6705111" y="644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157654</xdr:rowOff>
    </xdr:from>
    <xdr:to>
      <xdr:col>15</xdr:col>
      <xdr:colOff>231775</xdr:colOff>
      <xdr:row>36</xdr:row>
      <xdr:rowOff>87804</xdr:rowOff>
    </xdr:to>
    <xdr:sp macro="" textlink="">
      <xdr:nvSpPr>
        <xdr:cNvPr id="315" name="円/楕円 314"/>
        <xdr:cNvSpPr/>
      </xdr:nvSpPr>
      <xdr:spPr>
        <a:xfrm>
          <a:off x="10426700" y="615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9081</xdr:rowOff>
    </xdr:from>
    <xdr:ext cx="534377" cy="259045"/>
    <xdr:sp macro="" textlink="">
      <xdr:nvSpPr>
        <xdr:cNvPr id="316" name="補助費等該当値テキスト"/>
        <xdr:cNvSpPr txBox="1"/>
      </xdr:nvSpPr>
      <xdr:spPr>
        <a:xfrm>
          <a:off x="10528300" y="600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82,934</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105109</xdr:rowOff>
    </xdr:from>
    <xdr:to>
      <xdr:col>14</xdr:col>
      <xdr:colOff>79375</xdr:colOff>
      <xdr:row>35</xdr:row>
      <xdr:rowOff>35259</xdr:rowOff>
    </xdr:to>
    <xdr:sp macro="" textlink="">
      <xdr:nvSpPr>
        <xdr:cNvPr id="317" name="円/楕円 316"/>
        <xdr:cNvSpPr/>
      </xdr:nvSpPr>
      <xdr:spPr>
        <a:xfrm>
          <a:off x="9588500" y="593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51786</xdr:rowOff>
    </xdr:from>
    <xdr:ext cx="599010" cy="259045"/>
    <xdr:sp macro="" textlink="">
      <xdr:nvSpPr>
        <xdr:cNvPr id="318" name="テキスト ボックス 317"/>
        <xdr:cNvSpPr txBox="1"/>
      </xdr:nvSpPr>
      <xdr:spPr>
        <a:xfrm>
          <a:off x="9339794" y="5709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103,511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123451</xdr:rowOff>
    </xdr:from>
    <xdr:to>
      <xdr:col>12</xdr:col>
      <xdr:colOff>561975</xdr:colOff>
      <xdr:row>37</xdr:row>
      <xdr:rowOff>53601</xdr:rowOff>
    </xdr:to>
    <xdr:sp macro="" textlink="">
      <xdr:nvSpPr>
        <xdr:cNvPr id="319" name="円/楕円 318"/>
        <xdr:cNvSpPr/>
      </xdr:nvSpPr>
      <xdr:spPr>
        <a:xfrm>
          <a:off x="8699500" y="629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70128</xdr:rowOff>
    </xdr:from>
    <xdr:ext cx="534377" cy="259045"/>
    <xdr:sp macro="" textlink="">
      <xdr:nvSpPr>
        <xdr:cNvPr id="320" name="テキスト ボックス 319"/>
        <xdr:cNvSpPr txBox="1"/>
      </xdr:nvSpPr>
      <xdr:spPr>
        <a:xfrm>
          <a:off x="8483111" y="607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70,326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38739</xdr:rowOff>
    </xdr:from>
    <xdr:to>
      <xdr:col>11</xdr:col>
      <xdr:colOff>358775</xdr:colOff>
      <xdr:row>37</xdr:row>
      <xdr:rowOff>140339</xdr:rowOff>
    </xdr:to>
    <xdr:sp macro="" textlink="">
      <xdr:nvSpPr>
        <xdr:cNvPr id="321" name="円/楕円 320"/>
        <xdr:cNvSpPr/>
      </xdr:nvSpPr>
      <xdr:spPr>
        <a:xfrm>
          <a:off x="7810500" y="638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131466</xdr:rowOff>
    </xdr:from>
    <xdr:ext cx="534377" cy="259045"/>
    <xdr:sp macro="" textlink="">
      <xdr:nvSpPr>
        <xdr:cNvPr id="322" name="テキスト ボックス 321"/>
        <xdr:cNvSpPr txBox="1"/>
      </xdr:nvSpPr>
      <xdr:spPr>
        <a:xfrm>
          <a:off x="7594111" y="647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62,358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170401</xdr:rowOff>
    </xdr:from>
    <xdr:to>
      <xdr:col>10</xdr:col>
      <xdr:colOff>155575</xdr:colOff>
      <xdr:row>37</xdr:row>
      <xdr:rowOff>100551</xdr:rowOff>
    </xdr:to>
    <xdr:sp macro="" textlink="">
      <xdr:nvSpPr>
        <xdr:cNvPr id="323" name="円/楕円 322"/>
        <xdr:cNvSpPr/>
      </xdr:nvSpPr>
      <xdr:spPr>
        <a:xfrm>
          <a:off x="6921500" y="634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117078</xdr:rowOff>
    </xdr:from>
    <xdr:ext cx="534377" cy="259045"/>
    <xdr:sp macro="" textlink="">
      <xdr:nvSpPr>
        <xdr:cNvPr id="324" name="テキスト ボックス 323"/>
        <xdr:cNvSpPr txBox="1"/>
      </xdr:nvSpPr>
      <xdr:spPr>
        <a:xfrm>
          <a:off x="6705111" y="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66,013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92563</xdr:rowOff>
    </xdr:from>
    <xdr:to>
      <xdr:col>15</xdr:col>
      <xdr:colOff>180340</xdr:colOff>
      <xdr:row>58</xdr:row>
      <xdr:rowOff>136439</xdr:rowOff>
    </xdr:to>
    <xdr:cxnSp macro="">
      <xdr:nvCxnSpPr>
        <xdr:cNvPr id="348" name="直線コネクタ 347"/>
        <xdr:cNvCxnSpPr/>
      </xdr:nvCxnSpPr>
      <xdr:spPr>
        <a:xfrm flipV="1">
          <a:off x="10475595" y="8665063"/>
          <a:ext cx="1270" cy="1415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140266</xdr:rowOff>
    </xdr:from>
    <xdr:ext cx="534377" cy="259045"/>
    <xdr:sp macro="" textlink="">
      <xdr:nvSpPr>
        <xdr:cNvPr id="349" name="普通建設事業費最小値テキスト"/>
        <xdr:cNvSpPr txBox="1"/>
      </xdr:nvSpPr>
      <xdr:spPr>
        <a:xfrm>
          <a:off x="10528300" y="1008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20,856</a:t>
          </a:r>
          <a:endParaRPr kumimoji="1" lang="ja-JP" altLang="en-US" sz="1000" b="1">
            <a:latin typeface="ＭＳ Ｐゴシック"/>
          </a:endParaRPr>
        </a:p>
      </xdr:txBody>
    </xdr:sp>
    <xdr:clientData/>
  </xdr:oneCellAnchor>
  <xdr:twoCellAnchor>
    <xdr:from>
      <xdr:col>15</xdr:col>
      <xdr:colOff>92075</xdr:colOff>
      <xdr:row>58</xdr:row>
      <xdr:rowOff>136439</xdr:rowOff>
    </xdr:from>
    <xdr:to>
      <xdr:col>15</xdr:col>
      <xdr:colOff>269875</xdr:colOff>
      <xdr:row>58</xdr:row>
      <xdr:rowOff>136439</xdr:rowOff>
    </xdr:to>
    <xdr:cxnSp macro="">
      <xdr:nvCxnSpPr>
        <xdr:cNvPr id="350" name="直線コネクタ 349"/>
        <xdr:cNvCxnSpPr/>
      </xdr:nvCxnSpPr>
      <xdr:spPr>
        <a:xfrm>
          <a:off x="10388600" y="10080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39240</xdr:rowOff>
    </xdr:from>
    <xdr:ext cx="599010" cy="259045"/>
    <xdr:sp macro="" textlink="">
      <xdr:nvSpPr>
        <xdr:cNvPr id="351" name="普通建設事業費最大値テキスト"/>
        <xdr:cNvSpPr txBox="1"/>
      </xdr:nvSpPr>
      <xdr:spPr>
        <a:xfrm>
          <a:off x="10528300" y="8440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392,372</a:t>
          </a:r>
          <a:endParaRPr kumimoji="1" lang="ja-JP" altLang="en-US" sz="1000" b="1">
            <a:latin typeface="ＭＳ Ｐゴシック"/>
          </a:endParaRPr>
        </a:p>
      </xdr:txBody>
    </xdr:sp>
    <xdr:clientData/>
  </xdr:oneCellAnchor>
  <xdr:twoCellAnchor>
    <xdr:from>
      <xdr:col>15</xdr:col>
      <xdr:colOff>92075</xdr:colOff>
      <xdr:row>50</xdr:row>
      <xdr:rowOff>92563</xdr:rowOff>
    </xdr:from>
    <xdr:to>
      <xdr:col>15</xdr:col>
      <xdr:colOff>269875</xdr:colOff>
      <xdr:row>50</xdr:row>
      <xdr:rowOff>92563</xdr:rowOff>
    </xdr:to>
    <xdr:cxnSp macro="">
      <xdr:nvCxnSpPr>
        <xdr:cNvPr id="352" name="直線コネクタ 351"/>
        <xdr:cNvCxnSpPr/>
      </xdr:nvCxnSpPr>
      <xdr:spPr>
        <a:xfrm>
          <a:off x="10388600" y="8665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151378</xdr:rowOff>
    </xdr:from>
    <xdr:to>
      <xdr:col>15</xdr:col>
      <xdr:colOff>180975</xdr:colOff>
      <xdr:row>57</xdr:row>
      <xdr:rowOff>33706</xdr:rowOff>
    </xdr:to>
    <xdr:cxnSp macro="">
      <xdr:nvCxnSpPr>
        <xdr:cNvPr id="353" name="直線コネクタ 352"/>
        <xdr:cNvCxnSpPr/>
      </xdr:nvCxnSpPr>
      <xdr:spPr>
        <a:xfrm>
          <a:off x="9639300" y="9238228"/>
          <a:ext cx="838200" cy="56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25523</xdr:rowOff>
    </xdr:from>
    <xdr:ext cx="534377" cy="259045"/>
    <xdr:sp macro="" textlink="">
      <xdr:nvSpPr>
        <xdr:cNvPr id="354" name="普通建設事業費平均値テキスト"/>
        <xdr:cNvSpPr txBox="1"/>
      </xdr:nvSpPr>
      <xdr:spPr>
        <a:xfrm>
          <a:off x="10528300" y="9798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47096</xdr:rowOff>
    </xdr:from>
    <xdr:to>
      <xdr:col>15</xdr:col>
      <xdr:colOff>231775</xdr:colOff>
      <xdr:row>57</xdr:row>
      <xdr:rowOff>148696</xdr:rowOff>
    </xdr:to>
    <xdr:sp macro="" textlink="">
      <xdr:nvSpPr>
        <xdr:cNvPr id="355" name="フローチャート : 判断 354"/>
        <xdr:cNvSpPr/>
      </xdr:nvSpPr>
      <xdr:spPr>
        <a:xfrm>
          <a:off x="104267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151378</xdr:rowOff>
    </xdr:from>
    <xdr:to>
      <xdr:col>14</xdr:col>
      <xdr:colOff>28575</xdr:colOff>
      <xdr:row>57</xdr:row>
      <xdr:rowOff>144287</xdr:rowOff>
    </xdr:to>
    <xdr:cxnSp macro="">
      <xdr:nvCxnSpPr>
        <xdr:cNvPr id="356" name="直線コネクタ 355"/>
        <xdr:cNvCxnSpPr/>
      </xdr:nvCxnSpPr>
      <xdr:spPr>
        <a:xfrm flipV="1">
          <a:off x="8750300" y="9238228"/>
          <a:ext cx="889000" cy="67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158101</xdr:rowOff>
    </xdr:from>
    <xdr:to>
      <xdr:col>14</xdr:col>
      <xdr:colOff>79375</xdr:colOff>
      <xdr:row>57</xdr:row>
      <xdr:rowOff>88251</xdr:rowOff>
    </xdr:to>
    <xdr:sp macro="" textlink="">
      <xdr:nvSpPr>
        <xdr:cNvPr id="357" name="フローチャート : 判断 356"/>
        <xdr:cNvSpPr/>
      </xdr:nvSpPr>
      <xdr:spPr>
        <a:xfrm>
          <a:off x="9588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79378</xdr:rowOff>
    </xdr:from>
    <xdr:ext cx="534377" cy="259045"/>
    <xdr:sp macro="" textlink="">
      <xdr:nvSpPr>
        <xdr:cNvPr id="358" name="テキスト ボックス 357"/>
        <xdr:cNvSpPr txBox="1"/>
      </xdr:nvSpPr>
      <xdr:spPr>
        <a:xfrm>
          <a:off x="9372111" y="985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132393</xdr:rowOff>
    </xdr:from>
    <xdr:to>
      <xdr:col>12</xdr:col>
      <xdr:colOff>511175</xdr:colOff>
      <xdr:row>57</xdr:row>
      <xdr:rowOff>144287</xdr:rowOff>
    </xdr:to>
    <xdr:cxnSp macro="">
      <xdr:nvCxnSpPr>
        <xdr:cNvPr id="359" name="直線コネクタ 358"/>
        <xdr:cNvCxnSpPr/>
      </xdr:nvCxnSpPr>
      <xdr:spPr>
        <a:xfrm>
          <a:off x="7861300" y="9905043"/>
          <a:ext cx="889000" cy="1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21280</xdr:rowOff>
    </xdr:from>
    <xdr:to>
      <xdr:col>12</xdr:col>
      <xdr:colOff>561975</xdr:colOff>
      <xdr:row>57</xdr:row>
      <xdr:rowOff>122880</xdr:rowOff>
    </xdr:to>
    <xdr:sp macro="" textlink="">
      <xdr:nvSpPr>
        <xdr:cNvPr id="360" name="フローチャート : 判断 359"/>
        <xdr:cNvSpPr/>
      </xdr:nvSpPr>
      <xdr:spPr>
        <a:xfrm>
          <a:off x="8699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139407</xdr:rowOff>
    </xdr:from>
    <xdr:ext cx="534377" cy="259045"/>
    <xdr:sp macro="" textlink="">
      <xdr:nvSpPr>
        <xdr:cNvPr id="361" name="テキスト ボックス 360"/>
        <xdr:cNvSpPr txBox="1"/>
      </xdr:nvSpPr>
      <xdr:spPr>
        <a:xfrm>
          <a:off x="8483111" y="95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132393</xdr:rowOff>
    </xdr:from>
    <xdr:to>
      <xdr:col>11</xdr:col>
      <xdr:colOff>307975</xdr:colOff>
      <xdr:row>58</xdr:row>
      <xdr:rowOff>51339</xdr:rowOff>
    </xdr:to>
    <xdr:cxnSp macro="">
      <xdr:nvCxnSpPr>
        <xdr:cNvPr id="362" name="直線コネクタ 361"/>
        <xdr:cNvCxnSpPr/>
      </xdr:nvCxnSpPr>
      <xdr:spPr>
        <a:xfrm flipV="1">
          <a:off x="6972300" y="9905043"/>
          <a:ext cx="889000" cy="9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83200</xdr:rowOff>
    </xdr:from>
    <xdr:to>
      <xdr:col>11</xdr:col>
      <xdr:colOff>358775</xdr:colOff>
      <xdr:row>58</xdr:row>
      <xdr:rowOff>13350</xdr:rowOff>
    </xdr:to>
    <xdr:sp macro="" textlink="">
      <xdr:nvSpPr>
        <xdr:cNvPr id="363" name="フローチャート : 判断 362"/>
        <xdr:cNvSpPr/>
      </xdr:nvSpPr>
      <xdr:spPr>
        <a:xfrm>
          <a:off x="7810500" y="985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4477</xdr:rowOff>
    </xdr:from>
    <xdr:ext cx="534377" cy="259045"/>
    <xdr:sp macro="" textlink="">
      <xdr:nvSpPr>
        <xdr:cNvPr id="364" name="テキスト ボックス 363"/>
        <xdr:cNvSpPr txBox="1"/>
      </xdr:nvSpPr>
      <xdr:spPr>
        <a:xfrm>
          <a:off x="7594111" y="994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66432</xdr:rowOff>
    </xdr:from>
    <xdr:to>
      <xdr:col>10</xdr:col>
      <xdr:colOff>155575</xdr:colOff>
      <xdr:row>57</xdr:row>
      <xdr:rowOff>168032</xdr:rowOff>
    </xdr:to>
    <xdr:sp macro="" textlink="">
      <xdr:nvSpPr>
        <xdr:cNvPr id="365" name="フローチャート : 判断 364"/>
        <xdr:cNvSpPr/>
      </xdr:nvSpPr>
      <xdr:spPr>
        <a:xfrm>
          <a:off x="6921500" y="98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13109</xdr:rowOff>
    </xdr:from>
    <xdr:ext cx="534377" cy="259045"/>
    <xdr:sp macro="" textlink="">
      <xdr:nvSpPr>
        <xdr:cNvPr id="366" name="テキスト ボックス 365"/>
        <xdr:cNvSpPr txBox="1"/>
      </xdr:nvSpPr>
      <xdr:spPr>
        <a:xfrm>
          <a:off x="6705111" y="961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154356</xdr:rowOff>
    </xdr:from>
    <xdr:to>
      <xdr:col>15</xdr:col>
      <xdr:colOff>231775</xdr:colOff>
      <xdr:row>57</xdr:row>
      <xdr:rowOff>84506</xdr:rowOff>
    </xdr:to>
    <xdr:sp macro="" textlink="">
      <xdr:nvSpPr>
        <xdr:cNvPr id="372" name="円/楕円 371"/>
        <xdr:cNvSpPr/>
      </xdr:nvSpPr>
      <xdr:spPr>
        <a:xfrm>
          <a:off x="10426700" y="975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5783</xdr:rowOff>
    </xdr:from>
    <xdr:ext cx="534377" cy="259045"/>
    <xdr:sp macro="" textlink="">
      <xdr:nvSpPr>
        <xdr:cNvPr id="373" name="普通建設事業費該当値テキスト"/>
        <xdr:cNvSpPr txBox="1"/>
      </xdr:nvSpPr>
      <xdr:spPr>
        <a:xfrm>
          <a:off x="10528300" y="960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92,820</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100578</xdr:rowOff>
    </xdr:from>
    <xdr:to>
      <xdr:col>14</xdr:col>
      <xdr:colOff>79375</xdr:colOff>
      <xdr:row>54</xdr:row>
      <xdr:rowOff>30728</xdr:rowOff>
    </xdr:to>
    <xdr:sp macro="" textlink="">
      <xdr:nvSpPr>
        <xdr:cNvPr id="374" name="円/楕円 373"/>
        <xdr:cNvSpPr/>
      </xdr:nvSpPr>
      <xdr:spPr>
        <a:xfrm>
          <a:off x="9588500" y="918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52</xdr:row>
      <xdr:rowOff>47255</xdr:rowOff>
    </xdr:from>
    <xdr:ext cx="599010" cy="259045"/>
    <xdr:sp macro="" textlink="">
      <xdr:nvSpPr>
        <xdr:cNvPr id="375" name="テキスト ボックス 374"/>
        <xdr:cNvSpPr txBox="1"/>
      </xdr:nvSpPr>
      <xdr:spPr>
        <a:xfrm>
          <a:off x="9339794" y="896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241,935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93487</xdr:rowOff>
    </xdr:from>
    <xdr:to>
      <xdr:col>12</xdr:col>
      <xdr:colOff>561975</xdr:colOff>
      <xdr:row>58</xdr:row>
      <xdr:rowOff>23637</xdr:rowOff>
    </xdr:to>
    <xdr:sp macro="" textlink="">
      <xdr:nvSpPr>
        <xdr:cNvPr id="376" name="円/楕円 375"/>
        <xdr:cNvSpPr/>
      </xdr:nvSpPr>
      <xdr:spPr>
        <a:xfrm>
          <a:off x="8699500" y="986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14764</xdr:rowOff>
    </xdr:from>
    <xdr:ext cx="534377" cy="259045"/>
    <xdr:sp macro="" textlink="">
      <xdr:nvSpPr>
        <xdr:cNvPr id="377" name="テキスト ボックス 376"/>
        <xdr:cNvSpPr txBox="1"/>
      </xdr:nvSpPr>
      <xdr:spPr>
        <a:xfrm>
          <a:off x="8483111" y="995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63,796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81593</xdr:rowOff>
    </xdr:from>
    <xdr:to>
      <xdr:col>11</xdr:col>
      <xdr:colOff>358775</xdr:colOff>
      <xdr:row>58</xdr:row>
      <xdr:rowOff>11743</xdr:rowOff>
    </xdr:to>
    <xdr:sp macro="" textlink="">
      <xdr:nvSpPr>
        <xdr:cNvPr id="378" name="円/楕円 377"/>
        <xdr:cNvSpPr/>
      </xdr:nvSpPr>
      <xdr:spPr>
        <a:xfrm>
          <a:off x="7810500" y="98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28270</xdr:rowOff>
    </xdr:from>
    <xdr:ext cx="534377" cy="259045"/>
    <xdr:sp macro="" textlink="">
      <xdr:nvSpPr>
        <xdr:cNvPr id="379" name="テキスト ボックス 378"/>
        <xdr:cNvSpPr txBox="1"/>
      </xdr:nvSpPr>
      <xdr:spPr>
        <a:xfrm>
          <a:off x="7594111" y="962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66,918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539</xdr:rowOff>
    </xdr:from>
    <xdr:to>
      <xdr:col>10</xdr:col>
      <xdr:colOff>155575</xdr:colOff>
      <xdr:row>58</xdr:row>
      <xdr:rowOff>102139</xdr:rowOff>
    </xdr:to>
    <xdr:sp macro="" textlink="">
      <xdr:nvSpPr>
        <xdr:cNvPr id="380" name="円/楕円 379"/>
        <xdr:cNvSpPr/>
      </xdr:nvSpPr>
      <xdr:spPr>
        <a:xfrm>
          <a:off x="6921500" y="994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93266</xdr:rowOff>
    </xdr:from>
    <xdr:ext cx="534377" cy="259045"/>
    <xdr:sp macro="" textlink="">
      <xdr:nvSpPr>
        <xdr:cNvPr id="381" name="テキスト ボックス 380"/>
        <xdr:cNvSpPr txBox="1"/>
      </xdr:nvSpPr>
      <xdr:spPr>
        <a:xfrm>
          <a:off x="6705111" y="1003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116188</xdr:rowOff>
    </xdr:from>
    <xdr:to>
      <xdr:col>15</xdr:col>
      <xdr:colOff>180340</xdr:colOff>
      <xdr:row>79</xdr:row>
      <xdr:rowOff>44450</xdr:rowOff>
    </xdr:to>
    <xdr:cxnSp macro="">
      <xdr:nvCxnSpPr>
        <xdr:cNvPr id="405" name="直線コネクタ 404"/>
        <xdr:cNvCxnSpPr/>
      </xdr:nvCxnSpPr>
      <xdr:spPr>
        <a:xfrm flipV="1">
          <a:off x="10475595" y="12117688"/>
          <a:ext cx="1270" cy="147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62865</xdr:rowOff>
    </xdr:from>
    <xdr:ext cx="599010" cy="259045"/>
    <xdr:sp macro="" textlink="">
      <xdr:nvSpPr>
        <xdr:cNvPr id="408" name="普通建設事業費 （ うち新規整備　）最大値テキスト"/>
        <xdr:cNvSpPr txBox="1"/>
      </xdr:nvSpPr>
      <xdr:spPr>
        <a:xfrm>
          <a:off x="10528300" y="1189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386,171</a:t>
          </a:r>
          <a:endParaRPr kumimoji="1" lang="ja-JP" altLang="en-US" sz="1000" b="1">
            <a:latin typeface="ＭＳ Ｐゴシック"/>
          </a:endParaRPr>
        </a:p>
      </xdr:txBody>
    </xdr:sp>
    <xdr:clientData/>
  </xdr:oneCellAnchor>
  <xdr:twoCellAnchor>
    <xdr:from>
      <xdr:col>15</xdr:col>
      <xdr:colOff>92075</xdr:colOff>
      <xdr:row>70</xdr:row>
      <xdr:rowOff>116188</xdr:rowOff>
    </xdr:from>
    <xdr:to>
      <xdr:col>15</xdr:col>
      <xdr:colOff>269875</xdr:colOff>
      <xdr:row>70</xdr:row>
      <xdr:rowOff>116188</xdr:rowOff>
    </xdr:to>
    <xdr:cxnSp macro="">
      <xdr:nvCxnSpPr>
        <xdr:cNvPr id="409" name="直線コネクタ 408"/>
        <xdr:cNvCxnSpPr/>
      </xdr:nvCxnSpPr>
      <xdr:spPr>
        <a:xfrm>
          <a:off x="10388600" y="121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28101</xdr:rowOff>
    </xdr:from>
    <xdr:to>
      <xdr:col>15</xdr:col>
      <xdr:colOff>180975</xdr:colOff>
      <xdr:row>79</xdr:row>
      <xdr:rowOff>44450</xdr:rowOff>
    </xdr:to>
    <xdr:cxnSp macro="">
      <xdr:nvCxnSpPr>
        <xdr:cNvPr id="410" name="直線コネクタ 409"/>
        <xdr:cNvCxnSpPr/>
      </xdr:nvCxnSpPr>
      <xdr:spPr>
        <a:xfrm>
          <a:off x="9639300" y="13572651"/>
          <a:ext cx="838200" cy="1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79396</xdr:rowOff>
    </xdr:from>
    <xdr:ext cx="534377" cy="259045"/>
    <xdr:sp macro="" textlink="">
      <xdr:nvSpPr>
        <xdr:cNvPr id="411" name="普通建設事業費 （ うち新規整備　）平均値テキスト"/>
        <xdr:cNvSpPr txBox="1"/>
      </xdr:nvSpPr>
      <xdr:spPr>
        <a:xfrm>
          <a:off x="10528300" y="13281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56519</xdr:rowOff>
    </xdr:from>
    <xdr:to>
      <xdr:col>15</xdr:col>
      <xdr:colOff>231775</xdr:colOff>
      <xdr:row>78</xdr:row>
      <xdr:rowOff>158119</xdr:rowOff>
    </xdr:to>
    <xdr:sp macro="" textlink="">
      <xdr:nvSpPr>
        <xdr:cNvPr id="412" name="フローチャート : 判断 411"/>
        <xdr:cNvSpPr/>
      </xdr:nvSpPr>
      <xdr:spPr>
        <a:xfrm>
          <a:off x="104267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19413</xdr:rowOff>
    </xdr:from>
    <xdr:to>
      <xdr:col>14</xdr:col>
      <xdr:colOff>79375</xdr:colOff>
      <xdr:row>78</xdr:row>
      <xdr:rowOff>121013</xdr:rowOff>
    </xdr:to>
    <xdr:sp macro="" textlink="">
      <xdr:nvSpPr>
        <xdr:cNvPr id="413" name="フローチャート : 判断 412"/>
        <xdr:cNvSpPr/>
      </xdr:nvSpPr>
      <xdr:spPr>
        <a:xfrm>
          <a:off x="9588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137540</xdr:rowOff>
    </xdr:from>
    <xdr:ext cx="534377" cy="259045"/>
    <xdr:sp macro="" textlink="">
      <xdr:nvSpPr>
        <xdr:cNvPr id="414" name="テキスト ボックス 413"/>
        <xdr:cNvSpPr txBox="1"/>
      </xdr:nvSpPr>
      <xdr:spPr>
        <a:xfrm>
          <a:off x="9372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165100</xdr:rowOff>
    </xdr:from>
    <xdr:to>
      <xdr:col>15</xdr:col>
      <xdr:colOff>231775</xdr:colOff>
      <xdr:row>79</xdr:row>
      <xdr:rowOff>95250</xdr:rowOff>
    </xdr:to>
    <xdr:sp macro="" textlink="">
      <xdr:nvSpPr>
        <xdr:cNvPr id="420" name="円/楕円 419"/>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80027</xdr:rowOff>
    </xdr:from>
    <xdr:ext cx="249299" cy="259045"/>
    <xdr:sp macro="" textlink="">
      <xdr:nvSpPr>
        <xdr:cNvPr id="421"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148751</xdr:rowOff>
    </xdr:from>
    <xdr:to>
      <xdr:col>14</xdr:col>
      <xdr:colOff>79375</xdr:colOff>
      <xdr:row>79</xdr:row>
      <xdr:rowOff>78901</xdr:rowOff>
    </xdr:to>
    <xdr:sp macro="" textlink="">
      <xdr:nvSpPr>
        <xdr:cNvPr id="422" name="円/楕円 421"/>
        <xdr:cNvSpPr/>
      </xdr:nvSpPr>
      <xdr:spPr>
        <a:xfrm>
          <a:off x="9588500" y="1352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70028</xdr:rowOff>
    </xdr:from>
    <xdr:ext cx="469744" cy="259045"/>
    <xdr:sp macro="" textlink="">
      <xdr:nvSpPr>
        <xdr:cNvPr id="423" name="テキスト ボックス 422"/>
        <xdr:cNvSpPr txBox="1"/>
      </xdr:nvSpPr>
      <xdr:spPr>
        <a:xfrm>
          <a:off x="9404427" y="1361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98414</xdr:rowOff>
    </xdr:from>
    <xdr:to>
      <xdr:col>15</xdr:col>
      <xdr:colOff>180340</xdr:colOff>
      <xdr:row>98</xdr:row>
      <xdr:rowOff>139700</xdr:rowOff>
    </xdr:to>
    <xdr:cxnSp macro="">
      <xdr:nvCxnSpPr>
        <xdr:cNvPr id="445" name="直線コネクタ 444"/>
        <xdr:cNvCxnSpPr/>
      </xdr:nvCxnSpPr>
      <xdr:spPr>
        <a:xfrm flipV="1">
          <a:off x="10475595" y="15871814"/>
          <a:ext cx="1270" cy="106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7" name="直線コネクタ 44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45091</xdr:rowOff>
    </xdr:from>
    <xdr:ext cx="599010" cy="259045"/>
    <xdr:sp macro="" textlink="">
      <xdr:nvSpPr>
        <xdr:cNvPr id="448" name="普通建設事業費 （ うち更新整備　）最大値テキスト"/>
        <xdr:cNvSpPr txBox="1"/>
      </xdr:nvSpPr>
      <xdr:spPr>
        <a:xfrm>
          <a:off x="10528300" y="1564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234,030</a:t>
          </a:r>
          <a:endParaRPr kumimoji="1" lang="ja-JP" altLang="en-US" sz="1000" b="1">
            <a:latin typeface="ＭＳ Ｐゴシック"/>
          </a:endParaRPr>
        </a:p>
      </xdr:txBody>
    </xdr:sp>
    <xdr:clientData/>
  </xdr:oneCellAnchor>
  <xdr:twoCellAnchor>
    <xdr:from>
      <xdr:col>15</xdr:col>
      <xdr:colOff>92075</xdr:colOff>
      <xdr:row>92</xdr:row>
      <xdr:rowOff>98414</xdr:rowOff>
    </xdr:from>
    <xdr:to>
      <xdr:col>15</xdr:col>
      <xdr:colOff>269875</xdr:colOff>
      <xdr:row>92</xdr:row>
      <xdr:rowOff>98414</xdr:rowOff>
    </xdr:to>
    <xdr:cxnSp macro="">
      <xdr:nvCxnSpPr>
        <xdr:cNvPr id="449" name="直線コネクタ 448"/>
        <xdr:cNvCxnSpPr/>
      </xdr:nvCxnSpPr>
      <xdr:spPr>
        <a:xfrm>
          <a:off x="10388600" y="15871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94821</xdr:rowOff>
    </xdr:from>
    <xdr:to>
      <xdr:col>15</xdr:col>
      <xdr:colOff>180975</xdr:colOff>
      <xdr:row>96</xdr:row>
      <xdr:rowOff>82733</xdr:rowOff>
    </xdr:to>
    <xdr:cxnSp macro="">
      <xdr:nvCxnSpPr>
        <xdr:cNvPr id="450" name="直線コネクタ 449"/>
        <xdr:cNvCxnSpPr/>
      </xdr:nvCxnSpPr>
      <xdr:spPr>
        <a:xfrm>
          <a:off x="9639300" y="15868221"/>
          <a:ext cx="838200" cy="67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74249</xdr:rowOff>
    </xdr:from>
    <xdr:ext cx="534377" cy="259045"/>
    <xdr:sp macro="" textlink="">
      <xdr:nvSpPr>
        <xdr:cNvPr id="451" name="普通建設事業費 （ うち更新整備　）平均値テキスト"/>
        <xdr:cNvSpPr txBox="1"/>
      </xdr:nvSpPr>
      <xdr:spPr>
        <a:xfrm>
          <a:off x="10528300" y="16704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95822</xdr:rowOff>
    </xdr:from>
    <xdr:to>
      <xdr:col>15</xdr:col>
      <xdr:colOff>231775</xdr:colOff>
      <xdr:row>98</xdr:row>
      <xdr:rowOff>25972</xdr:rowOff>
    </xdr:to>
    <xdr:sp macro="" textlink="">
      <xdr:nvSpPr>
        <xdr:cNvPr id="452" name="フローチャート : 判断 451"/>
        <xdr:cNvSpPr/>
      </xdr:nvSpPr>
      <xdr:spPr>
        <a:xfrm>
          <a:off x="104267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74837</xdr:rowOff>
    </xdr:from>
    <xdr:to>
      <xdr:col>14</xdr:col>
      <xdr:colOff>79375</xdr:colOff>
      <xdr:row>98</xdr:row>
      <xdr:rowOff>4987</xdr:rowOff>
    </xdr:to>
    <xdr:sp macro="" textlink="">
      <xdr:nvSpPr>
        <xdr:cNvPr id="453" name="フローチャート : 判断 452"/>
        <xdr:cNvSpPr/>
      </xdr:nvSpPr>
      <xdr:spPr>
        <a:xfrm>
          <a:off x="9588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167564</xdr:rowOff>
    </xdr:from>
    <xdr:ext cx="534377" cy="259045"/>
    <xdr:sp macro="" textlink="">
      <xdr:nvSpPr>
        <xdr:cNvPr id="454" name="テキスト ボックス 453"/>
        <xdr:cNvSpPr txBox="1"/>
      </xdr:nvSpPr>
      <xdr:spPr>
        <a:xfrm>
          <a:off x="9372111" y="1679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31933</xdr:rowOff>
    </xdr:from>
    <xdr:to>
      <xdr:col>15</xdr:col>
      <xdr:colOff>231775</xdr:colOff>
      <xdr:row>96</xdr:row>
      <xdr:rowOff>133533</xdr:rowOff>
    </xdr:to>
    <xdr:sp macro="" textlink="">
      <xdr:nvSpPr>
        <xdr:cNvPr id="460" name="円/楕円 459"/>
        <xdr:cNvSpPr/>
      </xdr:nvSpPr>
      <xdr:spPr>
        <a:xfrm>
          <a:off x="10426700" y="1649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54810</xdr:rowOff>
    </xdr:from>
    <xdr:ext cx="534377" cy="259045"/>
    <xdr:sp macro="" textlink="">
      <xdr:nvSpPr>
        <xdr:cNvPr id="461" name="普通建設事業費 （ うち更新整備　）該当値テキスト"/>
        <xdr:cNvSpPr txBox="1"/>
      </xdr:nvSpPr>
      <xdr:spPr>
        <a:xfrm>
          <a:off x="10528300" y="1634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87,460</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44021</xdr:rowOff>
    </xdr:from>
    <xdr:to>
      <xdr:col>14</xdr:col>
      <xdr:colOff>79375</xdr:colOff>
      <xdr:row>92</xdr:row>
      <xdr:rowOff>145621</xdr:rowOff>
    </xdr:to>
    <xdr:sp macro="" textlink="">
      <xdr:nvSpPr>
        <xdr:cNvPr id="462" name="円/楕円 461"/>
        <xdr:cNvSpPr/>
      </xdr:nvSpPr>
      <xdr:spPr>
        <a:xfrm>
          <a:off x="9588500" y="1581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90</xdr:row>
      <xdr:rowOff>162148</xdr:rowOff>
    </xdr:from>
    <xdr:ext cx="599010" cy="259045"/>
    <xdr:sp macro="" textlink="">
      <xdr:nvSpPr>
        <xdr:cNvPr id="463" name="テキスト ボックス 462"/>
        <xdr:cNvSpPr txBox="1"/>
      </xdr:nvSpPr>
      <xdr:spPr>
        <a:xfrm>
          <a:off x="9339794" y="1559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234,816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115697</xdr:rowOff>
    </xdr:from>
    <xdr:to>
      <xdr:col>23</xdr:col>
      <xdr:colOff>516889</xdr:colOff>
      <xdr:row>39</xdr:row>
      <xdr:rowOff>44450</xdr:rowOff>
    </xdr:to>
    <xdr:cxnSp macro="">
      <xdr:nvCxnSpPr>
        <xdr:cNvPr id="487" name="直線コネクタ 486"/>
        <xdr:cNvCxnSpPr/>
      </xdr:nvCxnSpPr>
      <xdr:spPr>
        <a:xfrm flipV="1">
          <a:off x="16317595" y="5430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62374</xdr:rowOff>
    </xdr:from>
    <xdr:ext cx="534377" cy="259045"/>
    <xdr:sp macro="" textlink="">
      <xdr:nvSpPr>
        <xdr:cNvPr id="490" name="災害復旧事業費最大値テキスト"/>
        <xdr:cNvSpPr txBox="1"/>
      </xdr:nvSpPr>
      <xdr:spPr>
        <a:xfrm>
          <a:off x="16370300" y="520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31</xdr:row>
      <xdr:rowOff>115697</xdr:rowOff>
    </xdr:from>
    <xdr:to>
      <xdr:col>23</xdr:col>
      <xdr:colOff>606425</xdr:colOff>
      <xdr:row>31</xdr:row>
      <xdr:rowOff>115697</xdr:rowOff>
    </xdr:to>
    <xdr:cxnSp macro="">
      <xdr:nvCxnSpPr>
        <xdr:cNvPr id="491" name="直線コネクタ 490"/>
        <xdr:cNvCxnSpPr/>
      </xdr:nvCxnSpPr>
      <xdr:spPr>
        <a:xfrm>
          <a:off x="16230600" y="543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2" name="直線コネクタ 49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125912</xdr:rowOff>
    </xdr:from>
    <xdr:ext cx="469744" cy="259045"/>
    <xdr:sp macro="" textlink="">
      <xdr:nvSpPr>
        <xdr:cNvPr id="493" name="災害復旧事業費平均値テキスト"/>
        <xdr:cNvSpPr txBox="1"/>
      </xdr:nvSpPr>
      <xdr:spPr>
        <a:xfrm>
          <a:off x="16370300" y="6469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103035</xdr:rowOff>
    </xdr:from>
    <xdr:to>
      <xdr:col>23</xdr:col>
      <xdr:colOff>568325</xdr:colOff>
      <xdr:row>39</xdr:row>
      <xdr:rowOff>33185</xdr:rowOff>
    </xdr:to>
    <xdr:sp macro="" textlink="">
      <xdr:nvSpPr>
        <xdr:cNvPr id="494" name="フローチャート : 判断 493"/>
        <xdr:cNvSpPr/>
      </xdr:nvSpPr>
      <xdr:spPr>
        <a:xfrm>
          <a:off x="16268700" y="661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5" name="直線コネクタ 49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157785</xdr:rowOff>
    </xdr:from>
    <xdr:to>
      <xdr:col>22</xdr:col>
      <xdr:colOff>415925</xdr:colOff>
      <xdr:row>38</xdr:row>
      <xdr:rowOff>87935</xdr:rowOff>
    </xdr:to>
    <xdr:sp macro="" textlink="">
      <xdr:nvSpPr>
        <xdr:cNvPr id="496" name="フローチャート : 判断 495"/>
        <xdr:cNvSpPr/>
      </xdr:nvSpPr>
      <xdr:spPr>
        <a:xfrm>
          <a:off x="15430500" y="65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104462</xdr:rowOff>
    </xdr:from>
    <xdr:ext cx="469744" cy="259045"/>
    <xdr:sp macro="" textlink="">
      <xdr:nvSpPr>
        <xdr:cNvPr id="497" name="テキスト ボックス 496"/>
        <xdr:cNvSpPr txBox="1"/>
      </xdr:nvSpPr>
      <xdr:spPr>
        <a:xfrm>
          <a:off x="15246427" y="627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98" name="直線コネクタ 49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120523</xdr:rowOff>
    </xdr:from>
    <xdr:to>
      <xdr:col>21</xdr:col>
      <xdr:colOff>212725</xdr:colOff>
      <xdr:row>38</xdr:row>
      <xdr:rowOff>50673</xdr:rowOff>
    </xdr:to>
    <xdr:sp macro="" textlink="">
      <xdr:nvSpPr>
        <xdr:cNvPr id="499" name="フローチャート : 判断 498"/>
        <xdr:cNvSpPr/>
      </xdr:nvSpPr>
      <xdr:spPr>
        <a:xfrm>
          <a:off x="14541500" y="646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67200</xdr:rowOff>
    </xdr:from>
    <xdr:ext cx="469744" cy="259045"/>
    <xdr:sp macro="" textlink="">
      <xdr:nvSpPr>
        <xdr:cNvPr id="500" name="テキスト ボックス 499"/>
        <xdr:cNvSpPr txBox="1"/>
      </xdr:nvSpPr>
      <xdr:spPr>
        <a:xfrm>
          <a:off x="14357427" y="623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33020</xdr:rowOff>
    </xdr:from>
    <xdr:to>
      <xdr:col>19</xdr:col>
      <xdr:colOff>644525</xdr:colOff>
      <xdr:row>39</xdr:row>
      <xdr:rowOff>44450</xdr:rowOff>
    </xdr:to>
    <xdr:cxnSp macro="">
      <xdr:nvCxnSpPr>
        <xdr:cNvPr id="501" name="直線コネクタ 500"/>
        <xdr:cNvCxnSpPr/>
      </xdr:nvCxnSpPr>
      <xdr:spPr>
        <a:xfrm>
          <a:off x="12814300" y="6719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16243</xdr:rowOff>
    </xdr:from>
    <xdr:to>
      <xdr:col>20</xdr:col>
      <xdr:colOff>9525</xdr:colOff>
      <xdr:row>37</xdr:row>
      <xdr:rowOff>117843</xdr:rowOff>
    </xdr:to>
    <xdr:sp macro="" textlink="">
      <xdr:nvSpPr>
        <xdr:cNvPr id="502" name="フローチャート : 判断 501"/>
        <xdr:cNvSpPr/>
      </xdr:nvSpPr>
      <xdr:spPr>
        <a:xfrm>
          <a:off x="13652500" y="635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134370</xdr:rowOff>
    </xdr:from>
    <xdr:ext cx="469744" cy="259045"/>
    <xdr:sp macro="" textlink="">
      <xdr:nvSpPr>
        <xdr:cNvPr id="503" name="テキスト ボックス 502"/>
        <xdr:cNvSpPr txBox="1"/>
      </xdr:nvSpPr>
      <xdr:spPr>
        <a:xfrm>
          <a:off x="13468427" y="613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95034</xdr:rowOff>
    </xdr:from>
    <xdr:to>
      <xdr:col>18</xdr:col>
      <xdr:colOff>492125</xdr:colOff>
      <xdr:row>38</xdr:row>
      <xdr:rowOff>25185</xdr:rowOff>
    </xdr:to>
    <xdr:sp macro="" textlink="">
      <xdr:nvSpPr>
        <xdr:cNvPr id="504" name="フローチャート : 判断 503"/>
        <xdr:cNvSpPr/>
      </xdr:nvSpPr>
      <xdr:spPr>
        <a:xfrm>
          <a:off x="12763500" y="64386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41711</xdr:rowOff>
    </xdr:from>
    <xdr:ext cx="469744" cy="259045"/>
    <xdr:sp macro="" textlink="">
      <xdr:nvSpPr>
        <xdr:cNvPr id="505" name="テキスト ボックス 504"/>
        <xdr:cNvSpPr txBox="1"/>
      </xdr:nvSpPr>
      <xdr:spPr>
        <a:xfrm>
          <a:off x="12579427" y="621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1" name="円/楕円 51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81462</xdr:rowOff>
    </xdr:from>
    <xdr:ext cx="249299" cy="259045"/>
    <xdr:sp macro="" textlink="">
      <xdr:nvSpPr>
        <xdr:cNvPr id="512" name="災害復旧事業費該当値テキスト"/>
        <xdr:cNvSpPr txBox="1"/>
      </xdr:nvSpPr>
      <xdr:spPr>
        <a:xfrm>
          <a:off x="16370300" y="65965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3" name="円/楕円 51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4" name="テキスト ボックス 51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5" name="円/楕円 51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6" name="テキスト ボックス 51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7" name="円/楕円 51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8" name="テキスト ボックス 51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153670</xdr:rowOff>
    </xdr:from>
    <xdr:to>
      <xdr:col>18</xdr:col>
      <xdr:colOff>492125</xdr:colOff>
      <xdr:row>39</xdr:row>
      <xdr:rowOff>83820</xdr:rowOff>
    </xdr:to>
    <xdr:sp macro="" textlink="">
      <xdr:nvSpPr>
        <xdr:cNvPr id="519" name="円/楕円 518"/>
        <xdr:cNvSpPr/>
      </xdr:nvSpPr>
      <xdr:spPr>
        <a:xfrm>
          <a:off x="12763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74947</xdr:rowOff>
    </xdr:from>
    <xdr:ext cx="378565" cy="259045"/>
    <xdr:sp macro="" textlink="">
      <xdr:nvSpPr>
        <xdr:cNvPr id="520" name="テキスト ボックス 519"/>
        <xdr:cNvSpPr txBox="1"/>
      </xdr:nvSpPr>
      <xdr:spPr>
        <a:xfrm>
          <a:off x="12625017" y="6761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63546</xdr:rowOff>
    </xdr:from>
    <xdr:to>
      <xdr:col>23</xdr:col>
      <xdr:colOff>516889</xdr:colOff>
      <xdr:row>78</xdr:row>
      <xdr:rowOff>74701</xdr:rowOff>
    </xdr:to>
    <xdr:cxnSp macro="">
      <xdr:nvCxnSpPr>
        <xdr:cNvPr id="593" name="直線コネクタ 592"/>
        <xdr:cNvCxnSpPr/>
      </xdr:nvCxnSpPr>
      <xdr:spPr>
        <a:xfrm flipV="1">
          <a:off x="16317595" y="12065046"/>
          <a:ext cx="1269" cy="138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78528</xdr:rowOff>
    </xdr:from>
    <xdr:ext cx="534377" cy="259045"/>
    <xdr:sp macro="" textlink="">
      <xdr:nvSpPr>
        <xdr:cNvPr id="594" name="公債費最小値テキスト"/>
        <xdr:cNvSpPr txBox="1"/>
      </xdr:nvSpPr>
      <xdr:spPr>
        <a:xfrm>
          <a:off x="16370300" y="1345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78</xdr:row>
      <xdr:rowOff>74701</xdr:rowOff>
    </xdr:from>
    <xdr:to>
      <xdr:col>23</xdr:col>
      <xdr:colOff>606425</xdr:colOff>
      <xdr:row>78</xdr:row>
      <xdr:rowOff>74701</xdr:rowOff>
    </xdr:to>
    <xdr:cxnSp macro="">
      <xdr:nvCxnSpPr>
        <xdr:cNvPr id="595" name="直線コネクタ 594"/>
        <xdr:cNvCxnSpPr/>
      </xdr:nvCxnSpPr>
      <xdr:spPr>
        <a:xfrm>
          <a:off x="16230600" y="13447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10223</xdr:rowOff>
    </xdr:from>
    <xdr:ext cx="599010" cy="259045"/>
    <xdr:sp macro="" textlink="">
      <xdr:nvSpPr>
        <xdr:cNvPr id="596" name="公債費最大値テキスト"/>
        <xdr:cNvSpPr txBox="1"/>
      </xdr:nvSpPr>
      <xdr:spPr>
        <a:xfrm>
          <a:off x="16370300" y="1184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70</xdr:row>
      <xdr:rowOff>63546</xdr:rowOff>
    </xdr:from>
    <xdr:to>
      <xdr:col>23</xdr:col>
      <xdr:colOff>606425</xdr:colOff>
      <xdr:row>70</xdr:row>
      <xdr:rowOff>63546</xdr:rowOff>
    </xdr:to>
    <xdr:cxnSp macro="">
      <xdr:nvCxnSpPr>
        <xdr:cNvPr id="597" name="直線コネクタ 596"/>
        <xdr:cNvCxnSpPr/>
      </xdr:nvCxnSpPr>
      <xdr:spPr>
        <a:xfrm>
          <a:off x="16230600" y="1206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50904</xdr:rowOff>
    </xdr:from>
    <xdr:to>
      <xdr:col>23</xdr:col>
      <xdr:colOff>517525</xdr:colOff>
      <xdr:row>75</xdr:row>
      <xdr:rowOff>68651</xdr:rowOff>
    </xdr:to>
    <xdr:cxnSp macro="">
      <xdr:nvCxnSpPr>
        <xdr:cNvPr id="598" name="直線コネクタ 597"/>
        <xdr:cNvCxnSpPr/>
      </xdr:nvCxnSpPr>
      <xdr:spPr>
        <a:xfrm>
          <a:off x="15481300" y="12909654"/>
          <a:ext cx="838200" cy="1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35665</xdr:rowOff>
    </xdr:from>
    <xdr:ext cx="534377" cy="259045"/>
    <xdr:sp macro="" textlink="">
      <xdr:nvSpPr>
        <xdr:cNvPr id="599" name="公債費平均値テキスト"/>
        <xdr:cNvSpPr txBox="1"/>
      </xdr:nvSpPr>
      <xdr:spPr>
        <a:xfrm>
          <a:off x="16370300" y="13065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57238</xdr:rowOff>
    </xdr:from>
    <xdr:to>
      <xdr:col>23</xdr:col>
      <xdr:colOff>568325</xdr:colOff>
      <xdr:row>76</xdr:row>
      <xdr:rowOff>158838</xdr:rowOff>
    </xdr:to>
    <xdr:sp macro="" textlink="">
      <xdr:nvSpPr>
        <xdr:cNvPr id="600" name="フローチャート : 判断 599"/>
        <xdr:cNvSpPr/>
      </xdr:nvSpPr>
      <xdr:spPr>
        <a:xfrm>
          <a:off x="162687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50904</xdr:rowOff>
    </xdr:from>
    <xdr:to>
      <xdr:col>22</xdr:col>
      <xdr:colOff>365125</xdr:colOff>
      <xdr:row>75</xdr:row>
      <xdr:rowOff>59073</xdr:rowOff>
    </xdr:to>
    <xdr:cxnSp macro="">
      <xdr:nvCxnSpPr>
        <xdr:cNvPr id="601" name="直線コネクタ 600"/>
        <xdr:cNvCxnSpPr/>
      </xdr:nvCxnSpPr>
      <xdr:spPr>
        <a:xfrm flipV="1">
          <a:off x="14592300" y="12909654"/>
          <a:ext cx="889000" cy="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44376</xdr:rowOff>
    </xdr:from>
    <xdr:to>
      <xdr:col>22</xdr:col>
      <xdr:colOff>415925</xdr:colOff>
      <xdr:row>76</xdr:row>
      <xdr:rowOff>145976</xdr:rowOff>
    </xdr:to>
    <xdr:sp macro="" textlink="">
      <xdr:nvSpPr>
        <xdr:cNvPr id="602" name="フローチャート : 判断 601"/>
        <xdr:cNvSpPr/>
      </xdr:nvSpPr>
      <xdr:spPr>
        <a:xfrm>
          <a:off x="15430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137103</xdr:rowOff>
    </xdr:from>
    <xdr:ext cx="534377" cy="259045"/>
    <xdr:sp macro="" textlink="">
      <xdr:nvSpPr>
        <xdr:cNvPr id="603" name="テキスト ボックス 602"/>
        <xdr:cNvSpPr txBox="1"/>
      </xdr:nvSpPr>
      <xdr:spPr>
        <a:xfrm>
          <a:off x="15214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59073</xdr:rowOff>
    </xdr:from>
    <xdr:to>
      <xdr:col>21</xdr:col>
      <xdr:colOff>161925</xdr:colOff>
      <xdr:row>75</xdr:row>
      <xdr:rowOff>61321</xdr:rowOff>
    </xdr:to>
    <xdr:cxnSp macro="">
      <xdr:nvCxnSpPr>
        <xdr:cNvPr id="604" name="直線コネクタ 603"/>
        <xdr:cNvCxnSpPr/>
      </xdr:nvCxnSpPr>
      <xdr:spPr>
        <a:xfrm flipV="1">
          <a:off x="13703300" y="12917823"/>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41542</xdr:rowOff>
    </xdr:from>
    <xdr:to>
      <xdr:col>21</xdr:col>
      <xdr:colOff>212725</xdr:colOff>
      <xdr:row>76</xdr:row>
      <xdr:rowOff>143142</xdr:rowOff>
    </xdr:to>
    <xdr:sp macro="" textlink="">
      <xdr:nvSpPr>
        <xdr:cNvPr id="605" name="フローチャート : 判断 604"/>
        <xdr:cNvSpPr/>
      </xdr:nvSpPr>
      <xdr:spPr>
        <a:xfrm>
          <a:off x="14541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134269</xdr:rowOff>
    </xdr:from>
    <xdr:ext cx="534377" cy="259045"/>
    <xdr:sp macro="" textlink="">
      <xdr:nvSpPr>
        <xdr:cNvPr id="606" name="テキスト ボックス 605"/>
        <xdr:cNvSpPr txBox="1"/>
      </xdr:nvSpPr>
      <xdr:spPr>
        <a:xfrm>
          <a:off x="14325111" y="131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61321</xdr:rowOff>
    </xdr:from>
    <xdr:to>
      <xdr:col>19</xdr:col>
      <xdr:colOff>644525</xdr:colOff>
      <xdr:row>75</xdr:row>
      <xdr:rowOff>64795</xdr:rowOff>
    </xdr:to>
    <xdr:cxnSp macro="">
      <xdr:nvCxnSpPr>
        <xdr:cNvPr id="607" name="直線コネクタ 606"/>
        <xdr:cNvCxnSpPr/>
      </xdr:nvCxnSpPr>
      <xdr:spPr>
        <a:xfrm flipV="1">
          <a:off x="12814300" y="12920071"/>
          <a:ext cx="8890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42227</xdr:rowOff>
    </xdr:from>
    <xdr:to>
      <xdr:col>20</xdr:col>
      <xdr:colOff>9525</xdr:colOff>
      <xdr:row>76</xdr:row>
      <xdr:rowOff>143827</xdr:rowOff>
    </xdr:to>
    <xdr:sp macro="" textlink="">
      <xdr:nvSpPr>
        <xdr:cNvPr id="608" name="フローチャート : 判断 607"/>
        <xdr:cNvSpPr/>
      </xdr:nvSpPr>
      <xdr:spPr>
        <a:xfrm>
          <a:off x="13652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134954</xdr:rowOff>
    </xdr:from>
    <xdr:ext cx="534377" cy="259045"/>
    <xdr:sp macro="" textlink="">
      <xdr:nvSpPr>
        <xdr:cNvPr id="609" name="テキスト ボックス 608"/>
        <xdr:cNvSpPr txBox="1"/>
      </xdr:nvSpPr>
      <xdr:spPr>
        <a:xfrm>
          <a:off x="13436111" y="1316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32367</xdr:rowOff>
    </xdr:from>
    <xdr:to>
      <xdr:col>18</xdr:col>
      <xdr:colOff>492125</xdr:colOff>
      <xdr:row>76</xdr:row>
      <xdr:rowOff>133967</xdr:rowOff>
    </xdr:to>
    <xdr:sp macro="" textlink="">
      <xdr:nvSpPr>
        <xdr:cNvPr id="610" name="フローチャート : 判断 609"/>
        <xdr:cNvSpPr/>
      </xdr:nvSpPr>
      <xdr:spPr>
        <a:xfrm>
          <a:off x="12763500" y="1306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125094</xdr:rowOff>
    </xdr:from>
    <xdr:ext cx="534377" cy="259045"/>
    <xdr:sp macro="" textlink="">
      <xdr:nvSpPr>
        <xdr:cNvPr id="611" name="テキスト ボックス 610"/>
        <xdr:cNvSpPr txBox="1"/>
      </xdr:nvSpPr>
      <xdr:spPr>
        <a:xfrm>
          <a:off x="12547111" y="1315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17851</xdr:rowOff>
    </xdr:from>
    <xdr:to>
      <xdr:col>23</xdr:col>
      <xdr:colOff>568325</xdr:colOff>
      <xdr:row>75</xdr:row>
      <xdr:rowOff>119451</xdr:rowOff>
    </xdr:to>
    <xdr:sp macro="" textlink="">
      <xdr:nvSpPr>
        <xdr:cNvPr id="617" name="円/楕円 616"/>
        <xdr:cNvSpPr/>
      </xdr:nvSpPr>
      <xdr:spPr>
        <a:xfrm>
          <a:off x="16268700" y="1287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40728</xdr:rowOff>
    </xdr:from>
    <xdr:ext cx="534377" cy="259045"/>
    <xdr:sp macro="" textlink="">
      <xdr:nvSpPr>
        <xdr:cNvPr id="618" name="公債費該当値テキスト"/>
        <xdr:cNvSpPr txBox="1"/>
      </xdr:nvSpPr>
      <xdr:spPr>
        <a:xfrm>
          <a:off x="16370300" y="1272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86,824</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104</xdr:rowOff>
    </xdr:from>
    <xdr:to>
      <xdr:col>22</xdr:col>
      <xdr:colOff>415925</xdr:colOff>
      <xdr:row>75</xdr:row>
      <xdr:rowOff>101704</xdr:rowOff>
    </xdr:to>
    <xdr:sp macro="" textlink="">
      <xdr:nvSpPr>
        <xdr:cNvPr id="619" name="円/楕円 618"/>
        <xdr:cNvSpPr/>
      </xdr:nvSpPr>
      <xdr:spPr>
        <a:xfrm>
          <a:off x="15430500" y="1285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118231</xdr:rowOff>
    </xdr:from>
    <xdr:ext cx="534377" cy="259045"/>
    <xdr:sp macro="" textlink="">
      <xdr:nvSpPr>
        <xdr:cNvPr id="620" name="テキスト ボックス 619"/>
        <xdr:cNvSpPr txBox="1"/>
      </xdr:nvSpPr>
      <xdr:spPr>
        <a:xfrm>
          <a:off x="15214111" y="1263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89,153</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8273</xdr:rowOff>
    </xdr:from>
    <xdr:to>
      <xdr:col>21</xdr:col>
      <xdr:colOff>212725</xdr:colOff>
      <xdr:row>75</xdr:row>
      <xdr:rowOff>109873</xdr:rowOff>
    </xdr:to>
    <xdr:sp macro="" textlink="">
      <xdr:nvSpPr>
        <xdr:cNvPr id="621" name="円/楕円 620"/>
        <xdr:cNvSpPr/>
      </xdr:nvSpPr>
      <xdr:spPr>
        <a:xfrm>
          <a:off x="14541500" y="1286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126400</xdr:rowOff>
    </xdr:from>
    <xdr:ext cx="534377" cy="259045"/>
    <xdr:sp macro="" textlink="">
      <xdr:nvSpPr>
        <xdr:cNvPr id="622" name="テキスト ボックス 621"/>
        <xdr:cNvSpPr txBox="1"/>
      </xdr:nvSpPr>
      <xdr:spPr>
        <a:xfrm>
          <a:off x="14325111" y="126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88,081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10521</xdr:rowOff>
    </xdr:from>
    <xdr:to>
      <xdr:col>20</xdr:col>
      <xdr:colOff>9525</xdr:colOff>
      <xdr:row>75</xdr:row>
      <xdr:rowOff>112121</xdr:rowOff>
    </xdr:to>
    <xdr:sp macro="" textlink="">
      <xdr:nvSpPr>
        <xdr:cNvPr id="623" name="円/楕円 622"/>
        <xdr:cNvSpPr/>
      </xdr:nvSpPr>
      <xdr:spPr>
        <a:xfrm>
          <a:off x="13652500" y="1286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128648</xdr:rowOff>
    </xdr:from>
    <xdr:ext cx="534377" cy="259045"/>
    <xdr:sp macro="" textlink="">
      <xdr:nvSpPr>
        <xdr:cNvPr id="624" name="テキスト ボックス 623"/>
        <xdr:cNvSpPr txBox="1"/>
      </xdr:nvSpPr>
      <xdr:spPr>
        <a:xfrm>
          <a:off x="13436111" y="1264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87,786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13995</xdr:rowOff>
    </xdr:from>
    <xdr:to>
      <xdr:col>18</xdr:col>
      <xdr:colOff>492125</xdr:colOff>
      <xdr:row>75</xdr:row>
      <xdr:rowOff>115595</xdr:rowOff>
    </xdr:to>
    <xdr:sp macro="" textlink="">
      <xdr:nvSpPr>
        <xdr:cNvPr id="625" name="円/楕円 624"/>
        <xdr:cNvSpPr/>
      </xdr:nvSpPr>
      <xdr:spPr>
        <a:xfrm>
          <a:off x="12763500" y="1287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132122</xdr:rowOff>
    </xdr:from>
    <xdr:ext cx="534377" cy="259045"/>
    <xdr:sp macro="" textlink="">
      <xdr:nvSpPr>
        <xdr:cNvPr id="626" name="テキスト ボックス 625"/>
        <xdr:cNvSpPr txBox="1"/>
      </xdr:nvSpPr>
      <xdr:spPr>
        <a:xfrm>
          <a:off x="12547111" y="1264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0" name="テキスト ボックス 63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2" name="テキスト ボックス 64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4" name="テキスト ボックス 64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6" name="テキスト ボックス 64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164818</xdr:rowOff>
    </xdr:from>
    <xdr:to>
      <xdr:col>23</xdr:col>
      <xdr:colOff>516889</xdr:colOff>
      <xdr:row>98</xdr:row>
      <xdr:rowOff>137767</xdr:rowOff>
    </xdr:to>
    <xdr:cxnSp macro="">
      <xdr:nvCxnSpPr>
        <xdr:cNvPr id="648" name="直線コネクタ 647"/>
        <xdr:cNvCxnSpPr/>
      </xdr:nvCxnSpPr>
      <xdr:spPr>
        <a:xfrm flipV="1">
          <a:off x="16317595" y="15595318"/>
          <a:ext cx="1269" cy="134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141594</xdr:rowOff>
    </xdr:from>
    <xdr:ext cx="378565" cy="259045"/>
    <xdr:sp macro="" textlink="">
      <xdr:nvSpPr>
        <xdr:cNvPr id="649" name="積立金最小値テキスト"/>
        <xdr:cNvSpPr txBox="1"/>
      </xdr:nvSpPr>
      <xdr:spPr>
        <a:xfrm>
          <a:off x="16370300" y="16943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23</xdr:col>
      <xdr:colOff>428625</xdr:colOff>
      <xdr:row>98</xdr:row>
      <xdr:rowOff>137767</xdr:rowOff>
    </xdr:from>
    <xdr:to>
      <xdr:col>23</xdr:col>
      <xdr:colOff>606425</xdr:colOff>
      <xdr:row>98</xdr:row>
      <xdr:rowOff>137767</xdr:rowOff>
    </xdr:to>
    <xdr:cxnSp macro="">
      <xdr:nvCxnSpPr>
        <xdr:cNvPr id="650" name="直線コネクタ 649"/>
        <xdr:cNvCxnSpPr/>
      </xdr:nvCxnSpPr>
      <xdr:spPr>
        <a:xfrm>
          <a:off x="16230600" y="16939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111495</xdr:rowOff>
    </xdr:from>
    <xdr:ext cx="599010" cy="259045"/>
    <xdr:sp macro="" textlink="">
      <xdr:nvSpPr>
        <xdr:cNvPr id="651" name="積立金最大値テキスト"/>
        <xdr:cNvSpPr txBox="1"/>
      </xdr:nvSpPr>
      <xdr:spPr>
        <a:xfrm>
          <a:off x="16370300" y="1537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294,506</a:t>
          </a:r>
          <a:endParaRPr kumimoji="1" lang="ja-JP" altLang="en-US" sz="1000" b="1">
            <a:latin typeface="ＭＳ Ｐゴシック"/>
          </a:endParaRPr>
        </a:p>
      </xdr:txBody>
    </xdr:sp>
    <xdr:clientData/>
  </xdr:oneCellAnchor>
  <xdr:twoCellAnchor>
    <xdr:from>
      <xdr:col>23</xdr:col>
      <xdr:colOff>428625</xdr:colOff>
      <xdr:row>90</xdr:row>
      <xdr:rowOff>164818</xdr:rowOff>
    </xdr:from>
    <xdr:to>
      <xdr:col>23</xdr:col>
      <xdr:colOff>606425</xdr:colOff>
      <xdr:row>90</xdr:row>
      <xdr:rowOff>164818</xdr:rowOff>
    </xdr:to>
    <xdr:cxnSp macro="">
      <xdr:nvCxnSpPr>
        <xdr:cNvPr id="652" name="直線コネクタ 651"/>
        <xdr:cNvCxnSpPr/>
      </xdr:nvCxnSpPr>
      <xdr:spPr>
        <a:xfrm>
          <a:off x="16230600" y="1559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129536</xdr:rowOff>
    </xdr:from>
    <xdr:to>
      <xdr:col>23</xdr:col>
      <xdr:colOff>517525</xdr:colOff>
      <xdr:row>98</xdr:row>
      <xdr:rowOff>131621</xdr:rowOff>
    </xdr:to>
    <xdr:cxnSp macro="">
      <xdr:nvCxnSpPr>
        <xdr:cNvPr id="653" name="直線コネクタ 652"/>
        <xdr:cNvCxnSpPr/>
      </xdr:nvCxnSpPr>
      <xdr:spPr>
        <a:xfrm flipV="1">
          <a:off x="15481300" y="16931636"/>
          <a:ext cx="838200" cy="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164447</xdr:rowOff>
    </xdr:from>
    <xdr:ext cx="534377" cy="259045"/>
    <xdr:sp macro="" textlink="">
      <xdr:nvSpPr>
        <xdr:cNvPr id="654" name="積立金平均値テキスト"/>
        <xdr:cNvSpPr txBox="1"/>
      </xdr:nvSpPr>
      <xdr:spPr>
        <a:xfrm>
          <a:off x="16370300" y="16623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141570</xdr:rowOff>
    </xdr:from>
    <xdr:to>
      <xdr:col>23</xdr:col>
      <xdr:colOff>568325</xdr:colOff>
      <xdr:row>98</xdr:row>
      <xdr:rowOff>71720</xdr:rowOff>
    </xdr:to>
    <xdr:sp macro="" textlink="">
      <xdr:nvSpPr>
        <xdr:cNvPr id="655" name="フローチャート : 判断 654"/>
        <xdr:cNvSpPr/>
      </xdr:nvSpPr>
      <xdr:spPr>
        <a:xfrm>
          <a:off x="162687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93455</xdr:rowOff>
    </xdr:from>
    <xdr:to>
      <xdr:col>22</xdr:col>
      <xdr:colOff>365125</xdr:colOff>
      <xdr:row>98</xdr:row>
      <xdr:rowOff>131621</xdr:rowOff>
    </xdr:to>
    <xdr:cxnSp macro="">
      <xdr:nvCxnSpPr>
        <xdr:cNvPr id="656" name="直線コネクタ 655"/>
        <xdr:cNvCxnSpPr/>
      </xdr:nvCxnSpPr>
      <xdr:spPr>
        <a:xfrm>
          <a:off x="14592300" y="16895555"/>
          <a:ext cx="889000" cy="3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51958</xdr:rowOff>
    </xdr:from>
    <xdr:to>
      <xdr:col>22</xdr:col>
      <xdr:colOff>415925</xdr:colOff>
      <xdr:row>96</xdr:row>
      <xdr:rowOff>153558</xdr:rowOff>
    </xdr:to>
    <xdr:sp macro="" textlink="">
      <xdr:nvSpPr>
        <xdr:cNvPr id="657" name="フローチャート : 判断 656"/>
        <xdr:cNvSpPr/>
      </xdr:nvSpPr>
      <xdr:spPr>
        <a:xfrm>
          <a:off x="15430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170085</xdr:rowOff>
    </xdr:from>
    <xdr:ext cx="534377" cy="259045"/>
    <xdr:sp macro="" textlink="">
      <xdr:nvSpPr>
        <xdr:cNvPr id="658" name="テキスト ボックス 657"/>
        <xdr:cNvSpPr txBox="1"/>
      </xdr:nvSpPr>
      <xdr:spPr>
        <a:xfrm>
          <a:off x="15214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93455</xdr:rowOff>
    </xdr:from>
    <xdr:to>
      <xdr:col>21</xdr:col>
      <xdr:colOff>161925</xdr:colOff>
      <xdr:row>98</xdr:row>
      <xdr:rowOff>108564</xdr:rowOff>
    </xdr:to>
    <xdr:cxnSp macro="">
      <xdr:nvCxnSpPr>
        <xdr:cNvPr id="659" name="直線コネクタ 658"/>
        <xdr:cNvCxnSpPr/>
      </xdr:nvCxnSpPr>
      <xdr:spPr>
        <a:xfrm flipV="1">
          <a:off x="13703300" y="16895555"/>
          <a:ext cx="889000" cy="1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92946</xdr:rowOff>
    </xdr:from>
    <xdr:to>
      <xdr:col>21</xdr:col>
      <xdr:colOff>212725</xdr:colOff>
      <xdr:row>98</xdr:row>
      <xdr:rowOff>23096</xdr:rowOff>
    </xdr:to>
    <xdr:sp macro="" textlink="">
      <xdr:nvSpPr>
        <xdr:cNvPr id="660" name="フローチャート : 判断 659"/>
        <xdr:cNvSpPr/>
      </xdr:nvSpPr>
      <xdr:spPr>
        <a:xfrm>
          <a:off x="14541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39623</xdr:rowOff>
    </xdr:from>
    <xdr:ext cx="534377" cy="259045"/>
    <xdr:sp macro="" textlink="">
      <xdr:nvSpPr>
        <xdr:cNvPr id="661" name="テキスト ボックス 660"/>
        <xdr:cNvSpPr txBox="1"/>
      </xdr:nvSpPr>
      <xdr:spPr>
        <a:xfrm>
          <a:off x="14325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72358</xdr:rowOff>
    </xdr:from>
    <xdr:to>
      <xdr:col>19</xdr:col>
      <xdr:colOff>644525</xdr:colOff>
      <xdr:row>98</xdr:row>
      <xdr:rowOff>108564</xdr:rowOff>
    </xdr:to>
    <xdr:cxnSp macro="">
      <xdr:nvCxnSpPr>
        <xdr:cNvPr id="662" name="直線コネクタ 661"/>
        <xdr:cNvCxnSpPr/>
      </xdr:nvCxnSpPr>
      <xdr:spPr>
        <a:xfrm>
          <a:off x="12814300" y="16874458"/>
          <a:ext cx="889000" cy="3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132778</xdr:rowOff>
    </xdr:from>
    <xdr:to>
      <xdr:col>20</xdr:col>
      <xdr:colOff>9525</xdr:colOff>
      <xdr:row>98</xdr:row>
      <xdr:rowOff>62928</xdr:rowOff>
    </xdr:to>
    <xdr:sp macro="" textlink="">
      <xdr:nvSpPr>
        <xdr:cNvPr id="663" name="フローチャート : 判断 662"/>
        <xdr:cNvSpPr/>
      </xdr:nvSpPr>
      <xdr:spPr>
        <a:xfrm>
          <a:off x="13652500" y="167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79455</xdr:rowOff>
    </xdr:from>
    <xdr:ext cx="534377" cy="259045"/>
    <xdr:sp macro="" textlink="">
      <xdr:nvSpPr>
        <xdr:cNvPr id="664" name="テキスト ボックス 663"/>
        <xdr:cNvSpPr txBox="1"/>
      </xdr:nvSpPr>
      <xdr:spPr>
        <a:xfrm>
          <a:off x="13436111" y="165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112917</xdr:rowOff>
    </xdr:from>
    <xdr:to>
      <xdr:col>18</xdr:col>
      <xdr:colOff>492125</xdr:colOff>
      <xdr:row>98</xdr:row>
      <xdr:rowOff>43067</xdr:rowOff>
    </xdr:to>
    <xdr:sp macro="" textlink="">
      <xdr:nvSpPr>
        <xdr:cNvPr id="665" name="フローチャート : 判断 664"/>
        <xdr:cNvSpPr/>
      </xdr:nvSpPr>
      <xdr:spPr>
        <a:xfrm>
          <a:off x="12763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59594</xdr:rowOff>
    </xdr:from>
    <xdr:ext cx="534377" cy="259045"/>
    <xdr:sp macro="" textlink="">
      <xdr:nvSpPr>
        <xdr:cNvPr id="666" name="テキスト ボックス 665"/>
        <xdr:cNvSpPr txBox="1"/>
      </xdr:nvSpPr>
      <xdr:spPr>
        <a:xfrm>
          <a:off x="12547111" y="165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78736</xdr:rowOff>
    </xdr:from>
    <xdr:to>
      <xdr:col>23</xdr:col>
      <xdr:colOff>568325</xdr:colOff>
      <xdr:row>99</xdr:row>
      <xdr:rowOff>8886</xdr:rowOff>
    </xdr:to>
    <xdr:sp macro="" textlink="">
      <xdr:nvSpPr>
        <xdr:cNvPr id="672" name="円/楕円 671"/>
        <xdr:cNvSpPr/>
      </xdr:nvSpPr>
      <xdr:spPr>
        <a:xfrm>
          <a:off x="16268700" y="168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165113</xdr:rowOff>
    </xdr:from>
    <xdr:ext cx="469744" cy="259045"/>
    <xdr:sp macro="" textlink="">
      <xdr:nvSpPr>
        <xdr:cNvPr id="673" name="積立金該当値テキスト"/>
        <xdr:cNvSpPr txBox="1"/>
      </xdr:nvSpPr>
      <xdr:spPr>
        <a:xfrm>
          <a:off x="16370300" y="1679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80821</xdr:rowOff>
    </xdr:from>
    <xdr:to>
      <xdr:col>22</xdr:col>
      <xdr:colOff>415925</xdr:colOff>
      <xdr:row>99</xdr:row>
      <xdr:rowOff>10971</xdr:rowOff>
    </xdr:to>
    <xdr:sp macro="" textlink="">
      <xdr:nvSpPr>
        <xdr:cNvPr id="674" name="円/楕円 673"/>
        <xdr:cNvSpPr/>
      </xdr:nvSpPr>
      <xdr:spPr>
        <a:xfrm>
          <a:off x="15430500" y="1688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2098</xdr:rowOff>
    </xdr:from>
    <xdr:ext cx="469744" cy="259045"/>
    <xdr:sp macro="" textlink="">
      <xdr:nvSpPr>
        <xdr:cNvPr id="675" name="テキスト ボックス 674"/>
        <xdr:cNvSpPr txBox="1"/>
      </xdr:nvSpPr>
      <xdr:spPr>
        <a:xfrm>
          <a:off x="15246427" y="1697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42655</xdr:rowOff>
    </xdr:from>
    <xdr:to>
      <xdr:col>21</xdr:col>
      <xdr:colOff>212725</xdr:colOff>
      <xdr:row>98</xdr:row>
      <xdr:rowOff>144255</xdr:rowOff>
    </xdr:to>
    <xdr:sp macro="" textlink="">
      <xdr:nvSpPr>
        <xdr:cNvPr id="676" name="円/楕円 675"/>
        <xdr:cNvSpPr/>
      </xdr:nvSpPr>
      <xdr:spPr>
        <a:xfrm>
          <a:off x="14541500" y="1684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135382</xdr:rowOff>
    </xdr:from>
    <xdr:ext cx="534377" cy="259045"/>
    <xdr:sp macro="" textlink="">
      <xdr:nvSpPr>
        <xdr:cNvPr id="677" name="テキスト ボックス 676"/>
        <xdr:cNvSpPr txBox="1"/>
      </xdr:nvSpPr>
      <xdr:spPr>
        <a:xfrm>
          <a:off x="14325111" y="1693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57764</xdr:rowOff>
    </xdr:from>
    <xdr:to>
      <xdr:col>20</xdr:col>
      <xdr:colOff>9525</xdr:colOff>
      <xdr:row>98</xdr:row>
      <xdr:rowOff>159364</xdr:rowOff>
    </xdr:to>
    <xdr:sp macro="" textlink="">
      <xdr:nvSpPr>
        <xdr:cNvPr id="678" name="円/楕円 677"/>
        <xdr:cNvSpPr/>
      </xdr:nvSpPr>
      <xdr:spPr>
        <a:xfrm>
          <a:off x="13652500" y="1685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150491</xdr:rowOff>
    </xdr:from>
    <xdr:ext cx="469744" cy="259045"/>
    <xdr:sp macro="" textlink="">
      <xdr:nvSpPr>
        <xdr:cNvPr id="679" name="テキスト ボックス 678"/>
        <xdr:cNvSpPr txBox="1"/>
      </xdr:nvSpPr>
      <xdr:spPr>
        <a:xfrm>
          <a:off x="13468427" y="1695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21558</xdr:rowOff>
    </xdr:from>
    <xdr:to>
      <xdr:col>18</xdr:col>
      <xdr:colOff>492125</xdr:colOff>
      <xdr:row>98</xdr:row>
      <xdr:rowOff>123158</xdr:rowOff>
    </xdr:to>
    <xdr:sp macro="" textlink="">
      <xdr:nvSpPr>
        <xdr:cNvPr id="680" name="円/楕円 679"/>
        <xdr:cNvSpPr/>
      </xdr:nvSpPr>
      <xdr:spPr>
        <a:xfrm>
          <a:off x="12763500" y="1682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114285</xdr:rowOff>
    </xdr:from>
    <xdr:ext cx="534377" cy="259045"/>
    <xdr:sp macro="" textlink="">
      <xdr:nvSpPr>
        <xdr:cNvPr id="681" name="テキスト ボックス 680"/>
        <xdr:cNvSpPr txBox="1"/>
      </xdr:nvSpPr>
      <xdr:spPr>
        <a:xfrm>
          <a:off x="12547111" y="1691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2" name="直線コネクタ 69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3" name="テキスト ボックス 69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4" name="直線コネクタ 69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5" name="テキスト ボックス 69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6" name="直線コネクタ 69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7" name="テキスト ボックス 69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8" name="直線コネクタ 69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9" name="テキスト ボックス 69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0" name="直線コネクタ 69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1" name="テキスト ボックス 70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2" name="直線コネクタ 70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703" name="テキスト ボックス 702"/>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05" name="テキスト ボックス 70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45207</xdr:rowOff>
    </xdr:from>
    <xdr:to>
      <xdr:col>32</xdr:col>
      <xdr:colOff>186689</xdr:colOff>
      <xdr:row>39</xdr:row>
      <xdr:rowOff>98878</xdr:rowOff>
    </xdr:to>
    <xdr:cxnSp macro="">
      <xdr:nvCxnSpPr>
        <xdr:cNvPr id="707" name="直線コネクタ 706"/>
        <xdr:cNvCxnSpPr/>
      </xdr:nvCxnSpPr>
      <xdr:spPr>
        <a:xfrm flipV="1">
          <a:off x="22159595" y="5188707"/>
          <a:ext cx="1269" cy="15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136278</xdr:rowOff>
    </xdr:from>
    <xdr:ext cx="249299" cy="259045"/>
    <xdr:sp macro="" textlink="">
      <xdr:nvSpPr>
        <xdr:cNvPr id="708" name="投資及び出資金最小値テキスト"/>
        <xdr:cNvSpPr txBox="1"/>
      </xdr:nvSpPr>
      <xdr:spPr>
        <a:xfrm>
          <a:off x="22212300" y="68228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9" name="直線コネクタ 70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163334</xdr:rowOff>
    </xdr:from>
    <xdr:ext cx="534377" cy="259045"/>
    <xdr:sp macro="" textlink="">
      <xdr:nvSpPr>
        <xdr:cNvPr id="710" name="投資及び出資金最大値テキスト"/>
        <xdr:cNvSpPr txBox="1"/>
      </xdr:nvSpPr>
      <xdr:spPr>
        <a:xfrm>
          <a:off x="22212300" y="496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97,787</a:t>
          </a:r>
          <a:endParaRPr kumimoji="1" lang="ja-JP" altLang="en-US" sz="1000" b="1">
            <a:latin typeface="ＭＳ Ｐゴシック"/>
          </a:endParaRPr>
        </a:p>
      </xdr:txBody>
    </xdr:sp>
    <xdr:clientData/>
  </xdr:oneCellAnchor>
  <xdr:twoCellAnchor>
    <xdr:from>
      <xdr:col>32</xdr:col>
      <xdr:colOff>98425</xdr:colOff>
      <xdr:row>30</xdr:row>
      <xdr:rowOff>45207</xdr:rowOff>
    </xdr:from>
    <xdr:to>
      <xdr:col>32</xdr:col>
      <xdr:colOff>276225</xdr:colOff>
      <xdr:row>30</xdr:row>
      <xdr:rowOff>45207</xdr:rowOff>
    </xdr:to>
    <xdr:cxnSp macro="">
      <xdr:nvCxnSpPr>
        <xdr:cNvPr id="711" name="直線コネクタ 710"/>
        <xdr:cNvCxnSpPr/>
      </xdr:nvCxnSpPr>
      <xdr:spPr>
        <a:xfrm>
          <a:off x="22072600" y="518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27016</xdr:rowOff>
    </xdr:from>
    <xdr:to>
      <xdr:col>32</xdr:col>
      <xdr:colOff>187325</xdr:colOff>
      <xdr:row>39</xdr:row>
      <xdr:rowOff>63201</xdr:rowOff>
    </xdr:to>
    <xdr:cxnSp macro="">
      <xdr:nvCxnSpPr>
        <xdr:cNvPr id="712" name="直線コネクタ 711"/>
        <xdr:cNvCxnSpPr/>
      </xdr:nvCxnSpPr>
      <xdr:spPr>
        <a:xfrm flipV="1">
          <a:off x="21323300" y="6713566"/>
          <a:ext cx="838200" cy="3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9279</xdr:rowOff>
    </xdr:from>
    <xdr:ext cx="469744" cy="259045"/>
    <xdr:sp macro="" textlink="">
      <xdr:nvSpPr>
        <xdr:cNvPr id="713" name="投資及び出資金平均値テキスト"/>
        <xdr:cNvSpPr txBox="1"/>
      </xdr:nvSpPr>
      <xdr:spPr>
        <a:xfrm>
          <a:off x="22212300" y="6695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30852</xdr:rowOff>
    </xdr:from>
    <xdr:to>
      <xdr:col>32</xdr:col>
      <xdr:colOff>238125</xdr:colOff>
      <xdr:row>39</xdr:row>
      <xdr:rowOff>132452</xdr:rowOff>
    </xdr:to>
    <xdr:sp macro="" textlink="">
      <xdr:nvSpPr>
        <xdr:cNvPr id="714" name="フローチャート : 判断 713"/>
        <xdr:cNvSpPr/>
      </xdr:nvSpPr>
      <xdr:spPr>
        <a:xfrm>
          <a:off x="22110700" y="67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63201</xdr:rowOff>
    </xdr:from>
    <xdr:to>
      <xdr:col>31</xdr:col>
      <xdr:colOff>34925</xdr:colOff>
      <xdr:row>39</xdr:row>
      <xdr:rowOff>88233</xdr:rowOff>
    </xdr:to>
    <xdr:cxnSp macro="">
      <xdr:nvCxnSpPr>
        <xdr:cNvPr id="715" name="直線コネクタ 714"/>
        <xdr:cNvCxnSpPr/>
      </xdr:nvCxnSpPr>
      <xdr:spPr>
        <a:xfrm flipV="1">
          <a:off x="20434300" y="6749751"/>
          <a:ext cx="889000" cy="2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28256</xdr:rowOff>
    </xdr:from>
    <xdr:to>
      <xdr:col>31</xdr:col>
      <xdr:colOff>85725</xdr:colOff>
      <xdr:row>39</xdr:row>
      <xdr:rowOff>129856</xdr:rowOff>
    </xdr:to>
    <xdr:sp macro="" textlink="">
      <xdr:nvSpPr>
        <xdr:cNvPr id="716" name="フローチャート : 判断 715"/>
        <xdr:cNvSpPr/>
      </xdr:nvSpPr>
      <xdr:spPr>
        <a:xfrm>
          <a:off x="21272500" y="671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120983</xdr:rowOff>
    </xdr:from>
    <xdr:ext cx="469744" cy="259045"/>
    <xdr:sp macro="" textlink="">
      <xdr:nvSpPr>
        <xdr:cNvPr id="717" name="テキスト ボックス 716"/>
        <xdr:cNvSpPr txBox="1"/>
      </xdr:nvSpPr>
      <xdr:spPr>
        <a:xfrm>
          <a:off x="21088427" y="680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88233</xdr:rowOff>
    </xdr:from>
    <xdr:to>
      <xdr:col>29</xdr:col>
      <xdr:colOff>517525</xdr:colOff>
      <xdr:row>39</xdr:row>
      <xdr:rowOff>89947</xdr:rowOff>
    </xdr:to>
    <xdr:cxnSp macro="">
      <xdr:nvCxnSpPr>
        <xdr:cNvPr id="718" name="直線コネクタ 717"/>
        <xdr:cNvCxnSpPr/>
      </xdr:nvCxnSpPr>
      <xdr:spPr>
        <a:xfrm flipV="1">
          <a:off x="19545300" y="6774783"/>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24500</xdr:rowOff>
    </xdr:from>
    <xdr:to>
      <xdr:col>29</xdr:col>
      <xdr:colOff>568325</xdr:colOff>
      <xdr:row>39</xdr:row>
      <xdr:rowOff>126100</xdr:rowOff>
    </xdr:to>
    <xdr:sp macro="" textlink="">
      <xdr:nvSpPr>
        <xdr:cNvPr id="719" name="フローチャート : 判断 718"/>
        <xdr:cNvSpPr/>
      </xdr:nvSpPr>
      <xdr:spPr>
        <a:xfrm>
          <a:off x="20383500" y="671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142627</xdr:rowOff>
    </xdr:from>
    <xdr:ext cx="469744" cy="259045"/>
    <xdr:sp macro="" textlink="">
      <xdr:nvSpPr>
        <xdr:cNvPr id="720" name="テキスト ボックス 719"/>
        <xdr:cNvSpPr txBox="1"/>
      </xdr:nvSpPr>
      <xdr:spPr>
        <a:xfrm>
          <a:off x="20199427" y="648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89947</xdr:rowOff>
    </xdr:from>
    <xdr:to>
      <xdr:col>28</xdr:col>
      <xdr:colOff>314325</xdr:colOff>
      <xdr:row>39</xdr:row>
      <xdr:rowOff>98878</xdr:rowOff>
    </xdr:to>
    <xdr:cxnSp macro="">
      <xdr:nvCxnSpPr>
        <xdr:cNvPr id="721" name="直線コネクタ 720"/>
        <xdr:cNvCxnSpPr/>
      </xdr:nvCxnSpPr>
      <xdr:spPr>
        <a:xfrm flipV="1">
          <a:off x="18656300" y="6776497"/>
          <a:ext cx="889000" cy="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28794</xdr:rowOff>
    </xdr:from>
    <xdr:to>
      <xdr:col>28</xdr:col>
      <xdr:colOff>365125</xdr:colOff>
      <xdr:row>39</xdr:row>
      <xdr:rowOff>130394</xdr:rowOff>
    </xdr:to>
    <xdr:sp macro="" textlink="">
      <xdr:nvSpPr>
        <xdr:cNvPr id="722" name="フローチャート : 判断 721"/>
        <xdr:cNvSpPr/>
      </xdr:nvSpPr>
      <xdr:spPr>
        <a:xfrm>
          <a:off x="19494500" y="671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146921</xdr:rowOff>
    </xdr:from>
    <xdr:ext cx="469744" cy="259045"/>
    <xdr:sp macro="" textlink="">
      <xdr:nvSpPr>
        <xdr:cNvPr id="723" name="テキスト ボックス 722"/>
        <xdr:cNvSpPr txBox="1"/>
      </xdr:nvSpPr>
      <xdr:spPr>
        <a:xfrm>
          <a:off x="19310427" y="649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33155</xdr:rowOff>
    </xdr:from>
    <xdr:to>
      <xdr:col>27</xdr:col>
      <xdr:colOff>161925</xdr:colOff>
      <xdr:row>39</xdr:row>
      <xdr:rowOff>134755</xdr:rowOff>
    </xdr:to>
    <xdr:sp macro="" textlink="">
      <xdr:nvSpPr>
        <xdr:cNvPr id="724" name="フローチャート : 判断 723"/>
        <xdr:cNvSpPr/>
      </xdr:nvSpPr>
      <xdr:spPr>
        <a:xfrm>
          <a:off x="18605500" y="6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151282</xdr:rowOff>
    </xdr:from>
    <xdr:ext cx="378565" cy="259045"/>
    <xdr:sp macro="" textlink="">
      <xdr:nvSpPr>
        <xdr:cNvPr id="725" name="テキスト ボックス 724"/>
        <xdr:cNvSpPr txBox="1"/>
      </xdr:nvSpPr>
      <xdr:spPr>
        <a:xfrm>
          <a:off x="18467017" y="649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147666</xdr:rowOff>
    </xdr:from>
    <xdr:to>
      <xdr:col>32</xdr:col>
      <xdr:colOff>238125</xdr:colOff>
      <xdr:row>39</xdr:row>
      <xdr:rowOff>77816</xdr:rowOff>
    </xdr:to>
    <xdr:sp macro="" textlink="">
      <xdr:nvSpPr>
        <xdr:cNvPr id="731" name="円/楕円 730"/>
        <xdr:cNvSpPr/>
      </xdr:nvSpPr>
      <xdr:spPr>
        <a:xfrm>
          <a:off x="22110700" y="666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107044</xdr:rowOff>
    </xdr:from>
    <xdr:ext cx="469744" cy="259045"/>
    <xdr:sp macro="" textlink="">
      <xdr:nvSpPr>
        <xdr:cNvPr id="732" name="投資及び出資金該当値テキスト"/>
        <xdr:cNvSpPr txBox="1"/>
      </xdr:nvSpPr>
      <xdr:spPr>
        <a:xfrm>
          <a:off x="22212300" y="645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4,401</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12401</xdr:rowOff>
    </xdr:from>
    <xdr:to>
      <xdr:col>31</xdr:col>
      <xdr:colOff>85725</xdr:colOff>
      <xdr:row>39</xdr:row>
      <xdr:rowOff>114001</xdr:rowOff>
    </xdr:to>
    <xdr:sp macro="" textlink="">
      <xdr:nvSpPr>
        <xdr:cNvPr id="733" name="円/楕円 732"/>
        <xdr:cNvSpPr/>
      </xdr:nvSpPr>
      <xdr:spPr>
        <a:xfrm>
          <a:off x="21272500" y="66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130528</xdr:rowOff>
    </xdr:from>
    <xdr:ext cx="469744" cy="259045"/>
    <xdr:sp macro="" textlink="">
      <xdr:nvSpPr>
        <xdr:cNvPr id="734" name="テキスト ボックス 733"/>
        <xdr:cNvSpPr txBox="1"/>
      </xdr:nvSpPr>
      <xdr:spPr>
        <a:xfrm>
          <a:off x="21088427" y="647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2,185</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37433</xdr:rowOff>
    </xdr:from>
    <xdr:to>
      <xdr:col>29</xdr:col>
      <xdr:colOff>568325</xdr:colOff>
      <xdr:row>39</xdr:row>
      <xdr:rowOff>139033</xdr:rowOff>
    </xdr:to>
    <xdr:sp macro="" textlink="">
      <xdr:nvSpPr>
        <xdr:cNvPr id="735" name="円/楕円 734"/>
        <xdr:cNvSpPr/>
      </xdr:nvSpPr>
      <xdr:spPr>
        <a:xfrm>
          <a:off x="20383500" y="672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130160</xdr:rowOff>
    </xdr:from>
    <xdr:ext cx="378565" cy="259045"/>
    <xdr:sp macro="" textlink="">
      <xdr:nvSpPr>
        <xdr:cNvPr id="736" name="テキスト ボックス 735"/>
        <xdr:cNvSpPr txBox="1"/>
      </xdr:nvSpPr>
      <xdr:spPr>
        <a:xfrm>
          <a:off x="20245017" y="6816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39147</xdr:rowOff>
    </xdr:from>
    <xdr:to>
      <xdr:col>28</xdr:col>
      <xdr:colOff>365125</xdr:colOff>
      <xdr:row>39</xdr:row>
      <xdr:rowOff>140747</xdr:rowOff>
    </xdr:to>
    <xdr:sp macro="" textlink="">
      <xdr:nvSpPr>
        <xdr:cNvPr id="737" name="円/楕円 736"/>
        <xdr:cNvSpPr/>
      </xdr:nvSpPr>
      <xdr:spPr>
        <a:xfrm>
          <a:off x="19494500" y="672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131874</xdr:rowOff>
    </xdr:from>
    <xdr:ext cx="378565" cy="259045"/>
    <xdr:sp macro="" textlink="">
      <xdr:nvSpPr>
        <xdr:cNvPr id="738" name="テキスト ボックス 737"/>
        <xdr:cNvSpPr txBox="1"/>
      </xdr:nvSpPr>
      <xdr:spPr>
        <a:xfrm>
          <a:off x="19356017" y="681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39" name="円/楕円 73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0" name="テキスト ボックス 73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4" name="テキスト ボックス 75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47574</xdr:rowOff>
    </xdr:from>
    <xdr:to>
      <xdr:col>32</xdr:col>
      <xdr:colOff>186689</xdr:colOff>
      <xdr:row>59</xdr:row>
      <xdr:rowOff>44450</xdr:rowOff>
    </xdr:to>
    <xdr:cxnSp macro="">
      <xdr:nvCxnSpPr>
        <xdr:cNvPr id="764" name="直線コネクタ 763"/>
        <xdr:cNvCxnSpPr/>
      </xdr:nvCxnSpPr>
      <xdr:spPr>
        <a:xfrm flipV="1">
          <a:off x="22159595" y="8620074"/>
          <a:ext cx="1269" cy="153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165701</xdr:rowOff>
    </xdr:from>
    <xdr:ext cx="534377" cy="259045"/>
    <xdr:sp macro="" textlink="">
      <xdr:nvSpPr>
        <xdr:cNvPr id="767" name="貸付金最大値テキスト"/>
        <xdr:cNvSpPr txBox="1"/>
      </xdr:nvSpPr>
      <xdr:spPr>
        <a:xfrm>
          <a:off x="22212300" y="839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40,418</a:t>
          </a:r>
          <a:endParaRPr kumimoji="1" lang="ja-JP" altLang="en-US" sz="1000" b="1">
            <a:latin typeface="ＭＳ Ｐゴシック"/>
          </a:endParaRPr>
        </a:p>
      </xdr:txBody>
    </xdr:sp>
    <xdr:clientData/>
  </xdr:oneCellAnchor>
  <xdr:twoCellAnchor>
    <xdr:from>
      <xdr:col>32</xdr:col>
      <xdr:colOff>98425</xdr:colOff>
      <xdr:row>50</xdr:row>
      <xdr:rowOff>47574</xdr:rowOff>
    </xdr:from>
    <xdr:to>
      <xdr:col>32</xdr:col>
      <xdr:colOff>276225</xdr:colOff>
      <xdr:row>50</xdr:row>
      <xdr:rowOff>47574</xdr:rowOff>
    </xdr:to>
    <xdr:cxnSp macro="">
      <xdr:nvCxnSpPr>
        <xdr:cNvPr id="768" name="直線コネクタ 767"/>
        <xdr:cNvCxnSpPr/>
      </xdr:nvCxnSpPr>
      <xdr:spPr>
        <a:xfrm>
          <a:off x="22072600" y="862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117449</xdr:rowOff>
    </xdr:from>
    <xdr:to>
      <xdr:col>32</xdr:col>
      <xdr:colOff>187325</xdr:colOff>
      <xdr:row>57</xdr:row>
      <xdr:rowOff>123165</xdr:rowOff>
    </xdr:to>
    <xdr:cxnSp macro="">
      <xdr:nvCxnSpPr>
        <xdr:cNvPr id="769" name="直線コネクタ 768"/>
        <xdr:cNvCxnSpPr/>
      </xdr:nvCxnSpPr>
      <xdr:spPr>
        <a:xfrm flipV="1">
          <a:off x="21323300" y="989009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43019</xdr:rowOff>
    </xdr:from>
    <xdr:ext cx="469744" cy="259045"/>
    <xdr:sp macro="" textlink="">
      <xdr:nvSpPr>
        <xdr:cNvPr id="770" name="貸付金平均値テキスト"/>
        <xdr:cNvSpPr txBox="1"/>
      </xdr:nvSpPr>
      <xdr:spPr>
        <a:xfrm>
          <a:off x="22212300" y="9987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64592</xdr:rowOff>
    </xdr:from>
    <xdr:to>
      <xdr:col>32</xdr:col>
      <xdr:colOff>238125</xdr:colOff>
      <xdr:row>58</xdr:row>
      <xdr:rowOff>166192</xdr:rowOff>
    </xdr:to>
    <xdr:sp macro="" textlink="">
      <xdr:nvSpPr>
        <xdr:cNvPr id="771" name="フローチャート : 判断 770"/>
        <xdr:cNvSpPr/>
      </xdr:nvSpPr>
      <xdr:spPr>
        <a:xfrm>
          <a:off x="221107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123165</xdr:rowOff>
    </xdr:from>
    <xdr:to>
      <xdr:col>31</xdr:col>
      <xdr:colOff>34925</xdr:colOff>
      <xdr:row>57</xdr:row>
      <xdr:rowOff>130518</xdr:rowOff>
    </xdr:to>
    <xdr:cxnSp macro="">
      <xdr:nvCxnSpPr>
        <xdr:cNvPr id="772" name="直線コネクタ 771"/>
        <xdr:cNvCxnSpPr/>
      </xdr:nvCxnSpPr>
      <xdr:spPr>
        <a:xfrm flipV="1">
          <a:off x="20434300" y="9895815"/>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34760</xdr:rowOff>
    </xdr:from>
    <xdr:to>
      <xdr:col>31</xdr:col>
      <xdr:colOff>85725</xdr:colOff>
      <xdr:row>58</xdr:row>
      <xdr:rowOff>136360</xdr:rowOff>
    </xdr:to>
    <xdr:sp macro="" textlink="">
      <xdr:nvSpPr>
        <xdr:cNvPr id="773" name="フローチャート : 判断 772"/>
        <xdr:cNvSpPr/>
      </xdr:nvSpPr>
      <xdr:spPr>
        <a:xfrm>
          <a:off x="21272500" y="997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127487</xdr:rowOff>
    </xdr:from>
    <xdr:ext cx="469744" cy="259045"/>
    <xdr:sp macro="" textlink="">
      <xdr:nvSpPr>
        <xdr:cNvPr id="774" name="テキスト ボックス 773"/>
        <xdr:cNvSpPr txBox="1"/>
      </xdr:nvSpPr>
      <xdr:spPr>
        <a:xfrm>
          <a:off x="21088427" y="1007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130518</xdr:rowOff>
    </xdr:from>
    <xdr:to>
      <xdr:col>29</xdr:col>
      <xdr:colOff>517525</xdr:colOff>
      <xdr:row>57</xdr:row>
      <xdr:rowOff>132347</xdr:rowOff>
    </xdr:to>
    <xdr:cxnSp macro="">
      <xdr:nvCxnSpPr>
        <xdr:cNvPr id="775" name="直線コネクタ 774"/>
        <xdr:cNvCxnSpPr/>
      </xdr:nvCxnSpPr>
      <xdr:spPr>
        <a:xfrm flipV="1">
          <a:off x="19545300" y="990316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32893</xdr:rowOff>
    </xdr:from>
    <xdr:to>
      <xdr:col>29</xdr:col>
      <xdr:colOff>568325</xdr:colOff>
      <xdr:row>58</xdr:row>
      <xdr:rowOff>134493</xdr:rowOff>
    </xdr:to>
    <xdr:sp macro="" textlink="">
      <xdr:nvSpPr>
        <xdr:cNvPr id="776" name="フローチャート : 判断 775"/>
        <xdr:cNvSpPr/>
      </xdr:nvSpPr>
      <xdr:spPr>
        <a:xfrm>
          <a:off x="20383500" y="99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125620</xdr:rowOff>
    </xdr:from>
    <xdr:ext cx="469744" cy="259045"/>
    <xdr:sp macro="" textlink="">
      <xdr:nvSpPr>
        <xdr:cNvPr id="777" name="テキスト ボックス 776"/>
        <xdr:cNvSpPr txBox="1"/>
      </xdr:nvSpPr>
      <xdr:spPr>
        <a:xfrm>
          <a:off x="20199427" y="1006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132347</xdr:rowOff>
    </xdr:from>
    <xdr:to>
      <xdr:col>28</xdr:col>
      <xdr:colOff>314325</xdr:colOff>
      <xdr:row>57</xdr:row>
      <xdr:rowOff>136537</xdr:rowOff>
    </xdr:to>
    <xdr:cxnSp macro="">
      <xdr:nvCxnSpPr>
        <xdr:cNvPr id="778" name="直線コネクタ 777"/>
        <xdr:cNvCxnSpPr/>
      </xdr:nvCxnSpPr>
      <xdr:spPr>
        <a:xfrm flipV="1">
          <a:off x="18656300" y="9904997"/>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22263</xdr:rowOff>
    </xdr:from>
    <xdr:to>
      <xdr:col>28</xdr:col>
      <xdr:colOff>365125</xdr:colOff>
      <xdr:row>58</xdr:row>
      <xdr:rowOff>123863</xdr:rowOff>
    </xdr:to>
    <xdr:sp macro="" textlink="">
      <xdr:nvSpPr>
        <xdr:cNvPr id="779" name="フローチャート : 判断 778"/>
        <xdr:cNvSpPr/>
      </xdr:nvSpPr>
      <xdr:spPr>
        <a:xfrm>
          <a:off x="19494500" y="996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114990</xdr:rowOff>
    </xdr:from>
    <xdr:ext cx="469744" cy="259045"/>
    <xdr:sp macro="" textlink="">
      <xdr:nvSpPr>
        <xdr:cNvPr id="780" name="テキスト ボックス 779"/>
        <xdr:cNvSpPr txBox="1"/>
      </xdr:nvSpPr>
      <xdr:spPr>
        <a:xfrm>
          <a:off x="19310427" y="1005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29273</xdr:rowOff>
    </xdr:from>
    <xdr:to>
      <xdr:col>27</xdr:col>
      <xdr:colOff>161925</xdr:colOff>
      <xdr:row>58</xdr:row>
      <xdr:rowOff>130873</xdr:rowOff>
    </xdr:to>
    <xdr:sp macro="" textlink="">
      <xdr:nvSpPr>
        <xdr:cNvPr id="781" name="フローチャート : 判断 780"/>
        <xdr:cNvSpPr/>
      </xdr:nvSpPr>
      <xdr:spPr>
        <a:xfrm>
          <a:off x="18605500" y="99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122000</xdr:rowOff>
    </xdr:from>
    <xdr:ext cx="469744" cy="259045"/>
    <xdr:sp macro="" textlink="">
      <xdr:nvSpPr>
        <xdr:cNvPr id="782" name="テキスト ボックス 781"/>
        <xdr:cNvSpPr txBox="1"/>
      </xdr:nvSpPr>
      <xdr:spPr>
        <a:xfrm>
          <a:off x="18421427" y="1006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66649</xdr:rowOff>
    </xdr:from>
    <xdr:to>
      <xdr:col>32</xdr:col>
      <xdr:colOff>238125</xdr:colOff>
      <xdr:row>57</xdr:row>
      <xdr:rowOff>168249</xdr:rowOff>
    </xdr:to>
    <xdr:sp macro="" textlink="">
      <xdr:nvSpPr>
        <xdr:cNvPr id="788" name="円/楕円 787"/>
        <xdr:cNvSpPr/>
      </xdr:nvSpPr>
      <xdr:spPr>
        <a:xfrm>
          <a:off x="22110700" y="983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89526</xdr:rowOff>
    </xdr:from>
    <xdr:ext cx="469744" cy="259045"/>
    <xdr:sp macro="" textlink="">
      <xdr:nvSpPr>
        <xdr:cNvPr id="789" name="貸付金該当値テキスト"/>
        <xdr:cNvSpPr txBox="1"/>
      </xdr:nvSpPr>
      <xdr:spPr>
        <a:xfrm>
          <a:off x="22212300" y="9690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7,084</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72365</xdr:rowOff>
    </xdr:from>
    <xdr:to>
      <xdr:col>31</xdr:col>
      <xdr:colOff>85725</xdr:colOff>
      <xdr:row>58</xdr:row>
      <xdr:rowOff>2515</xdr:rowOff>
    </xdr:to>
    <xdr:sp macro="" textlink="">
      <xdr:nvSpPr>
        <xdr:cNvPr id="790" name="円/楕円 789"/>
        <xdr:cNvSpPr/>
      </xdr:nvSpPr>
      <xdr:spPr>
        <a:xfrm>
          <a:off x="21272500" y="984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19042</xdr:rowOff>
    </xdr:from>
    <xdr:ext cx="469744" cy="259045"/>
    <xdr:sp macro="" textlink="">
      <xdr:nvSpPr>
        <xdr:cNvPr id="791" name="テキスト ボックス 790"/>
        <xdr:cNvSpPr txBox="1"/>
      </xdr:nvSpPr>
      <xdr:spPr>
        <a:xfrm>
          <a:off x="21088427" y="962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6,934</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79718</xdr:rowOff>
    </xdr:from>
    <xdr:to>
      <xdr:col>29</xdr:col>
      <xdr:colOff>568325</xdr:colOff>
      <xdr:row>58</xdr:row>
      <xdr:rowOff>9868</xdr:rowOff>
    </xdr:to>
    <xdr:sp macro="" textlink="">
      <xdr:nvSpPr>
        <xdr:cNvPr id="792" name="円/楕円 791"/>
        <xdr:cNvSpPr/>
      </xdr:nvSpPr>
      <xdr:spPr>
        <a:xfrm>
          <a:off x="20383500" y="985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26395</xdr:rowOff>
    </xdr:from>
    <xdr:ext cx="469744" cy="259045"/>
    <xdr:sp macro="" textlink="">
      <xdr:nvSpPr>
        <xdr:cNvPr id="793" name="テキスト ボックス 792"/>
        <xdr:cNvSpPr txBox="1"/>
      </xdr:nvSpPr>
      <xdr:spPr>
        <a:xfrm>
          <a:off x="20199427" y="962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6,741</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81547</xdr:rowOff>
    </xdr:from>
    <xdr:to>
      <xdr:col>28</xdr:col>
      <xdr:colOff>365125</xdr:colOff>
      <xdr:row>58</xdr:row>
      <xdr:rowOff>11697</xdr:rowOff>
    </xdr:to>
    <xdr:sp macro="" textlink="">
      <xdr:nvSpPr>
        <xdr:cNvPr id="794" name="円/楕円 793"/>
        <xdr:cNvSpPr/>
      </xdr:nvSpPr>
      <xdr:spPr>
        <a:xfrm>
          <a:off x="19494500" y="985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28224</xdr:rowOff>
    </xdr:from>
    <xdr:ext cx="469744" cy="259045"/>
    <xdr:sp macro="" textlink="">
      <xdr:nvSpPr>
        <xdr:cNvPr id="795" name="テキスト ボックス 794"/>
        <xdr:cNvSpPr txBox="1"/>
      </xdr:nvSpPr>
      <xdr:spPr>
        <a:xfrm>
          <a:off x="19310427" y="962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6,693</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85737</xdr:rowOff>
    </xdr:from>
    <xdr:to>
      <xdr:col>27</xdr:col>
      <xdr:colOff>161925</xdr:colOff>
      <xdr:row>58</xdr:row>
      <xdr:rowOff>15887</xdr:rowOff>
    </xdr:to>
    <xdr:sp macro="" textlink="">
      <xdr:nvSpPr>
        <xdr:cNvPr id="796" name="円/楕円 795"/>
        <xdr:cNvSpPr/>
      </xdr:nvSpPr>
      <xdr:spPr>
        <a:xfrm>
          <a:off x="18605500" y="985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32414</xdr:rowOff>
    </xdr:from>
    <xdr:ext cx="469744" cy="259045"/>
    <xdr:sp macro="" textlink="">
      <xdr:nvSpPr>
        <xdr:cNvPr id="797" name="テキスト ボックス 796"/>
        <xdr:cNvSpPr txBox="1"/>
      </xdr:nvSpPr>
      <xdr:spPr>
        <a:xfrm>
          <a:off x="18421427" y="963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9" name="テキスト ボックス 80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3" name="テキスト ボックス 81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5" name="テキスト ボックス 81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7" name="テキスト ボックス 81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142032</xdr:rowOff>
    </xdr:from>
    <xdr:to>
      <xdr:col>32</xdr:col>
      <xdr:colOff>186689</xdr:colOff>
      <xdr:row>78</xdr:row>
      <xdr:rowOff>104191</xdr:rowOff>
    </xdr:to>
    <xdr:cxnSp macro="">
      <xdr:nvCxnSpPr>
        <xdr:cNvPr id="821" name="直線コネクタ 820"/>
        <xdr:cNvCxnSpPr/>
      </xdr:nvCxnSpPr>
      <xdr:spPr>
        <a:xfrm flipV="1">
          <a:off x="22159595" y="12314982"/>
          <a:ext cx="1269" cy="116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108018</xdr:rowOff>
    </xdr:from>
    <xdr:ext cx="534377" cy="259045"/>
    <xdr:sp macro="" textlink="">
      <xdr:nvSpPr>
        <xdr:cNvPr id="822" name="繰出金最小値テキスト"/>
        <xdr:cNvSpPr txBox="1"/>
      </xdr:nvSpPr>
      <xdr:spPr>
        <a:xfrm>
          <a:off x="22212300" y="1348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14,660</a:t>
          </a:r>
          <a:endParaRPr kumimoji="1" lang="ja-JP" altLang="en-US" sz="1000" b="1">
            <a:latin typeface="ＭＳ Ｐゴシック"/>
          </a:endParaRPr>
        </a:p>
      </xdr:txBody>
    </xdr:sp>
    <xdr:clientData/>
  </xdr:oneCellAnchor>
  <xdr:twoCellAnchor>
    <xdr:from>
      <xdr:col>32</xdr:col>
      <xdr:colOff>98425</xdr:colOff>
      <xdr:row>78</xdr:row>
      <xdr:rowOff>104191</xdr:rowOff>
    </xdr:from>
    <xdr:to>
      <xdr:col>32</xdr:col>
      <xdr:colOff>276225</xdr:colOff>
      <xdr:row>78</xdr:row>
      <xdr:rowOff>104191</xdr:rowOff>
    </xdr:to>
    <xdr:cxnSp macro="">
      <xdr:nvCxnSpPr>
        <xdr:cNvPr id="823" name="直線コネクタ 822"/>
        <xdr:cNvCxnSpPr/>
      </xdr:nvCxnSpPr>
      <xdr:spPr>
        <a:xfrm>
          <a:off x="22072600" y="1347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88709</xdr:rowOff>
    </xdr:from>
    <xdr:ext cx="599010" cy="259045"/>
    <xdr:sp macro="" textlink="">
      <xdr:nvSpPr>
        <xdr:cNvPr id="824" name="繰出金最大値テキスト"/>
        <xdr:cNvSpPr txBox="1"/>
      </xdr:nvSpPr>
      <xdr:spPr>
        <a:xfrm>
          <a:off x="22212300" y="1209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167,194</a:t>
          </a:r>
          <a:endParaRPr kumimoji="1" lang="ja-JP" altLang="en-US" sz="1000" b="1">
            <a:latin typeface="ＭＳ Ｐゴシック"/>
          </a:endParaRPr>
        </a:p>
      </xdr:txBody>
    </xdr:sp>
    <xdr:clientData/>
  </xdr:oneCellAnchor>
  <xdr:twoCellAnchor>
    <xdr:from>
      <xdr:col>32</xdr:col>
      <xdr:colOff>98425</xdr:colOff>
      <xdr:row>71</xdr:row>
      <xdr:rowOff>142032</xdr:rowOff>
    </xdr:from>
    <xdr:to>
      <xdr:col>32</xdr:col>
      <xdr:colOff>276225</xdr:colOff>
      <xdr:row>71</xdr:row>
      <xdr:rowOff>142032</xdr:rowOff>
    </xdr:to>
    <xdr:cxnSp macro="">
      <xdr:nvCxnSpPr>
        <xdr:cNvPr id="825" name="直線コネクタ 824"/>
        <xdr:cNvCxnSpPr/>
      </xdr:nvCxnSpPr>
      <xdr:spPr>
        <a:xfrm>
          <a:off x="22072600" y="1231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167543</xdr:rowOff>
    </xdr:from>
    <xdr:to>
      <xdr:col>32</xdr:col>
      <xdr:colOff>187325</xdr:colOff>
      <xdr:row>77</xdr:row>
      <xdr:rowOff>20081</xdr:rowOff>
    </xdr:to>
    <xdr:cxnSp macro="">
      <xdr:nvCxnSpPr>
        <xdr:cNvPr id="826" name="直線コネクタ 825"/>
        <xdr:cNvCxnSpPr/>
      </xdr:nvCxnSpPr>
      <xdr:spPr>
        <a:xfrm>
          <a:off x="21323300" y="13197743"/>
          <a:ext cx="838200" cy="2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67711</xdr:rowOff>
    </xdr:from>
    <xdr:ext cx="534377" cy="259045"/>
    <xdr:sp macro="" textlink="">
      <xdr:nvSpPr>
        <xdr:cNvPr id="827" name="繰出金平均値テキスト"/>
        <xdr:cNvSpPr txBox="1"/>
      </xdr:nvSpPr>
      <xdr:spPr>
        <a:xfrm>
          <a:off x="22212300" y="12926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44833</xdr:rowOff>
    </xdr:from>
    <xdr:to>
      <xdr:col>32</xdr:col>
      <xdr:colOff>238125</xdr:colOff>
      <xdr:row>76</xdr:row>
      <xdr:rowOff>146433</xdr:rowOff>
    </xdr:to>
    <xdr:sp macro="" textlink="">
      <xdr:nvSpPr>
        <xdr:cNvPr id="828" name="フローチャート : 判断 827"/>
        <xdr:cNvSpPr/>
      </xdr:nvSpPr>
      <xdr:spPr>
        <a:xfrm>
          <a:off x="221107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167543</xdr:rowOff>
    </xdr:from>
    <xdr:to>
      <xdr:col>31</xdr:col>
      <xdr:colOff>34925</xdr:colOff>
      <xdr:row>77</xdr:row>
      <xdr:rowOff>58685</xdr:rowOff>
    </xdr:to>
    <xdr:cxnSp macro="">
      <xdr:nvCxnSpPr>
        <xdr:cNvPr id="829" name="直線コネクタ 828"/>
        <xdr:cNvCxnSpPr/>
      </xdr:nvCxnSpPr>
      <xdr:spPr>
        <a:xfrm flipV="1">
          <a:off x="20434300" y="13197743"/>
          <a:ext cx="889000" cy="6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41335</xdr:rowOff>
    </xdr:from>
    <xdr:to>
      <xdr:col>31</xdr:col>
      <xdr:colOff>85725</xdr:colOff>
      <xdr:row>76</xdr:row>
      <xdr:rowOff>142935</xdr:rowOff>
    </xdr:to>
    <xdr:sp macro="" textlink="">
      <xdr:nvSpPr>
        <xdr:cNvPr id="830" name="フローチャート : 判断 829"/>
        <xdr:cNvSpPr/>
      </xdr:nvSpPr>
      <xdr:spPr>
        <a:xfrm>
          <a:off x="21272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159463</xdr:rowOff>
    </xdr:from>
    <xdr:ext cx="534377" cy="259045"/>
    <xdr:sp macro="" textlink="">
      <xdr:nvSpPr>
        <xdr:cNvPr id="831" name="テキスト ボックス 830"/>
        <xdr:cNvSpPr txBox="1"/>
      </xdr:nvSpPr>
      <xdr:spPr>
        <a:xfrm>
          <a:off x="21056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48130</xdr:rowOff>
    </xdr:from>
    <xdr:to>
      <xdr:col>29</xdr:col>
      <xdr:colOff>517525</xdr:colOff>
      <xdr:row>77</xdr:row>
      <xdr:rowOff>58685</xdr:rowOff>
    </xdr:to>
    <xdr:cxnSp macro="">
      <xdr:nvCxnSpPr>
        <xdr:cNvPr id="832" name="直線コネクタ 831"/>
        <xdr:cNvCxnSpPr/>
      </xdr:nvCxnSpPr>
      <xdr:spPr>
        <a:xfrm>
          <a:off x="19545300" y="13249780"/>
          <a:ext cx="889000" cy="1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64021</xdr:rowOff>
    </xdr:from>
    <xdr:to>
      <xdr:col>29</xdr:col>
      <xdr:colOff>568325</xdr:colOff>
      <xdr:row>76</xdr:row>
      <xdr:rowOff>165621</xdr:rowOff>
    </xdr:to>
    <xdr:sp macro="" textlink="">
      <xdr:nvSpPr>
        <xdr:cNvPr id="833" name="フローチャート : 判断 832"/>
        <xdr:cNvSpPr/>
      </xdr:nvSpPr>
      <xdr:spPr>
        <a:xfrm>
          <a:off x="20383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10698</xdr:rowOff>
    </xdr:from>
    <xdr:ext cx="534377" cy="259045"/>
    <xdr:sp macro="" textlink="">
      <xdr:nvSpPr>
        <xdr:cNvPr id="834" name="テキスト ボックス 833"/>
        <xdr:cNvSpPr txBox="1"/>
      </xdr:nvSpPr>
      <xdr:spPr>
        <a:xfrm>
          <a:off x="20167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28136</xdr:rowOff>
    </xdr:from>
    <xdr:to>
      <xdr:col>28</xdr:col>
      <xdr:colOff>314325</xdr:colOff>
      <xdr:row>77</xdr:row>
      <xdr:rowOff>48130</xdr:rowOff>
    </xdr:to>
    <xdr:cxnSp macro="">
      <xdr:nvCxnSpPr>
        <xdr:cNvPr id="835" name="直線コネクタ 834"/>
        <xdr:cNvCxnSpPr/>
      </xdr:nvCxnSpPr>
      <xdr:spPr>
        <a:xfrm>
          <a:off x="18656300" y="13229786"/>
          <a:ext cx="889000" cy="1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71481</xdr:rowOff>
    </xdr:from>
    <xdr:to>
      <xdr:col>28</xdr:col>
      <xdr:colOff>365125</xdr:colOff>
      <xdr:row>77</xdr:row>
      <xdr:rowOff>1631</xdr:rowOff>
    </xdr:to>
    <xdr:sp macro="" textlink="">
      <xdr:nvSpPr>
        <xdr:cNvPr id="836" name="フローチャート : 判断 835"/>
        <xdr:cNvSpPr/>
      </xdr:nvSpPr>
      <xdr:spPr>
        <a:xfrm>
          <a:off x="19494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18158</xdr:rowOff>
    </xdr:from>
    <xdr:ext cx="534377" cy="259045"/>
    <xdr:sp macro="" textlink="">
      <xdr:nvSpPr>
        <xdr:cNvPr id="837" name="テキスト ボックス 836"/>
        <xdr:cNvSpPr txBox="1"/>
      </xdr:nvSpPr>
      <xdr:spPr>
        <a:xfrm>
          <a:off x="19278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76876</xdr:rowOff>
    </xdr:from>
    <xdr:to>
      <xdr:col>27</xdr:col>
      <xdr:colOff>161925</xdr:colOff>
      <xdr:row>77</xdr:row>
      <xdr:rowOff>7026</xdr:rowOff>
    </xdr:to>
    <xdr:sp macro="" textlink="">
      <xdr:nvSpPr>
        <xdr:cNvPr id="838" name="フローチャート : 判断 837"/>
        <xdr:cNvSpPr/>
      </xdr:nvSpPr>
      <xdr:spPr>
        <a:xfrm>
          <a:off x="18605500" y="131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23553</xdr:rowOff>
    </xdr:from>
    <xdr:ext cx="534377" cy="259045"/>
    <xdr:sp macro="" textlink="">
      <xdr:nvSpPr>
        <xdr:cNvPr id="839" name="テキスト ボックス 838"/>
        <xdr:cNvSpPr txBox="1"/>
      </xdr:nvSpPr>
      <xdr:spPr>
        <a:xfrm>
          <a:off x="18389111" y="1288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140731</xdr:rowOff>
    </xdr:from>
    <xdr:to>
      <xdr:col>32</xdr:col>
      <xdr:colOff>238125</xdr:colOff>
      <xdr:row>77</xdr:row>
      <xdr:rowOff>70881</xdr:rowOff>
    </xdr:to>
    <xdr:sp macro="" textlink="">
      <xdr:nvSpPr>
        <xdr:cNvPr id="845" name="円/楕円 844"/>
        <xdr:cNvSpPr/>
      </xdr:nvSpPr>
      <xdr:spPr>
        <a:xfrm>
          <a:off x="22110700" y="1317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119158</xdr:rowOff>
    </xdr:from>
    <xdr:ext cx="534377" cy="259045"/>
    <xdr:sp macro="" textlink="">
      <xdr:nvSpPr>
        <xdr:cNvPr id="846" name="繰出金該当値テキスト"/>
        <xdr:cNvSpPr txBox="1"/>
      </xdr:nvSpPr>
      <xdr:spPr>
        <a:xfrm>
          <a:off x="22212300" y="1314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48,198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116743</xdr:rowOff>
    </xdr:from>
    <xdr:to>
      <xdr:col>31</xdr:col>
      <xdr:colOff>85725</xdr:colOff>
      <xdr:row>77</xdr:row>
      <xdr:rowOff>46893</xdr:rowOff>
    </xdr:to>
    <xdr:sp macro="" textlink="">
      <xdr:nvSpPr>
        <xdr:cNvPr id="847" name="円/楕円 846"/>
        <xdr:cNvSpPr/>
      </xdr:nvSpPr>
      <xdr:spPr>
        <a:xfrm>
          <a:off x="21272500" y="1314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38020</xdr:rowOff>
    </xdr:from>
    <xdr:ext cx="534377" cy="259045"/>
    <xdr:sp macro="" textlink="">
      <xdr:nvSpPr>
        <xdr:cNvPr id="848" name="テキスト ボックス 847"/>
        <xdr:cNvSpPr txBox="1"/>
      </xdr:nvSpPr>
      <xdr:spPr>
        <a:xfrm>
          <a:off x="21056111" y="1323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51,346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7885</xdr:rowOff>
    </xdr:from>
    <xdr:to>
      <xdr:col>29</xdr:col>
      <xdr:colOff>568325</xdr:colOff>
      <xdr:row>77</xdr:row>
      <xdr:rowOff>109485</xdr:rowOff>
    </xdr:to>
    <xdr:sp macro="" textlink="">
      <xdr:nvSpPr>
        <xdr:cNvPr id="849" name="円/楕円 848"/>
        <xdr:cNvSpPr/>
      </xdr:nvSpPr>
      <xdr:spPr>
        <a:xfrm>
          <a:off x="20383500" y="1320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100612</xdr:rowOff>
    </xdr:from>
    <xdr:ext cx="534377" cy="259045"/>
    <xdr:sp macro="" textlink="">
      <xdr:nvSpPr>
        <xdr:cNvPr id="850" name="テキスト ボックス 849"/>
        <xdr:cNvSpPr txBox="1"/>
      </xdr:nvSpPr>
      <xdr:spPr>
        <a:xfrm>
          <a:off x="20167111" y="1330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43,132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168780</xdr:rowOff>
    </xdr:from>
    <xdr:to>
      <xdr:col>28</xdr:col>
      <xdr:colOff>365125</xdr:colOff>
      <xdr:row>77</xdr:row>
      <xdr:rowOff>98930</xdr:rowOff>
    </xdr:to>
    <xdr:sp macro="" textlink="">
      <xdr:nvSpPr>
        <xdr:cNvPr id="851" name="円/楕円 850"/>
        <xdr:cNvSpPr/>
      </xdr:nvSpPr>
      <xdr:spPr>
        <a:xfrm>
          <a:off x="19494500" y="131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90057</xdr:rowOff>
    </xdr:from>
    <xdr:ext cx="534377" cy="259045"/>
    <xdr:sp macro="" textlink="">
      <xdr:nvSpPr>
        <xdr:cNvPr id="852" name="テキスト ボックス 851"/>
        <xdr:cNvSpPr txBox="1"/>
      </xdr:nvSpPr>
      <xdr:spPr>
        <a:xfrm>
          <a:off x="19278111" y="1329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44,517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148786</xdr:rowOff>
    </xdr:from>
    <xdr:to>
      <xdr:col>27</xdr:col>
      <xdr:colOff>161925</xdr:colOff>
      <xdr:row>77</xdr:row>
      <xdr:rowOff>78936</xdr:rowOff>
    </xdr:to>
    <xdr:sp macro="" textlink="">
      <xdr:nvSpPr>
        <xdr:cNvPr id="853" name="円/楕円 852"/>
        <xdr:cNvSpPr/>
      </xdr:nvSpPr>
      <xdr:spPr>
        <a:xfrm>
          <a:off x="18605500" y="1317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70063</xdr:rowOff>
    </xdr:from>
    <xdr:ext cx="534377" cy="259045"/>
    <xdr:sp macro="" textlink="">
      <xdr:nvSpPr>
        <xdr:cNvPr id="854" name="テキスト ボックス 853"/>
        <xdr:cNvSpPr txBox="1"/>
      </xdr:nvSpPr>
      <xdr:spPr>
        <a:xfrm>
          <a:off x="18389111" y="132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47,141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5" name="直線コネクタ 86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6" name="テキスト ボックス 86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7" name="直線コネクタ 86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8" name="テキスト ボックス 867"/>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0" name="テキスト ボックス 869"/>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1" name="直線コネクタ 87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2" name="テキスト ボックス 871"/>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3" name="直線コネクタ 87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4" name="テキスト ボックス 873"/>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6" name="テキスト ボックス 87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8" name="直線コネクタ 877"/>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79"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0" name="直線コネクタ 87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1"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3" name="直線コネクタ 88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4"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5" name="フローチャート : 判断 884"/>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6" name="直線コネクタ 88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87" name="フローチャート : 判断 886"/>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13932" cy="259045"/>
    <xdr:sp macro="" textlink="">
      <xdr:nvSpPr>
        <xdr:cNvPr id="888" name="テキスト ボックス 887"/>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89" name="直線コネクタ 88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0" name="フローチャート : 判断 889"/>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1" name="テキスト ボックス 890"/>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2" name="直線コネクタ 89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3" name="フローチャート : 判断 89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4" name="テキスト ボックス 893"/>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5" name="フローチャート : 判断 89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6" name="テキスト ボックス 895"/>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2" name="円/楕円 90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3"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4" name="円/楕円 90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5" name="テキスト ボックス 904"/>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6" name="円/楕円 90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07" name="テキスト ボックス 906"/>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8" name="円/楕円 90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09" name="テキスト ボックス 908"/>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0" name="円/楕円 90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1" name="テキスト ボックス 910"/>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・歳出決算総額は、住民一人当たり</a:t>
          </a:r>
          <a:r>
            <a:rPr lang="en-US" altLang="ja-JP" sz="1100" b="0" i="0" baseline="0">
              <a:solidFill>
                <a:schemeClr val="dk1"/>
              </a:solidFill>
              <a:effectLst/>
              <a:latin typeface="+mn-lt"/>
              <a:ea typeface="+mn-ea"/>
              <a:cs typeface="+mn-cs"/>
            </a:rPr>
            <a:t>561,539</a:t>
          </a:r>
          <a:r>
            <a:rPr lang="ja-JP" altLang="ja-JP" sz="1100" b="0" i="0" baseline="0">
              <a:solidFill>
                <a:schemeClr val="dk1"/>
              </a:solidFill>
              <a:effectLst/>
              <a:latin typeface="+mn-lt"/>
              <a:ea typeface="+mn-ea"/>
              <a:cs typeface="+mn-cs"/>
            </a:rPr>
            <a:t>円となっている。</a:t>
          </a:r>
          <a:endParaRPr lang="en-US" altLang="ja-JP" sz="1100" b="0" i="0" baseline="0">
            <a:solidFill>
              <a:schemeClr val="dk1"/>
            </a:solidFill>
            <a:effectLst/>
            <a:latin typeface="+mn-lt"/>
            <a:ea typeface="+mn-ea"/>
            <a:cs typeface="+mn-cs"/>
          </a:endParaRPr>
        </a:p>
        <a:p>
          <a:endParaRPr lang="ja-JP" altLang="ja-JP" sz="1400">
            <a:effectLst/>
          </a:endParaRPr>
        </a:p>
        <a:p>
          <a:r>
            <a:rPr lang="ja-JP" altLang="ja-JP" sz="1100" b="0" i="0" baseline="0">
              <a:solidFill>
                <a:schemeClr val="dk1"/>
              </a:solidFill>
              <a:effectLst/>
              <a:latin typeface="+mn-lt"/>
              <a:ea typeface="+mn-ea"/>
              <a:cs typeface="+mn-cs"/>
            </a:rPr>
            <a:t>・構成項目のうち、公債費は類似団体に比べ高い水準にあり、これは、平成１８年度に地方債の借換えを実施し公債費の平準化を図ったが、港湾事業、公営住宅整備事業など大型建設事業に</a:t>
          </a:r>
          <a:endParaRPr lang="ja-JP" altLang="ja-JP" sz="1400">
            <a:effectLst/>
          </a:endParaRPr>
        </a:p>
        <a:p>
          <a:r>
            <a:rPr lang="ja-JP" altLang="ja-JP" sz="1100" b="0" i="0" baseline="0">
              <a:solidFill>
                <a:schemeClr val="dk1"/>
              </a:solidFill>
              <a:effectLst/>
              <a:latin typeface="+mn-lt"/>
              <a:ea typeface="+mn-ea"/>
              <a:cs typeface="+mn-cs"/>
            </a:rPr>
            <a:t>伴う地方債償還の影響によるものである。　地方債の新規発行の抑制に努めており、金額の圧縮を図っていく。</a:t>
          </a:r>
          <a:endParaRPr lang="ja-JP" altLang="ja-JP" sz="1400">
            <a:effectLst/>
          </a:endParaRPr>
        </a:p>
        <a:p>
          <a:r>
            <a:rPr lang="ja-JP" altLang="ja-JP" sz="1100" b="0" i="0" baseline="0">
              <a:solidFill>
                <a:schemeClr val="dk1"/>
              </a:solidFill>
              <a:effectLst/>
              <a:latin typeface="+mn-lt"/>
              <a:ea typeface="+mn-ea"/>
              <a:cs typeface="+mn-cs"/>
            </a:rPr>
            <a:t> </a:t>
          </a:r>
          <a:endParaRPr lang="ja-JP" altLang="ja-JP" sz="1400">
            <a:effectLst/>
          </a:endParaRPr>
        </a:p>
        <a:p>
          <a:r>
            <a:rPr lang="ja-JP" altLang="ja-JP" sz="1100" b="0" i="0" baseline="0">
              <a:solidFill>
                <a:schemeClr val="dk1"/>
              </a:solidFill>
              <a:effectLst/>
              <a:latin typeface="+mn-lt"/>
              <a:ea typeface="+mn-ea"/>
              <a:cs typeface="+mn-cs"/>
            </a:rPr>
            <a:t>・普通建設事業費については、道路事業や旧庁舎除却などにより、類似団体と比較して一人当たりコストが高い状況となっている。計画的に事業を実施し、事業費の平準化を目指す。 </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北海道岩内町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13,428
13,395
70.60
7,743,986
7,540,345
118,774
4,231,816
10,126,149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167.9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152273</xdr:rowOff>
    </xdr:from>
    <xdr:to>
      <xdr:col>6</xdr:col>
      <xdr:colOff>510540</xdr:colOff>
      <xdr:row>38</xdr:row>
      <xdr:rowOff>30163</xdr:rowOff>
    </xdr:to>
    <xdr:cxnSp macro="">
      <xdr:nvCxnSpPr>
        <xdr:cNvPr id="56" name="直線コネクタ 55"/>
        <xdr:cNvCxnSpPr/>
      </xdr:nvCxnSpPr>
      <xdr:spPr>
        <a:xfrm flipV="1">
          <a:off x="4633595" y="5124323"/>
          <a:ext cx="1270" cy="1420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33990</xdr:rowOff>
    </xdr:from>
    <xdr:ext cx="469744" cy="259045"/>
    <xdr:sp macro="" textlink="">
      <xdr:nvSpPr>
        <xdr:cNvPr id="57" name="議会費最小値テキスト"/>
        <xdr:cNvSpPr txBox="1"/>
      </xdr:nvSpPr>
      <xdr:spPr>
        <a:xfrm>
          <a:off x="4686300" y="65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4,975</a:t>
          </a:r>
          <a:endParaRPr kumimoji="1" lang="ja-JP" altLang="en-US" sz="1000" b="1">
            <a:latin typeface="ＭＳ Ｐゴシック"/>
          </a:endParaRPr>
        </a:p>
      </xdr:txBody>
    </xdr:sp>
    <xdr:clientData/>
  </xdr:oneCellAnchor>
  <xdr:twoCellAnchor>
    <xdr:from>
      <xdr:col>6</xdr:col>
      <xdr:colOff>422275</xdr:colOff>
      <xdr:row>38</xdr:row>
      <xdr:rowOff>30163</xdr:rowOff>
    </xdr:from>
    <xdr:to>
      <xdr:col>6</xdr:col>
      <xdr:colOff>600075</xdr:colOff>
      <xdr:row>38</xdr:row>
      <xdr:rowOff>30163</xdr:rowOff>
    </xdr:to>
    <xdr:cxnSp macro="">
      <xdr:nvCxnSpPr>
        <xdr:cNvPr id="58" name="直線コネクタ 57"/>
        <xdr:cNvCxnSpPr/>
      </xdr:nvCxnSpPr>
      <xdr:spPr>
        <a:xfrm>
          <a:off x="4546600" y="654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98950</xdr:rowOff>
    </xdr:from>
    <xdr:ext cx="534377" cy="259045"/>
    <xdr:sp macro="" textlink="">
      <xdr:nvSpPr>
        <xdr:cNvPr id="59" name="議会費最大値テキスト"/>
        <xdr:cNvSpPr txBox="1"/>
      </xdr:nvSpPr>
      <xdr:spPr>
        <a:xfrm>
          <a:off x="4686300" y="489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12,434</a:t>
          </a:r>
          <a:endParaRPr kumimoji="1" lang="ja-JP" altLang="en-US" sz="1000" b="1">
            <a:latin typeface="ＭＳ Ｐゴシック"/>
          </a:endParaRPr>
        </a:p>
      </xdr:txBody>
    </xdr:sp>
    <xdr:clientData/>
  </xdr:oneCellAnchor>
  <xdr:twoCellAnchor>
    <xdr:from>
      <xdr:col>6</xdr:col>
      <xdr:colOff>422275</xdr:colOff>
      <xdr:row>29</xdr:row>
      <xdr:rowOff>152273</xdr:rowOff>
    </xdr:from>
    <xdr:to>
      <xdr:col>6</xdr:col>
      <xdr:colOff>600075</xdr:colOff>
      <xdr:row>29</xdr:row>
      <xdr:rowOff>152273</xdr:rowOff>
    </xdr:to>
    <xdr:cxnSp macro="">
      <xdr:nvCxnSpPr>
        <xdr:cNvPr id="60" name="直線コネクタ 59"/>
        <xdr:cNvCxnSpPr/>
      </xdr:nvCxnSpPr>
      <xdr:spPr>
        <a:xfrm>
          <a:off x="4546600" y="512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101409</xdr:rowOff>
    </xdr:from>
    <xdr:to>
      <xdr:col>6</xdr:col>
      <xdr:colOff>511175</xdr:colOff>
      <xdr:row>35</xdr:row>
      <xdr:rowOff>153797</xdr:rowOff>
    </xdr:to>
    <xdr:cxnSp macro="">
      <xdr:nvCxnSpPr>
        <xdr:cNvPr id="61" name="直線コネクタ 60"/>
        <xdr:cNvCxnSpPr/>
      </xdr:nvCxnSpPr>
      <xdr:spPr>
        <a:xfrm flipV="1">
          <a:off x="3797300" y="6102159"/>
          <a:ext cx="838200" cy="5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67962</xdr:rowOff>
    </xdr:from>
    <xdr:ext cx="469744" cy="259045"/>
    <xdr:sp macro="" textlink="">
      <xdr:nvSpPr>
        <xdr:cNvPr id="62" name="議会費平均値テキスト"/>
        <xdr:cNvSpPr txBox="1"/>
      </xdr:nvSpPr>
      <xdr:spPr>
        <a:xfrm>
          <a:off x="4686300" y="5897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45085</xdr:rowOff>
    </xdr:from>
    <xdr:to>
      <xdr:col>6</xdr:col>
      <xdr:colOff>561975</xdr:colOff>
      <xdr:row>35</xdr:row>
      <xdr:rowOff>146685</xdr:rowOff>
    </xdr:to>
    <xdr:sp macro="" textlink="">
      <xdr:nvSpPr>
        <xdr:cNvPr id="63" name="フローチャート : 判断 62"/>
        <xdr:cNvSpPr/>
      </xdr:nvSpPr>
      <xdr:spPr>
        <a:xfrm>
          <a:off x="45847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100647</xdr:rowOff>
    </xdr:from>
    <xdr:to>
      <xdr:col>5</xdr:col>
      <xdr:colOff>358775</xdr:colOff>
      <xdr:row>35</xdr:row>
      <xdr:rowOff>153797</xdr:rowOff>
    </xdr:to>
    <xdr:cxnSp macro="">
      <xdr:nvCxnSpPr>
        <xdr:cNvPr id="64" name="直線コネクタ 63"/>
        <xdr:cNvCxnSpPr/>
      </xdr:nvCxnSpPr>
      <xdr:spPr>
        <a:xfrm>
          <a:off x="2908300" y="6101397"/>
          <a:ext cx="889000" cy="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62611</xdr:rowOff>
    </xdr:from>
    <xdr:to>
      <xdr:col>5</xdr:col>
      <xdr:colOff>409575</xdr:colOff>
      <xdr:row>35</xdr:row>
      <xdr:rowOff>164211</xdr:rowOff>
    </xdr:to>
    <xdr:sp macro="" textlink="">
      <xdr:nvSpPr>
        <xdr:cNvPr id="65" name="フローチャート : 判断 64"/>
        <xdr:cNvSpPr/>
      </xdr:nvSpPr>
      <xdr:spPr>
        <a:xfrm>
          <a:off x="3746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9288</xdr:rowOff>
    </xdr:from>
    <xdr:ext cx="469744" cy="259045"/>
    <xdr:sp macro="" textlink="">
      <xdr:nvSpPr>
        <xdr:cNvPr id="66" name="テキスト ボックス 65"/>
        <xdr:cNvSpPr txBox="1"/>
      </xdr:nvSpPr>
      <xdr:spPr>
        <a:xfrm>
          <a:off x="3562427"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36259</xdr:rowOff>
    </xdr:from>
    <xdr:to>
      <xdr:col>4</xdr:col>
      <xdr:colOff>155575</xdr:colOff>
      <xdr:row>35</xdr:row>
      <xdr:rowOff>100647</xdr:rowOff>
    </xdr:to>
    <xdr:cxnSp macro="">
      <xdr:nvCxnSpPr>
        <xdr:cNvPr id="67" name="直線コネクタ 66"/>
        <xdr:cNvCxnSpPr/>
      </xdr:nvCxnSpPr>
      <xdr:spPr>
        <a:xfrm>
          <a:off x="2019300" y="6037009"/>
          <a:ext cx="889000" cy="6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83566</xdr:rowOff>
    </xdr:from>
    <xdr:to>
      <xdr:col>4</xdr:col>
      <xdr:colOff>206375</xdr:colOff>
      <xdr:row>36</xdr:row>
      <xdr:rowOff>13716</xdr:rowOff>
    </xdr:to>
    <xdr:sp macro="" textlink="">
      <xdr:nvSpPr>
        <xdr:cNvPr id="68" name="フローチャート : 判断 67"/>
        <xdr:cNvSpPr/>
      </xdr:nvSpPr>
      <xdr:spPr>
        <a:xfrm>
          <a:off x="2857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4843</xdr:rowOff>
    </xdr:from>
    <xdr:ext cx="469744" cy="259045"/>
    <xdr:sp macro="" textlink="">
      <xdr:nvSpPr>
        <xdr:cNvPr id="69" name="テキスト ボックス 68"/>
        <xdr:cNvSpPr txBox="1"/>
      </xdr:nvSpPr>
      <xdr:spPr>
        <a:xfrm>
          <a:off x="2673427"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120459</xdr:rowOff>
    </xdr:from>
    <xdr:to>
      <xdr:col>2</xdr:col>
      <xdr:colOff>638175</xdr:colOff>
      <xdr:row>35</xdr:row>
      <xdr:rowOff>36259</xdr:rowOff>
    </xdr:to>
    <xdr:cxnSp macro="">
      <xdr:nvCxnSpPr>
        <xdr:cNvPr id="70" name="直線コネクタ 69"/>
        <xdr:cNvCxnSpPr/>
      </xdr:nvCxnSpPr>
      <xdr:spPr>
        <a:xfrm>
          <a:off x="1130300" y="5949759"/>
          <a:ext cx="889000" cy="8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52896</xdr:rowOff>
    </xdr:from>
    <xdr:to>
      <xdr:col>3</xdr:col>
      <xdr:colOff>3175</xdr:colOff>
      <xdr:row>35</xdr:row>
      <xdr:rowOff>154496</xdr:rowOff>
    </xdr:to>
    <xdr:sp macro="" textlink="">
      <xdr:nvSpPr>
        <xdr:cNvPr id="71" name="フローチャート : 判断 70"/>
        <xdr:cNvSpPr/>
      </xdr:nvSpPr>
      <xdr:spPr>
        <a:xfrm>
          <a:off x="1968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145623</xdr:rowOff>
    </xdr:from>
    <xdr:ext cx="469744" cy="259045"/>
    <xdr:sp macro="" textlink="">
      <xdr:nvSpPr>
        <xdr:cNvPr id="72" name="テキスト ボックス 71"/>
        <xdr:cNvSpPr txBox="1"/>
      </xdr:nvSpPr>
      <xdr:spPr>
        <a:xfrm>
          <a:off x="1784427" y="614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40322</xdr:rowOff>
    </xdr:from>
    <xdr:to>
      <xdr:col>1</xdr:col>
      <xdr:colOff>485775</xdr:colOff>
      <xdr:row>34</xdr:row>
      <xdr:rowOff>141922</xdr:rowOff>
    </xdr:to>
    <xdr:sp macro="" textlink="">
      <xdr:nvSpPr>
        <xdr:cNvPr id="73" name="フローチャート : 判断 72"/>
        <xdr:cNvSpPr/>
      </xdr:nvSpPr>
      <xdr:spPr>
        <a:xfrm>
          <a:off x="1079500" y="586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158449</xdr:rowOff>
    </xdr:from>
    <xdr:ext cx="469744" cy="259045"/>
    <xdr:sp macro="" textlink="">
      <xdr:nvSpPr>
        <xdr:cNvPr id="74" name="テキスト ボックス 73"/>
        <xdr:cNvSpPr txBox="1"/>
      </xdr:nvSpPr>
      <xdr:spPr>
        <a:xfrm>
          <a:off x="895427" y="5644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50609</xdr:rowOff>
    </xdr:from>
    <xdr:to>
      <xdr:col>6</xdr:col>
      <xdr:colOff>561975</xdr:colOff>
      <xdr:row>35</xdr:row>
      <xdr:rowOff>152209</xdr:rowOff>
    </xdr:to>
    <xdr:sp macro="" textlink="">
      <xdr:nvSpPr>
        <xdr:cNvPr id="80" name="円/楕円 79"/>
        <xdr:cNvSpPr/>
      </xdr:nvSpPr>
      <xdr:spPr>
        <a:xfrm>
          <a:off x="4584700" y="605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29036</xdr:rowOff>
    </xdr:from>
    <xdr:ext cx="469744" cy="259045"/>
    <xdr:sp macro="" textlink="">
      <xdr:nvSpPr>
        <xdr:cNvPr id="81" name="議会費該当値テキスト"/>
        <xdr:cNvSpPr txBox="1"/>
      </xdr:nvSpPr>
      <xdr:spPr>
        <a:xfrm>
          <a:off x="4686300" y="602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102997</xdr:rowOff>
    </xdr:from>
    <xdr:to>
      <xdr:col>5</xdr:col>
      <xdr:colOff>409575</xdr:colOff>
      <xdr:row>36</xdr:row>
      <xdr:rowOff>33147</xdr:rowOff>
    </xdr:to>
    <xdr:sp macro="" textlink="">
      <xdr:nvSpPr>
        <xdr:cNvPr id="82" name="円/楕円 81"/>
        <xdr:cNvSpPr/>
      </xdr:nvSpPr>
      <xdr:spPr>
        <a:xfrm>
          <a:off x="3746500" y="610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24274</xdr:rowOff>
    </xdr:from>
    <xdr:ext cx="469744" cy="259045"/>
    <xdr:sp macro="" textlink="">
      <xdr:nvSpPr>
        <xdr:cNvPr id="83" name="テキスト ボックス 82"/>
        <xdr:cNvSpPr txBox="1"/>
      </xdr:nvSpPr>
      <xdr:spPr>
        <a:xfrm>
          <a:off x="3562427" y="619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49847</xdr:rowOff>
    </xdr:from>
    <xdr:to>
      <xdr:col>4</xdr:col>
      <xdr:colOff>206375</xdr:colOff>
      <xdr:row>35</xdr:row>
      <xdr:rowOff>151447</xdr:rowOff>
    </xdr:to>
    <xdr:sp macro="" textlink="">
      <xdr:nvSpPr>
        <xdr:cNvPr id="84" name="円/楕円 83"/>
        <xdr:cNvSpPr/>
      </xdr:nvSpPr>
      <xdr:spPr>
        <a:xfrm>
          <a:off x="2857500" y="605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167974</xdr:rowOff>
    </xdr:from>
    <xdr:ext cx="469744" cy="259045"/>
    <xdr:sp macro="" textlink="">
      <xdr:nvSpPr>
        <xdr:cNvPr id="85" name="テキスト ボックス 84"/>
        <xdr:cNvSpPr txBox="1"/>
      </xdr:nvSpPr>
      <xdr:spPr>
        <a:xfrm>
          <a:off x="2673427" y="5825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156909</xdr:rowOff>
    </xdr:from>
    <xdr:to>
      <xdr:col>3</xdr:col>
      <xdr:colOff>3175</xdr:colOff>
      <xdr:row>35</xdr:row>
      <xdr:rowOff>87059</xdr:rowOff>
    </xdr:to>
    <xdr:sp macro="" textlink="">
      <xdr:nvSpPr>
        <xdr:cNvPr id="86" name="円/楕円 85"/>
        <xdr:cNvSpPr/>
      </xdr:nvSpPr>
      <xdr:spPr>
        <a:xfrm>
          <a:off x="1968500" y="598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103586</xdr:rowOff>
    </xdr:from>
    <xdr:ext cx="469744" cy="259045"/>
    <xdr:sp macro="" textlink="">
      <xdr:nvSpPr>
        <xdr:cNvPr id="87" name="テキスト ボックス 86"/>
        <xdr:cNvSpPr txBox="1"/>
      </xdr:nvSpPr>
      <xdr:spPr>
        <a:xfrm>
          <a:off x="1784427" y="576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69659</xdr:rowOff>
    </xdr:from>
    <xdr:to>
      <xdr:col>1</xdr:col>
      <xdr:colOff>485775</xdr:colOff>
      <xdr:row>34</xdr:row>
      <xdr:rowOff>171259</xdr:rowOff>
    </xdr:to>
    <xdr:sp macro="" textlink="">
      <xdr:nvSpPr>
        <xdr:cNvPr id="88" name="円/楕円 87"/>
        <xdr:cNvSpPr/>
      </xdr:nvSpPr>
      <xdr:spPr>
        <a:xfrm>
          <a:off x="1079500" y="589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162386</xdr:rowOff>
    </xdr:from>
    <xdr:ext cx="469744" cy="259045"/>
    <xdr:sp macro="" textlink="">
      <xdr:nvSpPr>
        <xdr:cNvPr id="89" name="テキスト ボックス 88"/>
        <xdr:cNvSpPr txBox="1"/>
      </xdr:nvSpPr>
      <xdr:spPr>
        <a:xfrm>
          <a:off x="895427" y="599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133505</xdr:rowOff>
    </xdr:from>
    <xdr:to>
      <xdr:col>6</xdr:col>
      <xdr:colOff>510540</xdr:colOff>
      <xdr:row>58</xdr:row>
      <xdr:rowOff>142064</xdr:rowOff>
    </xdr:to>
    <xdr:cxnSp macro="">
      <xdr:nvCxnSpPr>
        <xdr:cNvPr id="115" name="直線コネクタ 114"/>
        <xdr:cNvCxnSpPr/>
      </xdr:nvCxnSpPr>
      <xdr:spPr>
        <a:xfrm flipV="1">
          <a:off x="4633595" y="8534555"/>
          <a:ext cx="1270" cy="15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145891</xdr:rowOff>
    </xdr:from>
    <xdr:ext cx="534377" cy="259045"/>
    <xdr:sp macro="" textlink="">
      <xdr:nvSpPr>
        <xdr:cNvPr id="116" name="総務費最小値テキスト"/>
        <xdr:cNvSpPr txBox="1"/>
      </xdr:nvSpPr>
      <xdr:spPr>
        <a:xfrm>
          <a:off x="4686300" y="1008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39,276</a:t>
          </a:r>
          <a:endParaRPr kumimoji="1" lang="ja-JP" altLang="en-US" sz="1000" b="1">
            <a:latin typeface="ＭＳ Ｐゴシック"/>
          </a:endParaRPr>
        </a:p>
      </xdr:txBody>
    </xdr:sp>
    <xdr:clientData/>
  </xdr:oneCellAnchor>
  <xdr:twoCellAnchor>
    <xdr:from>
      <xdr:col>6</xdr:col>
      <xdr:colOff>422275</xdr:colOff>
      <xdr:row>58</xdr:row>
      <xdr:rowOff>142064</xdr:rowOff>
    </xdr:from>
    <xdr:to>
      <xdr:col>6</xdr:col>
      <xdr:colOff>600075</xdr:colOff>
      <xdr:row>58</xdr:row>
      <xdr:rowOff>142064</xdr:rowOff>
    </xdr:to>
    <xdr:cxnSp macro="">
      <xdr:nvCxnSpPr>
        <xdr:cNvPr id="117" name="直線コネクタ 116"/>
        <xdr:cNvCxnSpPr/>
      </xdr:nvCxnSpPr>
      <xdr:spPr>
        <a:xfrm>
          <a:off x="4546600" y="1008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80182</xdr:rowOff>
    </xdr:from>
    <xdr:ext cx="599010" cy="259045"/>
    <xdr:sp macro="" textlink="">
      <xdr:nvSpPr>
        <xdr:cNvPr id="118" name="総務費最大値テキスト"/>
        <xdr:cNvSpPr txBox="1"/>
      </xdr:nvSpPr>
      <xdr:spPr>
        <a:xfrm>
          <a:off x="4686300" y="830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514,397</a:t>
          </a:r>
          <a:endParaRPr kumimoji="1" lang="ja-JP" altLang="en-US" sz="1000" b="1">
            <a:latin typeface="ＭＳ Ｐゴシック"/>
          </a:endParaRPr>
        </a:p>
      </xdr:txBody>
    </xdr:sp>
    <xdr:clientData/>
  </xdr:oneCellAnchor>
  <xdr:twoCellAnchor>
    <xdr:from>
      <xdr:col>6</xdr:col>
      <xdr:colOff>422275</xdr:colOff>
      <xdr:row>49</xdr:row>
      <xdr:rowOff>133505</xdr:rowOff>
    </xdr:from>
    <xdr:to>
      <xdr:col>6</xdr:col>
      <xdr:colOff>600075</xdr:colOff>
      <xdr:row>49</xdr:row>
      <xdr:rowOff>133505</xdr:rowOff>
    </xdr:to>
    <xdr:cxnSp macro="">
      <xdr:nvCxnSpPr>
        <xdr:cNvPr id="119" name="直線コネクタ 118"/>
        <xdr:cNvCxnSpPr/>
      </xdr:nvCxnSpPr>
      <xdr:spPr>
        <a:xfrm>
          <a:off x="4546600" y="853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155490</xdr:rowOff>
    </xdr:from>
    <xdr:to>
      <xdr:col>6</xdr:col>
      <xdr:colOff>511175</xdr:colOff>
      <xdr:row>58</xdr:row>
      <xdr:rowOff>61895</xdr:rowOff>
    </xdr:to>
    <xdr:cxnSp macro="">
      <xdr:nvCxnSpPr>
        <xdr:cNvPr id="120" name="直線コネクタ 119"/>
        <xdr:cNvCxnSpPr/>
      </xdr:nvCxnSpPr>
      <xdr:spPr>
        <a:xfrm>
          <a:off x="3797300" y="9585240"/>
          <a:ext cx="838200" cy="42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102012</xdr:rowOff>
    </xdr:from>
    <xdr:ext cx="534377" cy="259045"/>
    <xdr:sp macro="" textlink="">
      <xdr:nvSpPr>
        <xdr:cNvPr id="121" name="総務費平均値テキスト"/>
        <xdr:cNvSpPr txBox="1"/>
      </xdr:nvSpPr>
      <xdr:spPr>
        <a:xfrm>
          <a:off x="4686300" y="9703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79135</xdr:rowOff>
    </xdr:from>
    <xdr:to>
      <xdr:col>6</xdr:col>
      <xdr:colOff>561975</xdr:colOff>
      <xdr:row>58</xdr:row>
      <xdr:rowOff>9285</xdr:rowOff>
    </xdr:to>
    <xdr:sp macro="" textlink="">
      <xdr:nvSpPr>
        <xdr:cNvPr id="122" name="フローチャート : 判断 121"/>
        <xdr:cNvSpPr/>
      </xdr:nvSpPr>
      <xdr:spPr>
        <a:xfrm>
          <a:off x="45847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155490</xdr:rowOff>
    </xdr:from>
    <xdr:to>
      <xdr:col>5</xdr:col>
      <xdr:colOff>358775</xdr:colOff>
      <xdr:row>58</xdr:row>
      <xdr:rowOff>8272</xdr:rowOff>
    </xdr:to>
    <xdr:cxnSp macro="">
      <xdr:nvCxnSpPr>
        <xdr:cNvPr id="123" name="直線コネクタ 122"/>
        <xdr:cNvCxnSpPr/>
      </xdr:nvCxnSpPr>
      <xdr:spPr>
        <a:xfrm flipV="1">
          <a:off x="2908300" y="9585240"/>
          <a:ext cx="889000" cy="36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45185</xdr:rowOff>
    </xdr:from>
    <xdr:to>
      <xdr:col>5</xdr:col>
      <xdr:colOff>409575</xdr:colOff>
      <xdr:row>56</xdr:row>
      <xdr:rowOff>146785</xdr:rowOff>
    </xdr:to>
    <xdr:sp macro="" textlink="">
      <xdr:nvSpPr>
        <xdr:cNvPr id="124" name="フローチャート : 判断 123"/>
        <xdr:cNvSpPr/>
      </xdr:nvSpPr>
      <xdr:spPr>
        <a:xfrm>
          <a:off x="3746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137912</xdr:rowOff>
    </xdr:from>
    <xdr:ext cx="599010" cy="259045"/>
    <xdr:sp macro="" textlink="">
      <xdr:nvSpPr>
        <xdr:cNvPr id="125" name="テキスト ボックス 124"/>
        <xdr:cNvSpPr txBox="1"/>
      </xdr:nvSpPr>
      <xdr:spPr>
        <a:xfrm>
          <a:off x="3497794" y="9739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8272</xdr:rowOff>
    </xdr:from>
    <xdr:to>
      <xdr:col>4</xdr:col>
      <xdr:colOff>155575</xdr:colOff>
      <xdr:row>58</xdr:row>
      <xdr:rowOff>83533</xdr:rowOff>
    </xdr:to>
    <xdr:cxnSp macro="">
      <xdr:nvCxnSpPr>
        <xdr:cNvPr id="126" name="直線コネクタ 125"/>
        <xdr:cNvCxnSpPr/>
      </xdr:nvCxnSpPr>
      <xdr:spPr>
        <a:xfrm flipV="1">
          <a:off x="2019300" y="9952372"/>
          <a:ext cx="889000" cy="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55583</xdr:rowOff>
    </xdr:from>
    <xdr:to>
      <xdr:col>4</xdr:col>
      <xdr:colOff>206375</xdr:colOff>
      <xdr:row>57</xdr:row>
      <xdr:rowOff>157183</xdr:rowOff>
    </xdr:to>
    <xdr:sp macro="" textlink="">
      <xdr:nvSpPr>
        <xdr:cNvPr id="127" name="フローチャート : 判断 126"/>
        <xdr:cNvSpPr/>
      </xdr:nvSpPr>
      <xdr:spPr>
        <a:xfrm>
          <a:off x="2857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2260</xdr:rowOff>
    </xdr:from>
    <xdr:ext cx="599010" cy="259045"/>
    <xdr:sp macro="" textlink="">
      <xdr:nvSpPr>
        <xdr:cNvPr id="128" name="テキスト ボックス 127"/>
        <xdr:cNvSpPr txBox="1"/>
      </xdr:nvSpPr>
      <xdr:spPr>
        <a:xfrm>
          <a:off x="2608794"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72734</xdr:rowOff>
    </xdr:from>
    <xdr:to>
      <xdr:col>2</xdr:col>
      <xdr:colOff>638175</xdr:colOff>
      <xdr:row>58</xdr:row>
      <xdr:rowOff>83533</xdr:rowOff>
    </xdr:to>
    <xdr:cxnSp macro="">
      <xdr:nvCxnSpPr>
        <xdr:cNvPr id="129" name="直線コネクタ 128"/>
        <xdr:cNvCxnSpPr/>
      </xdr:nvCxnSpPr>
      <xdr:spPr>
        <a:xfrm>
          <a:off x="1130300" y="10016834"/>
          <a:ext cx="889000" cy="1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103518</xdr:rowOff>
    </xdr:from>
    <xdr:to>
      <xdr:col>3</xdr:col>
      <xdr:colOff>3175</xdr:colOff>
      <xdr:row>58</xdr:row>
      <xdr:rowOff>33668</xdr:rowOff>
    </xdr:to>
    <xdr:sp macro="" textlink="">
      <xdr:nvSpPr>
        <xdr:cNvPr id="130" name="フローチャート : 判断 129"/>
        <xdr:cNvSpPr/>
      </xdr:nvSpPr>
      <xdr:spPr>
        <a:xfrm>
          <a:off x="1968500" y="98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50195</xdr:rowOff>
    </xdr:from>
    <xdr:ext cx="534377" cy="259045"/>
    <xdr:sp macro="" textlink="">
      <xdr:nvSpPr>
        <xdr:cNvPr id="131" name="テキスト ボックス 130"/>
        <xdr:cNvSpPr txBox="1"/>
      </xdr:nvSpPr>
      <xdr:spPr>
        <a:xfrm>
          <a:off x="1752111" y="965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80373</xdr:rowOff>
    </xdr:from>
    <xdr:to>
      <xdr:col>1</xdr:col>
      <xdr:colOff>485775</xdr:colOff>
      <xdr:row>58</xdr:row>
      <xdr:rowOff>10523</xdr:rowOff>
    </xdr:to>
    <xdr:sp macro="" textlink="">
      <xdr:nvSpPr>
        <xdr:cNvPr id="132" name="フローチャート : 判断 131"/>
        <xdr:cNvSpPr/>
      </xdr:nvSpPr>
      <xdr:spPr>
        <a:xfrm>
          <a:off x="1079500" y="985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27050</xdr:rowOff>
    </xdr:from>
    <xdr:ext cx="534377" cy="259045"/>
    <xdr:sp macro="" textlink="">
      <xdr:nvSpPr>
        <xdr:cNvPr id="133" name="テキスト ボックス 132"/>
        <xdr:cNvSpPr txBox="1"/>
      </xdr:nvSpPr>
      <xdr:spPr>
        <a:xfrm>
          <a:off x="863111" y="962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11095</xdr:rowOff>
    </xdr:from>
    <xdr:to>
      <xdr:col>6</xdr:col>
      <xdr:colOff>561975</xdr:colOff>
      <xdr:row>58</xdr:row>
      <xdr:rowOff>112695</xdr:rowOff>
    </xdr:to>
    <xdr:sp macro="" textlink="">
      <xdr:nvSpPr>
        <xdr:cNvPr id="139" name="円/楕円 138"/>
        <xdr:cNvSpPr/>
      </xdr:nvSpPr>
      <xdr:spPr>
        <a:xfrm>
          <a:off x="4584700" y="995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97472</xdr:rowOff>
    </xdr:from>
    <xdr:ext cx="534377" cy="259045"/>
    <xdr:sp macro="" textlink="">
      <xdr:nvSpPr>
        <xdr:cNvPr id="140" name="総務費該当値テキスト"/>
        <xdr:cNvSpPr txBox="1"/>
      </xdr:nvSpPr>
      <xdr:spPr>
        <a:xfrm>
          <a:off x="4686300" y="987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63,825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104690</xdr:rowOff>
    </xdr:from>
    <xdr:to>
      <xdr:col>5</xdr:col>
      <xdr:colOff>409575</xdr:colOff>
      <xdr:row>56</xdr:row>
      <xdr:rowOff>34840</xdr:rowOff>
    </xdr:to>
    <xdr:sp macro="" textlink="">
      <xdr:nvSpPr>
        <xdr:cNvPr id="141" name="円/楕円 140"/>
        <xdr:cNvSpPr/>
      </xdr:nvSpPr>
      <xdr:spPr>
        <a:xfrm>
          <a:off x="3746500" y="953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51367</xdr:rowOff>
    </xdr:from>
    <xdr:ext cx="599010" cy="259045"/>
    <xdr:sp macro="" textlink="">
      <xdr:nvSpPr>
        <xdr:cNvPr id="142" name="テキスト ボックス 141"/>
        <xdr:cNvSpPr txBox="1"/>
      </xdr:nvSpPr>
      <xdr:spPr>
        <a:xfrm>
          <a:off x="3497794" y="930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192,665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128922</xdr:rowOff>
    </xdr:from>
    <xdr:to>
      <xdr:col>4</xdr:col>
      <xdr:colOff>206375</xdr:colOff>
      <xdr:row>58</xdr:row>
      <xdr:rowOff>59072</xdr:rowOff>
    </xdr:to>
    <xdr:sp macro="" textlink="">
      <xdr:nvSpPr>
        <xdr:cNvPr id="143" name="円/楕円 142"/>
        <xdr:cNvSpPr/>
      </xdr:nvSpPr>
      <xdr:spPr>
        <a:xfrm>
          <a:off x="2857500" y="990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50199</xdr:rowOff>
    </xdr:from>
    <xdr:ext cx="534377" cy="259045"/>
    <xdr:sp macro="" textlink="">
      <xdr:nvSpPr>
        <xdr:cNvPr id="144" name="テキスト ボックス 143"/>
        <xdr:cNvSpPr txBox="1"/>
      </xdr:nvSpPr>
      <xdr:spPr>
        <a:xfrm>
          <a:off x="2641111" y="999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80,245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32733</xdr:rowOff>
    </xdr:from>
    <xdr:to>
      <xdr:col>3</xdr:col>
      <xdr:colOff>3175</xdr:colOff>
      <xdr:row>58</xdr:row>
      <xdr:rowOff>134333</xdr:rowOff>
    </xdr:to>
    <xdr:sp macro="" textlink="">
      <xdr:nvSpPr>
        <xdr:cNvPr id="145" name="円/楕円 144"/>
        <xdr:cNvSpPr/>
      </xdr:nvSpPr>
      <xdr:spPr>
        <a:xfrm>
          <a:off x="1968500" y="997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125460</xdr:rowOff>
    </xdr:from>
    <xdr:ext cx="534377" cy="259045"/>
    <xdr:sp macro="" textlink="">
      <xdr:nvSpPr>
        <xdr:cNvPr id="146" name="テキスト ボックス 145"/>
        <xdr:cNvSpPr txBox="1"/>
      </xdr:nvSpPr>
      <xdr:spPr>
        <a:xfrm>
          <a:off x="1752111" y="1006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57,199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21934</xdr:rowOff>
    </xdr:from>
    <xdr:to>
      <xdr:col>1</xdr:col>
      <xdr:colOff>485775</xdr:colOff>
      <xdr:row>58</xdr:row>
      <xdr:rowOff>123534</xdr:rowOff>
    </xdr:to>
    <xdr:sp macro="" textlink="">
      <xdr:nvSpPr>
        <xdr:cNvPr id="147" name="円/楕円 146"/>
        <xdr:cNvSpPr/>
      </xdr:nvSpPr>
      <xdr:spPr>
        <a:xfrm>
          <a:off x="1079500" y="996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114661</xdr:rowOff>
    </xdr:from>
    <xdr:ext cx="534377" cy="259045"/>
    <xdr:sp macro="" textlink="">
      <xdr:nvSpPr>
        <xdr:cNvPr id="148" name="テキスト ボックス 147"/>
        <xdr:cNvSpPr txBox="1"/>
      </xdr:nvSpPr>
      <xdr:spPr>
        <a:xfrm>
          <a:off x="863111" y="1005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11967</xdr:rowOff>
    </xdr:from>
    <xdr:to>
      <xdr:col>6</xdr:col>
      <xdr:colOff>510540</xdr:colOff>
      <xdr:row>79</xdr:row>
      <xdr:rowOff>44591</xdr:rowOff>
    </xdr:to>
    <xdr:cxnSp macro="">
      <xdr:nvCxnSpPr>
        <xdr:cNvPr id="175" name="直線コネクタ 174"/>
        <xdr:cNvCxnSpPr/>
      </xdr:nvCxnSpPr>
      <xdr:spPr>
        <a:xfrm flipV="1">
          <a:off x="4633595" y="12184917"/>
          <a:ext cx="1270" cy="1404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48418</xdr:rowOff>
    </xdr:from>
    <xdr:ext cx="534377" cy="259045"/>
    <xdr:sp macro="" textlink="">
      <xdr:nvSpPr>
        <xdr:cNvPr id="176" name="民生費最小値テキスト"/>
        <xdr:cNvSpPr txBox="1"/>
      </xdr:nvSpPr>
      <xdr:spPr>
        <a:xfrm>
          <a:off x="4686300" y="1359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94,987</a:t>
          </a:r>
          <a:endParaRPr kumimoji="1" lang="ja-JP" altLang="en-US" sz="1000" b="1">
            <a:latin typeface="ＭＳ Ｐゴシック"/>
          </a:endParaRPr>
        </a:p>
      </xdr:txBody>
    </xdr:sp>
    <xdr:clientData/>
  </xdr:oneCellAnchor>
  <xdr:twoCellAnchor>
    <xdr:from>
      <xdr:col>6</xdr:col>
      <xdr:colOff>422275</xdr:colOff>
      <xdr:row>79</xdr:row>
      <xdr:rowOff>44591</xdr:rowOff>
    </xdr:from>
    <xdr:to>
      <xdr:col>6</xdr:col>
      <xdr:colOff>600075</xdr:colOff>
      <xdr:row>79</xdr:row>
      <xdr:rowOff>44591</xdr:rowOff>
    </xdr:to>
    <xdr:cxnSp macro="">
      <xdr:nvCxnSpPr>
        <xdr:cNvPr id="177" name="直線コネクタ 176"/>
        <xdr:cNvCxnSpPr/>
      </xdr:nvCxnSpPr>
      <xdr:spPr>
        <a:xfrm>
          <a:off x="4546600" y="1358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130094</xdr:rowOff>
    </xdr:from>
    <xdr:ext cx="599010" cy="259045"/>
    <xdr:sp macro="" textlink="">
      <xdr:nvSpPr>
        <xdr:cNvPr id="178" name="民生費最大値テキスト"/>
        <xdr:cNvSpPr txBox="1"/>
      </xdr:nvSpPr>
      <xdr:spPr>
        <a:xfrm>
          <a:off x="4686300" y="119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223,984</a:t>
          </a:r>
          <a:endParaRPr kumimoji="1" lang="ja-JP" altLang="en-US" sz="1000" b="1">
            <a:latin typeface="ＭＳ Ｐゴシック"/>
          </a:endParaRPr>
        </a:p>
      </xdr:txBody>
    </xdr:sp>
    <xdr:clientData/>
  </xdr:oneCellAnchor>
  <xdr:twoCellAnchor>
    <xdr:from>
      <xdr:col>6</xdr:col>
      <xdr:colOff>422275</xdr:colOff>
      <xdr:row>71</xdr:row>
      <xdr:rowOff>11967</xdr:rowOff>
    </xdr:from>
    <xdr:to>
      <xdr:col>6</xdr:col>
      <xdr:colOff>600075</xdr:colOff>
      <xdr:row>71</xdr:row>
      <xdr:rowOff>11967</xdr:rowOff>
    </xdr:to>
    <xdr:cxnSp macro="">
      <xdr:nvCxnSpPr>
        <xdr:cNvPr id="179" name="直線コネクタ 178"/>
        <xdr:cNvCxnSpPr/>
      </xdr:nvCxnSpPr>
      <xdr:spPr>
        <a:xfrm>
          <a:off x="4546600" y="121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157150</xdr:rowOff>
    </xdr:from>
    <xdr:to>
      <xdr:col>6</xdr:col>
      <xdr:colOff>511175</xdr:colOff>
      <xdr:row>76</xdr:row>
      <xdr:rowOff>163747</xdr:rowOff>
    </xdr:to>
    <xdr:cxnSp macro="">
      <xdr:nvCxnSpPr>
        <xdr:cNvPr id="180" name="直線コネクタ 179"/>
        <xdr:cNvCxnSpPr/>
      </xdr:nvCxnSpPr>
      <xdr:spPr>
        <a:xfrm>
          <a:off x="3797300" y="13187350"/>
          <a:ext cx="838200" cy="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24637</xdr:rowOff>
    </xdr:from>
    <xdr:ext cx="599010" cy="259045"/>
    <xdr:sp macro="" textlink="">
      <xdr:nvSpPr>
        <xdr:cNvPr id="181" name="民生費平均値テキスト"/>
        <xdr:cNvSpPr txBox="1"/>
      </xdr:nvSpPr>
      <xdr:spPr>
        <a:xfrm>
          <a:off x="4686300" y="12883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1760</xdr:rowOff>
    </xdr:from>
    <xdr:to>
      <xdr:col>6</xdr:col>
      <xdr:colOff>561975</xdr:colOff>
      <xdr:row>76</xdr:row>
      <xdr:rowOff>103360</xdr:rowOff>
    </xdr:to>
    <xdr:sp macro="" textlink="">
      <xdr:nvSpPr>
        <xdr:cNvPr id="182" name="フローチャート : 判断 181"/>
        <xdr:cNvSpPr/>
      </xdr:nvSpPr>
      <xdr:spPr>
        <a:xfrm>
          <a:off x="4584700" y="130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157150</xdr:rowOff>
    </xdr:from>
    <xdr:to>
      <xdr:col>5</xdr:col>
      <xdr:colOff>358775</xdr:colOff>
      <xdr:row>77</xdr:row>
      <xdr:rowOff>123165</xdr:rowOff>
    </xdr:to>
    <xdr:cxnSp macro="">
      <xdr:nvCxnSpPr>
        <xdr:cNvPr id="183" name="直線コネクタ 182"/>
        <xdr:cNvCxnSpPr/>
      </xdr:nvCxnSpPr>
      <xdr:spPr>
        <a:xfrm flipV="1">
          <a:off x="2908300" y="13187350"/>
          <a:ext cx="889000" cy="1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20016</xdr:rowOff>
    </xdr:from>
    <xdr:to>
      <xdr:col>5</xdr:col>
      <xdr:colOff>409575</xdr:colOff>
      <xdr:row>76</xdr:row>
      <xdr:rowOff>121616</xdr:rowOff>
    </xdr:to>
    <xdr:sp macro="" textlink="">
      <xdr:nvSpPr>
        <xdr:cNvPr id="184" name="フローチャート : 判断 183"/>
        <xdr:cNvSpPr/>
      </xdr:nvSpPr>
      <xdr:spPr>
        <a:xfrm>
          <a:off x="3746500" y="1305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138142</xdr:rowOff>
    </xdr:from>
    <xdr:ext cx="599010" cy="259045"/>
    <xdr:sp macro="" textlink="">
      <xdr:nvSpPr>
        <xdr:cNvPr id="185" name="テキスト ボックス 184"/>
        <xdr:cNvSpPr txBox="1"/>
      </xdr:nvSpPr>
      <xdr:spPr>
        <a:xfrm>
          <a:off x="3497794" y="1282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123165</xdr:rowOff>
    </xdr:from>
    <xdr:to>
      <xdr:col>4</xdr:col>
      <xdr:colOff>155575</xdr:colOff>
      <xdr:row>77</xdr:row>
      <xdr:rowOff>131753</xdr:rowOff>
    </xdr:to>
    <xdr:cxnSp macro="">
      <xdr:nvCxnSpPr>
        <xdr:cNvPr id="186" name="直線コネクタ 185"/>
        <xdr:cNvCxnSpPr/>
      </xdr:nvCxnSpPr>
      <xdr:spPr>
        <a:xfrm flipV="1">
          <a:off x="2019300" y="13324815"/>
          <a:ext cx="889000" cy="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145190</xdr:rowOff>
    </xdr:from>
    <xdr:to>
      <xdr:col>4</xdr:col>
      <xdr:colOff>206375</xdr:colOff>
      <xdr:row>77</xdr:row>
      <xdr:rowOff>75340</xdr:rowOff>
    </xdr:to>
    <xdr:sp macro="" textlink="">
      <xdr:nvSpPr>
        <xdr:cNvPr id="187" name="フローチャート : 判断 186"/>
        <xdr:cNvSpPr/>
      </xdr:nvSpPr>
      <xdr:spPr>
        <a:xfrm>
          <a:off x="2857500" y="1317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91867</xdr:rowOff>
    </xdr:from>
    <xdr:ext cx="599010" cy="259045"/>
    <xdr:sp macro="" textlink="">
      <xdr:nvSpPr>
        <xdr:cNvPr id="188" name="テキスト ボックス 187"/>
        <xdr:cNvSpPr txBox="1"/>
      </xdr:nvSpPr>
      <xdr:spPr>
        <a:xfrm>
          <a:off x="2608794" y="1295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47912</xdr:rowOff>
    </xdr:from>
    <xdr:to>
      <xdr:col>2</xdr:col>
      <xdr:colOff>638175</xdr:colOff>
      <xdr:row>77</xdr:row>
      <xdr:rowOff>131753</xdr:rowOff>
    </xdr:to>
    <xdr:cxnSp macro="">
      <xdr:nvCxnSpPr>
        <xdr:cNvPr id="189" name="直線コネクタ 188"/>
        <xdr:cNvCxnSpPr/>
      </xdr:nvCxnSpPr>
      <xdr:spPr>
        <a:xfrm>
          <a:off x="1130300" y="13249562"/>
          <a:ext cx="889000" cy="8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156663</xdr:rowOff>
    </xdr:from>
    <xdr:to>
      <xdr:col>3</xdr:col>
      <xdr:colOff>3175</xdr:colOff>
      <xdr:row>77</xdr:row>
      <xdr:rowOff>86813</xdr:rowOff>
    </xdr:to>
    <xdr:sp macro="" textlink="">
      <xdr:nvSpPr>
        <xdr:cNvPr id="190" name="フローチャート : 判断 189"/>
        <xdr:cNvSpPr/>
      </xdr:nvSpPr>
      <xdr:spPr>
        <a:xfrm>
          <a:off x="1968500" y="1318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103340</xdr:rowOff>
    </xdr:from>
    <xdr:ext cx="599010" cy="259045"/>
    <xdr:sp macro="" textlink="">
      <xdr:nvSpPr>
        <xdr:cNvPr id="191" name="テキスト ボックス 190"/>
        <xdr:cNvSpPr txBox="1"/>
      </xdr:nvSpPr>
      <xdr:spPr>
        <a:xfrm>
          <a:off x="1719794" y="12962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161595</xdr:rowOff>
    </xdr:from>
    <xdr:to>
      <xdr:col>1</xdr:col>
      <xdr:colOff>485775</xdr:colOff>
      <xdr:row>77</xdr:row>
      <xdr:rowOff>91745</xdr:rowOff>
    </xdr:to>
    <xdr:sp macro="" textlink="">
      <xdr:nvSpPr>
        <xdr:cNvPr id="192" name="フローチャート : 判断 191"/>
        <xdr:cNvSpPr/>
      </xdr:nvSpPr>
      <xdr:spPr>
        <a:xfrm>
          <a:off x="1079500" y="131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108272</xdr:rowOff>
    </xdr:from>
    <xdr:ext cx="599010" cy="259045"/>
    <xdr:sp macro="" textlink="">
      <xdr:nvSpPr>
        <xdr:cNvPr id="193" name="テキスト ボックス 192"/>
        <xdr:cNvSpPr txBox="1"/>
      </xdr:nvSpPr>
      <xdr:spPr>
        <a:xfrm>
          <a:off x="830794" y="12967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112947</xdr:rowOff>
    </xdr:from>
    <xdr:to>
      <xdr:col>6</xdr:col>
      <xdr:colOff>561975</xdr:colOff>
      <xdr:row>77</xdr:row>
      <xdr:rowOff>43097</xdr:rowOff>
    </xdr:to>
    <xdr:sp macro="" textlink="">
      <xdr:nvSpPr>
        <xdr:cNvPr id="199" name="円/楕円 198"/>
        <xdr:cNvSpPr/>
      </xdr:nvSpPr>
      <xdr:spPr>
        <a:xfrm>
          <a:off x="4584700" y="1314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91374</xdr:rowOff>
    </xdr:from>
    <xdr:ext cx="599010" cy="259045"/>
    <xdr:sp macro="" textlink="">
      <xdr:nvSpPr>
        <xdr:cNvPr id="200" name="民生費該当値テキスト"/>
        <xdr:cNvSpPr txBox="1"/>
      </xdr:nvSpPr>
      <xdr:spPr>
        <a:xfrm>
          <a:off x="4686300" y="1312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131,291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106350</xdr:rowOff>
    </xdr:from>
    <xdr:to>
      <xdr:col>5</xdr:col>
      <xdr:colOff>409575</xdr:colOff>
      <xdr:row>77</xdr:row>
      <xdr:rowOff>36500</xdr:rowOff>
    </xdr:to>
    <xdr:sp macro="" textlink="">
      <xdr:nvSpPr>
        <xdr:cNvPr id="201" name="円/楕円 200"/>
        <xdr:cNvSpPr/>
      </xdr:nvSpPr>
      <xdr:spPr>
        <a:xfrm>
          <a:off x="3746500" y="1313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27627</xdr:rowOff>
    </xdr:from>
    <xdr:ext cx="599010" cy="259045"/>
    <xdr:sp macro="" textlink="">
      <xdr:nvSpPr>
        <xdr:cNvPr id="202" name="テキスト ボックス 201"/>
        <xdr:cNvSpPr txBox="1"/>
      </xdr:nvSpPr>
      <xdr:spPr>
        <a:xfrm>
          <a:off x="3497794" y="13229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131,897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72365</xdr:rowOff>
    </xdr:from>
    <xdr:to>
      <xdr:col>4</xdr:col>
      <xdr:colOff>206375</xdr:colOff>
      <xdr:row>78</xdr:row>
      <xdr:rowOff>2515</xdr:rowOff>
    </xdr:to>
    <xdr:sp macro="" textlink="">
      <xdr:nvSpPr>
        <xdr:cNvPr id="203" name="円/楕円 202"/>
        <xdr:cNvSpPr/>
      </xdr:nvSpPr>
      <xdr:spPr>
        <a:xfrm>
          <a:off x="2857500" y="1327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165092</xdr:rowOff>
    </xdr:from>
    <xdr:ext cx="599010" cy="259045"/>
    <xdr:sp macro="" textlink="">
      <xdr:nvSpPr>
        <xdr:cNvPr id="204" name="テキスト ボックス 203"/>
        <xdr:cNvSpPr txBox="1"/>
      </xdr:nvSpPr>
      <xdr:spPr>
        <a:xfrm>
          <a:off x="2608794" y="1336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119,269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80953</xdr:rowOff>
    </xdr:from>
    <xdr:to>
      <xdr:col>3</xdr:col>
      <xdr:colOff>3175</xdr:colOff>
      <xdr:row>78</xdr:row>
      <xdr:rowOff>11103</xdr:rowOff>
    </xdr:to>
    <xdr:sp macro="" textlink="">
      <xdr:nvSpPr>
        <xdr:cNvPr id="205" name="円/楕円 204"/>
        <xdr:cNvSpPr/>
      </xdr:nvSpPr>
      <xdr:spPr>
        <a:xfrm>
          <a:off x="1968500" y="1328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2230</xdr:rowOff>
    </xdr:from>
    <xdr:ext cx="599010" cy="259045"/>
    <xdr:sp macro="" textlink="">
      <xdr:nvSpPr>
        <xdr:cNvPr id="206" name="テキスト ボックス 205"/>
        <xdr:cNvSpPr txBox="1"/>
      </xdr:nvSpPr>
      <xdr:spPr>
        <a:xfrm>
          <a:off x="1719794" y="13375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118,480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168562</xdr:rowOff>
    </xdr:from>
    <xdr:to>
      <xdr:col>1</xdr:col>
      <xdr:colOff>485775</xdr:colOff>
      <xdr:row>77</xdr:row>
      <xdr:rowOff>98712</xdr:rowOff>
    </xdr:to>
    <xdr:sp macro="" textlink="">
      <xdr:nvSpPr>
        <xdr:cNvPr id="207" name="円/楕円 206"/>
        <xdr:cNvSpPr/>
      </xdr:nvSpPr>
      <xdr:spPr>
        <a:xfrm>
          <a:off x="1079500" y="1319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89839</xdr:rowOff>
    </xdr:from>
    <xdr:ext cx="599010" cy="259045"/>
    <xdr:sp macro="" textlink="">
      <xdr:nvSpPr>
        <xdr:cNvPr id="208" name="テキスト ボックス 207"/>
        <xdr:cNvSpPr txBox="1"/>
      </xdr:nvSpPr>
      <xdr:spPr>
        <a:xfrm>
          <a:off x="830794" y="1329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139700</xdr:rowOff>
    </xdr:from>
    <xdr:to>
      <xdr:col>7</xdr:col>
      <xdr:colOff>638175</xdr:colOff>
      <xdr:row>99</xdr:row>
      <xdr:rowOff>139700</xdr:rowOff>
    </xdr:to>
    <xdr:cxnSp macro="">
      <xdr:nvCxnSpPr>
        <xdr:cNvPr id="219" name="直線コネクタ 21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168927</xdr:rowOff>
    </xdr:from>
    <xdr:ext cx="248786" cy="259045"/>
    <xdr:sp macro="" textlink="">
      <xdr:nvSpPr>
        <xdr:cNvPr id="220" name="テキスト ボックス 21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1" name="直線コネクタ 22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2" name="テキスト ボックス 22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3" name="直線コネクタ 22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4" name="テキスト ボックス 22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7" name="直線コネクタ 22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8" name="テキスト ボックス 22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9" name="直線コネクタ 22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0" name="テキスト ボックス 22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1" name="直線コネクタ 23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2" name="テキスト ボックス 23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164579</xdr:rowOff>
    </xdr:from>
    <xdr:to>
      <xdr:col>6</xdr:col>
      <xdr:colOff>510540</xdr:colOff>
      <xdr:row>98</xdr:row>
      <xdr:rowOff>128632</xdr:rowOff>
    </xdr:to>
    <xdr:cxnSp macro="">
      <xdr:nvCxnSpPr>
        <xdr:cNvPr id="236" name="直線コネクタ 235"/>
        <xdr:cNvCxnSpPr/>
      </xdr:nvCxnSpPr>
      <xdr:spPr>
        <a:xfrm flipV="1">
          <a:off x="4633595" y="15595079"/>
          <a:ext cx="1270" cy="133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132459</xdr:rowOff>
    </xdr:from>
    <xdr:ext cx="534377" cy="259045"/>
    <xdr:sp macro="" textlink="">
      <xdr:nvSpPr>
        <xdr:cNvPr id="237" name="衛生費最小値テキスト"/>
        <xdr:cNvSpPr txBox="1"/>
      </xdr:nvSpPr>
      <xdr:spPr>
        <a:xfrm>
          <a:off x="4686300" y="1693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a:t>
          </a:r>
          <a:endParaRPr kumimoji="1" lang="ja-JP" altLang="en-US" sz="1000" b="1">
            <a:latin typeface="ＭＳ Ｐゴシック"/>
          </a:endParaRPr>
        </a:p>
      </xdr:txBody>
    </xdr:sp>
    <xdr:clientData/>
  </xdr:oneCellAnchor>
  <xdr:twoCellAnchor>
    <xdr:from>
      <xdr:col>6</xdr:col>
      <xdr:colOff>422275</xdr:colOff>
      <xdr:row>98</xdr:row>
      <xdr:rowOff>128632</xdr:rowOff>
    </xdr:from>
    <xdr:to>
      <xdr:col>6</xdr:col>
      <xdr:colOff>600075</xdr:colOff>
      <xdr:row>98</xdr:row>
      <xdr:rowOff>128632</xdr:rowOff>
    </xdr:to>
    <xdr:cxnSp macro="">
      <xdr:nvCxnSpPr>
        <xdr:cNvPr id="238" name="直線コネクタ 237"/>
        <xdr:cNvCxnSpPr/>
      </xdr:nvCxnSpPr>
      <xdr:spPr>
        <a:xfrm>
          <a:off x="4546600" y="1693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111256</xdr:rowOff>
    </xdr:from>
    <xdr:ext cx="599010" cy="259045"/>
    <xdr:sp macro="" textlink="">
      <xdr:nvSpPr>
        <xdr:cNvPr id="239" name="衛生費最大値テキスト"/>
        <xdr:cNvSpPr txBox="1"/>
      </xdr:nvSpPr>
      <xdr:spPr>
        <a:xfrm>
          <a:off x="4686300" y="1537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159,388</a:t>
          </a:r>
          <a:endParaRPr kumimoji="1" lang="ja-JP" altLang="en-US" sz="1000" b="1">
            <a:latin typeface="ＭＳ Ｐゴシック"/>
          </a:endParaRPr>
        </a:p>
      </xdr:txBody>
    </xdr:sp>
    <xdr:clientData/>
  </xdr:oneCellAnchor>
  <xdr:twoCellAnchor>
    <xdr:from>
      <xdr:col>6</xdr:col>
      <xdr:colOff>422275</xdr:colOff>
      <xdr:row>90</xdr:row>
      <xdr:rowOff>164579</xdr:rowOff>
    </xdr:from>
    <xdr:to>
      <xdr:col>6</xdr:col>
      <xdr:colOff>600075</xdr:colOff>
      <xdr:row>90</xdr:row>
      <xdr:rowOff>164579</xdr:rowOff>
    </xdr:to>
    <xdr:cxnSp macro="">
      <xdr:nvCxnSpPr>
        <xdr:cNvPr id="240" name="直線コネクタ 239"/>
        <xdr:cNvCxnSpPr/>
      </xdr:nvCxnSpPr>
      <xdr:spPr>
        <a:xfrm>
          <a:off x="4546600" y="1559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44735</xdr:rowOff>
    </xdr:from>
    <xdr:to>
      <xdr:col>6</xdr:col>
      <xdr:colOff>511175</xdr:colOff>
      <xdr:row>97</xdr:row>
      <xdr:rowOff>19066</xdr:rowOff>
    </xdr:to>
    <xdr:cxnSp macro="">
      <xdr:nvCxnSpPr>
        <xdr:cNvPr id="241" name="直線コネクタ 240"/>
        <xdr:cNvCxnSpPr/>
      </xdr:nvCxnSpPr>
      <xdr:spPr>
        <a:xfrm>
          <a:off x="3797300" y="16503935"/>
          <a:ext cx="838200" cy="14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144409</xdr:rowOff>
    </xdr:from>
    <xdr:ext cx="534377" cy="259045"/>
    <xdr:sp macro="" textlink="">
      <xdr:nvSpPr>
        <xdr:cNvPr id="242" name="衛生費平均値テキスト"/>
        <xdr:cNvSpPr txBox="1"/>
      </xdr:nvSpPr>
      <xdr:spPr>
        <a:xfrm>
          <a:off x="4686300" y="16432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121532</xdr:rowOff>
    </xdr:from>
    <xdr:to>
      <xdr:col>6</xdr:col>
      <xdr:colOff>561975</xdr:colOff>
      <xdr:row>97</xdr:row>
      <xdr:rowOff>51682</xdr:rowOff>
    </xdr:to>
    <xdr:sp macro="" textlink="">
      <xdr:nvSpPr>
        <xdr:cNvPr id="243" name="フローチャート : 判断 242"/>
        <xdr:cNvSpPr/>
      </xdr:nvSpPr>
      <xdr:spPr>
        <a:xfrm>
          <a:off x="4584700" y="1658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44735</xdr:rowOff>
    </xdr:from>
    <xdr:to>
      <xdr:col>5</xdr:col>
      <xdr:colOff>358775</xdr:colOff>
      <xdr:row>97</xdr:row>
      <xdr:rowOff>163055</xdr:rowOff>
    </xdr:to>
    <xdr:cxnSp macro="">
      <xdr:nvCxnSpPr>
        <xdr:cNvPr id="244" name="直線コネクタ 243"/>
        <xdr:cNvCxnSpPr/>
      </xdr:nvCxnSpPr>
      <xdr:spPr>
        <a:xfrm flipV="1">
          <a:off x="2908300" y="16503935"/>
          <a:ext cx="889000" cy="28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100797</xdr:rowOff>
    </xdr:from>
    <xdr:to>
      <xdr:col>5</xdr:col>
      <xdr:colOff>409575</xdr:colOff>
      <xdr:row>97</xdr:row>
      <xdr:rowOff>30947</xdr:rowOff>
    </xdr:to>
    <xdr:sp macro="" textlink="">
      <xdr:nvSpPr>
        <xdr:cNvPr id="245" name="フローチャート : 判断 244"/>
        <xdr:cNvSpPr/>
      </xdr:nvSpPr>
      <xdr:spPr>
        <a:xfrm>
          <a:off x="3746500" y="1655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22074</xdr:rowOff>
    </xdr:from>
    <xdr:ext cx="534377" cy="259045"/>
    <xdr:sp macro="" textlink="">
      <xdr:nvSpPr>
        <xdr:cNvPr id="246" name="テキスト ボックス 245"/>
        <xdr:cNvSpPr txBox="1"/>
      </xdr:nvSpPr>
      <xdr:spPr>
        <a:xfrm>
          <a:off x="3530111" y="1665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163055</xdr:rowOff>
    </xdr:from>
    <xdr:to>
      <xdr:col>4</xdr:col>
      <xdr:colOff>155575</xdr:colOff>
      <xdr:row>98</xdr:row>
      <xdr:rowOff>32772</xdr:rowOff>
    </xdr:to>
    <xdr:cxnSp macro="">
      <xdr:nvCxnSpPr>
        <xdr:cNvPr id="247" name="直線コネクタ 246"/>
        <xdr:cNvCxnSpPr/>
      </xdr:nvCxnSpPr>
      <xdr:spPr>
        <a:xfrm flipV="1">
          <a:off x="2019300" y="16793705"/>
          <a:ext cx="889000" cy="4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137534</xdr:rowOff>
    </xdr:from>
    <xdr:to>
      <xdr:col>4</xdr:col>
      <xdr:colOff>206375</xdr:colOff>
      <xdr:row>97</xdr:row>
      <xdr:rowOff>67684</xdr:rowOff>
    </xdr:to>
    <xdr:sp macro="" textlink="">
      <xdr:nvSpPr>
        <xdr:cNvPr id="248" name="フローチャート : 判断 247"/>
        <xdr:cNvSpPr/>
      </xdr:nvSpPr>
      <xdr:spPr>
        <a:xfrm>
          <a:off x="2857500" y="1659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84211</xdr:rowOff>
    </xdr:from>
    <xdr:ext cx="534377" cy="259045"/>
    <xdr:sp macro="" textlink="">
      <xdr:nvSpPr>
        <xdr:cNvPr id="249" name="テキスト ボックス 248"/>
        <xdr:cNvSpPr txBox="1"/>
      </xdr:nvSpPr>
      <xdr:spPr>
        <a:xfrm>
          <a:off x="2641111" y="1637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512</xdr:rowOff>
    </xdr:from>
    <xdr:to>
      <xdr:col>2</xdr:col>
      <xdr:colOff>638175</xdr:colOff>
      <xdr:row>98</xdr:row>
      <xdr:rowOff>32772</xdr:rowOff>
    </xdr:to>
    <xdr:cxnSp macro="">
      <xdr:nvCxnSpPr>
        <xdr:cNvPr id="250" name="直線コネクタ 249"/>
        <xdr:cNvCxnSpPr/>
      </xdr:nvCxnSpPr>
      <xdr:spPr>
        <a:xfrm>
          <a:off x="1130300" y="16802612"/>
          <a:ext cx="889000" cy="3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154527</xdr:rowOff>
    </xdr:from>
    <xdr:to>
      <xdr:col>3</xdr:col>
      <xdr:colOff>3175</xdr:colOff>
      <xdr:row>97</xdr:row>
      <xdr:rowOff>84677</xdr:rowOff>
    </xdr:to>
    <xdr:sp macro="" textlink="">
      <xdr:nvSpPr>
        <xdr:cNvPr id="251" name="フローチャート : 判断 250"/>
        <xdr:cNvSpPr/>
      </xdr:nvSpPr>
      <xdr:spPr>
        <a:xfrm>
          <a:off x="1968500" y="1661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101204</xdr:rowOff>
    </xdr:from>
    <xdr:ext cx="534377" cy="259045"/>
    <xdr:sp macro="" textlink="">
      <xdr:nvSpPr>
        <xdr:cNvPr id="252" name="テキスト ボックス 251"/>
        <xdr:cNvSpPr txBox="1"/>
      </xdr:nvSpPr>
      <xdr:spPr>
        <a:xfrm>
          <a:off x="1752111" y="1638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136630</xdr:rowOff>
    </xdr:from>
    <xdr:to>
      <xdr:col>1</xdr:col>
      <xdr:colOff>485775</xdr:colOff>
      <xdr:row>97</xdr:row>
      <xdr:rowOff>66780</xdr:rowOff>
    </xdr:to>
    <xdr:sp macro="" textlink="">
      <xdr:nvSpPr>
        <xdr:cNvPr id="253" name="フローチャート : 判断 252"/>
        <xdr:cNvSpPr/>
      </xdr:nvSpPr>
      <xdr:spPr>
        <a:xfrm>
          <a:off x="1079500" y="1659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83307</xdr:rowOff>
    </xdr:from>
    <xdr:ext cx="534377" cy="259045"/>
    <xdr:sp macro="" textlink="">
      <xdr:nvSpPr>
        <xdr:cNvPr id="254" name="テキスト ボックス 253"/>
        <xdr:cNvSpPr txBox="1"/>
      </xdr:nvSpPr>
      <xdr:spPr>
        <a:xfrm>
          <a:off x="863111" y="163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139716</xdr:rowOff>
    </xdr:from>
    <xdr:to>
      <xdr:col>6</xdr:col>
      <xdr:colOff>561975</xdr:colOff>
      <xdr:row>97</xdr:row>
      <xdr:rowOff>69866</xdr:rowOff>
    </xdr:to>
    <xdr:sp macro="" textlink="">
      <xdr:nvSpPr>
        <xdr:cNvPr id="260" name="円/楕円 259"/>
        <xdr:cNvSpPr/>
      </xdr:nvSpPr>
      <xdr:spPr>
        <a:xfrm>
          <a:off x="4584700" y="1659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118143</xdr:rowOff>
    </xdr:from>
    <xdr:ext cx="534377" cy="259045"/>
    <xdr:sp macro="" textlink="">
      <xdr:nvSpPr>
        <xdr:cNvPr id="261" name="衛生費該当値テキスト"/>
        <xdr:cNvSpPr txBox="1"/>
      </xdr:nvSpPr>
      <xdr:spPr>
        <a:xfrm>
          <a:off x="4686300" y="1657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48,665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165385</xdr:rowOff>
    </xdr:from>
    <xdr:to>
      <xdr:col>5</xdr:col>
      <xdr:colOff>409575</xdr:colOff>
      <xdr:row>96</xdr:row>
      <xdr:rowOff>95535</xdr:rowOff>
    </xdr:to>
    <xdr:sp macro="" textlink="">
      <xdr:nvSpPr>
        <xdr:cNvPr id="262" name="円/楕円 261"/>
        <xdr:cNvSpPr/>
      </xdr:nvSpPr>
      <xdr:spPr>
        <a:xfrm>
          <a:off x="3746500" y="1645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112062</xdr:rowOff>
    </xdr:from>
    <xdr:ext cx="534377" cy="259045"/>
    <xdr:sp macro="" textlink="">
      <xdr:nvSpPr>
        <xdr:cNvPr id="263" name="テキスト ボックス 262"/>
        <xdr:cNvSpPr txBox="1"/>
      </xdr:nvSpPr>
      <xdr:spPr>
        <a:xfrm>
          <a:off x="3530111" y="1622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63,970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112255</xdr:rowOff>
    </xdr:from>
    <xdr:to>
      <xdr:col>4</xdr:col>
      <xdr:colOff>206375</xdr:colOff>
      <xdr:row>98</xdr:row>
      <xdr:rowOff>42405</xdr:rowOff>
    </xdr:to>
    <xdr:sp macro="" textlink="">
      <xdr:nvSpPr>
        <xdr:cNvPr id="264" name="円/楕円 263"/>
        <xdr:cNvSpPr/>
      </xdr:nvSpPr>
      <xdr:spPr>
        <a:xfrm>
          <a:off x="2857500" y="167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33532</xdr:rowOff>
    </xdr:from>
    <xdr:ext cx="534377" cy="259045"/>
    <xdr:sp macro="" textlink="">
      <xdr:nvSpPr>
        <xdr:cNvPr id="265" name="テキスト ボックス 264"/>
        <xdr:cNvSpPr txBox="1"/>
      </xdr:nvSpPr>
      <xdr:spPr>
        <a:xfrm>
          <a:off x="2641111" y="1683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33,548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153422</xdr:rowOff>
    </xdr:from>
    <xdr:to>
      <xdr:col>3</xdr:col>
      <xdr:colOff>3175</xdr:colOff>
      <xdr:row>98</xdr:row>
      <xdr:rowOff>83572</xdr:rowOff>
    </xdr:to>
    <xdr:sp macro="" textlink="">
      <xdr:nvSpPr>
        <xdr:cNvPr id="266" name="円/楕円 265"/>
        <xdr:cNvSpPr/>
      </xdr:nvSpPr>
      <xdr:spPr>
        <a:xfrm>
          <a:off x="1968500" y="1678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74699</xdr:rowOff>
    </xdr:from>
    <xdr:ext cx="534377" cy="259045"/>
    <xdr:sp macro="" textlink="">
      <xdr:nvSpPr>
        <xdr:cNvPr id="267" name="テキスト ボックス 266"/>
        <xdr:cNvSpPr txBox="1"/>
      </xdr:nvSpPr>
      <xdr:spPr>
        <a:xfrm>
          <a:off x="1752111" y="1687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29,226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121162</xdr:rowOff>
    </xdr:from>
    <xdr:to>
      <xdr:col>1</xdr:col>
      <xdr:colOff>485775</xdr:colOff>
      <xdr:row>98</xdr:row>
      <xdr:rowOff>51312</xdr:rowOff>
    </xdr:to>
    <xdr:sp macro="" textlink="">
      <xdr:nvSpPr>
        <xdr:cNvPr id="268" name="円/楕円 267"/>
        <xdr:cNvSpPr/>
      </xdr:nvSpPr>
      <xdr:spPr>
        <a:xfrm>
          <a:off x="1079500" y="1675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42439</xdr:rowOff>
    </xdr:from>
    <xdr:ext cx="534377" cy="259045"/>
    <xdr:sp macro="" textlink="">
      <xdr:nvSpPr>
        <xdr:cNvPr id="269" name="テキスト ボックス 268"/>
        <xdr:cNvSpPr txBox="1"/>
      </xdr:nvSpPr>
      <xdr:spPr>
        <a:xfrm>
          <a:off x="863111" y="1684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141986</xdr:rowOff>
    </xdr:from>
    <xdr:to>
      <xdr:col>15</xdr:col>
      <xdr:colOff>180340</xdr:colOff>
      <xdr:row>39</xdr:row>
      <xdr:rowOff>98878</xdr:rowOff>
    </xdr:to>
    <xdr:cxnSp macro="">
      <xdr:nvCxnSpPr>
        <xdr:cNvPr id="295" name="直線コネクタ 294"/>
        <xdr:cNvCxnSpPr/>
      </xdr:nvCxnSpPr>
      <xdr:spPr>
        <a:xfrm flipV="1">
          <a:off x="10475595" y="5285486"/>
          <a:ext cx="1270" cy="149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88663</xdr:rowOff>
    </xdr:from>
    <xdr:ext cx="469744" cy="259045"/>
    <xdr:sp macro="" textlink="">
      <xdr:nvSpPr>
        <xdr:cNvPr id="298" name="労働費最大値テキスト"/>
        <xdr:cNvSpPr txBox="1"/>
      </xdr:nvSpPr>
      <xdr:spPr>
        <a:xfrm>
          <a:off x="10528300" y="506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4,593</a:t>
          </a:r>
          <a:endParaRPr kumimoji="1" lang="ja-JP" altLang="en-US" sz="1000" b="1">
            <a:latin typeface="ＭＳ Ｐゴシック"/>
          </a:endParaRPr>
        </a:p>
      </xdr:txBody>
    </xdr:sp>
    <xdr:clientData/>
  </xdr:oneCellAnchor>
  <xdr:twoCellAnchor>
    <xdr:from>
      <xdr:col>15</xdr:col>
      <xdr:colOff>92075</xdr:colOff>
      <xdr:row>30</xdr:row>
      <xdr:rowOff>141986</xdr:rowOff>
    </xdr:from>
    <xdr:to>
      <xdr:col>15</xdr:col>
      <xdr:colOff>269875</xdr:colOff>
      <xdr:row>30</xdr:row>
      <xdr:rowOff>141986</xdr:rowOff>
    </xdr:to>
    <xdr:cxnSp macro="">
      <xdr:nvCxnSpPr>
        <xdr:cNvPr id="299" name="直線コネクタ 298"/>
        <xdr:cNvCxnSpPr/>
      </xdr:nvCxnSpPr>
      <xdr:spPr>
        <a:xfrm>
          <a:off x="10388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57404</xdr:rowOff>
    </xdr:from>
    <xdr:to>
      <xdr:col>15</xdr:col>
      <xdr:colOff>180975</xdr:colOff>
      <xdr:row>35</xdr:row>
      <xdr:rowOff>61976</xdr:rowOff>
    </xdr:to>
    <xdr:cxnSp macro="">
      <xdr:nvCxnSpPr>
        <xdr:cNvPr id="300" name="直線コネクタ 299"/>
        <xdr:cNvCxnSpPr/>
      </xdr:nvCxnSpPr>
      <xdr:spPr>
        <a:xfrm flipV="1">
          <a:off x="9639300" y="605815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125783</xdr:rowOff>
    </xdr:from>
    <xdr:ext cx="378565" cy="259045"/>
    <xdr:sp macro="" textlink="">
      <xdr:nvSpPr>
        <xdr:cNvPr id="301" name="労働費平均値テキスト"/>
        <xdr:cNvSpPr txBox="1"/>
      </xdr:nvSpPr>
      <xdr:spPr>
        <a:xfrm>
          <a:off x="10528300" y="64694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147356</xdr:rowOff>
    </xdr:from>
    <xdr:to>
      <xdr:col>15</xdr:col>
      <xdr:colOff>231775</xdr:colOff>
      <xdr:row>38</xdr:row>
      <xdr:rowOff>77506</xdr:rowOff>
    </xdr:to>
    <xdr:sp macro="" textlink="">
      <xdr:nvSpPr>
        <xdr:cNvPr id="302" name="フローチャート : 判断 301"/>
        <xdr:cNvSpPr/>
      </xdr:nvSpPr>
      <xdr:spPr>
        <a:xfrm>
          <a:off x="104267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61976</xdr:rowOff>
    </xdr:from>
    <xdr:to>
      <xdr:col>14</xdr:col>
      <xdr:colOff>28575</xdr:colOff>
      <xdr:row>35</xdr:row>
      <xdr:rowOff>79937</xdr:rowOff>
    </xdr:to>
    <xdr:cxnSp macro="">
      <xdr:nvCxnSpPr>
        <xdr:cNvPr id="303" name="直線コネクタ 302"/>
        <xdr:cNvCxnSpPr/>
      </xdr:nvCxnSpPr>
      <xdr:spPr>
        <a:xfrm flipV="1">
          <a:off x="8750300" y="606272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112413</xdr:rowOff>
    </xdr:from>
    <xdr:to>
      <xdr:col>14</xdr:col>
      <xdr:colOff>79375</xdr:colOff>
      <xdr:row>38</xdr:row>
      <xdr:rowOff>42563</xdr:rowOff>
    </xdr:to>
    <xdr:sp macro="" textlink="">
      <xdr:nvSpPr>
        <xdr:cNvPr id="304" name="フローチャート : 判断 303"/>
        <xdr:cNvSpPr/>
      </xdr:nvSpPr>
      <xdr:spPr>
        <a:xfrm>
          <a:off x="9588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33690</xdr:rowOff>
    </xdr:from>
    <xdr:ext cx="378565" cy="259045"/>
    <xdr:sp macro="" textlink="">
      <xdr:nvSpPr>
        <xdr:cNvPr id="305" name="テキスト ボックス 304"/>
        <xdr:cNvSpPr txBox="1"/>
      </xdr:nvSpPr>
      <xdr:spPr>
        <a:xfrm>
          <a:off x="9450017" y="6548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79937</xdr:rowOff>
    </xdr:from>
    <xdr:to>
      <xdr:col>12</xdr:col>
      <xdr:colOff>511175</xdr:colOff>
      <xdr:row>35</xdr:row>
      <xdr:rowOff>124025</xdr:rowOff>
    </xdr:to>
    <xdr:cxnSp macro="">
      <xdr:nvCxnSpPr>
        <xdr:cNvPr id="306" name="直線コネクタ 305"/>
        <xdr:cNvCxnSpPr/>
      </xdr:nvCxnSpPr>
      <xdr:spPr>
        <a:xfrm flipV="1">
          <a:off x="7861300" y="6080687"/>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60488</xdr:rowOff>
    </xdr:from>
    <xdr:to>
      <xdr:col>12</xdr:col>
      <xdr:colOff>561975</xdr:colOff>
      <xdr:row>36</xdr:row>
      <xdr:rowOff>162088</xdr:rowOff>
    </xdr:to>
    <xdr:sp macro="" textlink="">
      <xdr:nvSpPr>
        <xdr:cNvPr id="307" name="フローチャート : 判断 306"/>
        <xdr:cNvSpPr/>
      </xdr:nvSpPr>
      <xdr:spPr>
        <a:xfrm>
          <a:off x="8699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153215</xdr:rowOff>
    </xdr:from>
    <xdr:ext cx="469744" cy="259045"/>
    <xdr:sp macro="" textlink="">
      <xdr:nvSpPr>
        <xdr:cNvPr id="308" name="テキスト ボックス 307"/>
        <xdr:cNvSpPr txBox="1"/>
      </xdr:nvSpPr>
      <xdr:spPr>
        <a:xfrm>
          <a:off x="8515427" y="632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124025</xdr:rowOff>
    </xdr:from>
    <xdr:to>
      <xdr:col>11</xdr:col>
      <xdr:colOff>307975</xdr:colOff>
      <xdr:row>35</xdr:row>
      <xdr:rowOff>142313</xdr:rowOff>
    </xdr:to>
    <xdr:cxnSp macro="">
      <xdr:nvCxnSpPr>
        <xdr:cNvPr id="309" name="直線コネクタ 308"/>
        <xdr:cNvCxnSpPr/>
      </xdr:nvCxnSpPr>
      <xdr:spPr>
        <a:xfrm flipV="1">
          <a:off x="6972300" y="6124775"/>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57222</xdr:rowOff>
    </xdr:from>
    <xdr:to>
      <xdr:col>11</xdr:col>
      <xdr:colOff>358775</xdr:colOff>
      <xdr:row>35</xdr:row>
      <xdr:rowOff>158822</xdr:rowOff>
    </xdr:to>
    <xdr:sp macro="" textlink="">
      <xdr:nvSpPr>
        <xdr:cNvPr id="310" name="フローチャート : 判断 309"/>
        <xdr:cNvSpPr/>
      </xdr:nvSpPr>
      <xdr:spPr>
        <a:xfrm>
          <a:off x="7810500" y="60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3899</xdr:rowOff>
    </xdr:from>
    <xdr:ext cx="469744" cy="259045"/>
    <xdr:sp macro="" textlink="">
      <xdr:nvSpPr>
        <xdr:cNvPr id="311" name="テキスト ボックス 310"/>
        <xdr:cNvSpPr txBox="1"/>
      </xdr:nvSpPr>
      <xdr:spPr>
        <a:xfrm>
          <a:off x="7626427" y="58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37955</xdr:rowOff>
    </xdr:from>
    <xdr:to>
      <xdr:col>10</xdr:col>
      <xdr:colOff>155575</xdr:colOff>
      <xdr:row>33</xdr:row>
      <xdr:rowOff>139555</xdr:rowOff>
    </xdr:to>
    <xdr:sp macro="" textlink="">
      <xdr:nvSpPr>
        <xdr:cNvPr id="312" name="フローチャート : 判断 311"/>
        <xdr:cNvSpPr/>
      </xdr:nvSpPr>
      <xdr:spPr>
        <a:xfrm>
          <a:off x="6921500" y="569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156082</xdr:rowOff>
    </xdr:from>
    <xdr:ext cx="469744" cy="259045"/>
    <xdr:sp macro="" textlink="">
      <xdr:nvSpPr>
        <xdr:cNvPr id="313" name="テキスト ボックス 312"/>
        <xdr:cNvSpPr txBox="1"/>
      </xdr:nvSpPr>
      <xdr:spPr>
        <a:xfrm>
          <a:off x="6737427" y="547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6604</xdr:rowOff>
    </xdr:from>
    <xdr:to>
      <xdr:col>15</xdr:col>
      <xdr:colOff>231775</xdr:colOff>
      <xdr:row>35</xdr:row>
      <xdr:rowOff>108204</xdr:rowOff>
    </xdr:to>
    <xdr:sp macro="" textlink="">
      <xdr:nvSpPr>
        <xdr:cNvPr id="319" name="円/楕円 318"/>
        <xdr:cNvSpPr/>
      </xdr:nvSpPr>
      <xdr:spPr>
        <a:xfrm>
          <a:off x="10426700" y="600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29481</xdr:rowOff>
    </xdr:from>
    <xdr:ext cx="469744" cy="259045"/>
    <xdr:sp macro="" textlink="">
      <xdr:nvSpPr>
        <xdr:cNvPr id="320" name="労働費該当値テキスト"/>
        <xdr:cNvSpPr txBox="1"/>
      </xdr:nvSpPr>
      <xdr:spPr>
        <a:xfrm>
          <a:off x="10528300" y="585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11176</xdr:rowOff>
    </xdr:from>
    <xdr:to>
      <xdr:col>14</xdr:col>
      <xdr:colOff>79375</xdr:colOff>
      <xdr:row>35</xdr:row>
      <xdr:rowOff>112776</xdr:rowOff>
    </xdr:to>
    <xdr:sp macro="" textlink="">
      <xdr:nvSpPr>
        <xdr:cNvPr id="321" name="円/楕円 320"/>
        <xdr:cNvSpPr/>
      </xdr:nvSpPr>
      <xdr:spPr>
        <a:xfrm>
          <a:off x="95885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129303</xdr:rowOff>
    </xdr:from>
    <xdr:ext cx="469744" cy="259045"/>
    <xdr:sp macro="" textlink="">
      <xdr:nvSpPr>
        <xdr:cNvPr id="322" name="テキスト ボックス 321"/>
        <xdr:cNvSpPr txBox="1"/>
      </xdr:nvSpPr>
      <xdr:spPr>
        <a:xfrm>
          <a:off x="9404427" y="578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29137</xdr:rowOff>
    </xdr:from>
    <xdr:to>
      <xdr:col>12</xdr:col>
      <xdr:colOff>561975</xdr:colOff>
      <xdr:row>35</xdr:row>
      <xdr:rowOff>130737</xdr:rowOff>
    </xdr:to>
    <xdr:sp macro="" textlink="">
      <xdr:nvSpPr>
        <xdr:cNvPr id="323" name="円/楕円 322"/>
        <xdr:cNvSpPr/>
      </xdr:nvSpPr>
      <xdr:spPr>
        <a:xfrm>
          <a:off x="8699500" y="602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147264</xdr:rowOff>
    </xdr:from>
    <xdr:ext cx="469744" cy="259045"/>
    <xdr:sp macro="" textlink="">
      <xdr:nvSpPr>
        <xdr:cNvPr id="324" name="テキスト ボックス 323"/>
        <xdr:cNvSpPr txBox="1"/>
      </xdr:nvSpPr>
      <xdr:spPr>
        <a:xfrm>
          <a:off x="8515427" y="580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73225</xdr:rowOff>
    </xdr:from>
    <xdr:to>
      <xdr:col>11</xdr:col>
      <xdr:colOff>358775</xdr:colOff>
      <xdr:row>36</xdr:row>
      <xdr:rowOff>3375</xdr:rowOff>
    </xdr:to>
    <xdr:sp macro="" textlink="">
      <xdr:nvSpPr>
        <xdr:cNvPr id="325" name="円/楕円 324"/>
        <xdr:cNvSpPr/>
      </xdr:nvSpPr>
      <xdr:spPr>
        <a:xfrm>
          <a:off x="7810500" y="607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165952</xdr:rowOff>
    </xdr:from>
    <xdr:ext cx="469744" cy="259045"/>
    <xdr:sp macro="" textlink="">
      <xdr:nvSpPr>
        <xdr:cNvPr id="326" name="テキスト ボックス 325"/>
        <xdr:cNvSpPr txBox="1"/>
      </xdr:nvSpPr>
      <xdr:spPr>
        <a:xfrm>
          <a:off x="7626427" y="616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91513</xdr:rowOff>
    </xdr:from>
    <xdr:to>
      <xdr:col>10</xdr:col>
      <xdr:colOff>155575</xdr:colOff>
      <xdr:row>36</xdr:row>
      <xdr:rowOff>21663</xdr:rowOff>
    </xdr:to>
    <xdr:sp macro="" textlink="">
      <xdr:nvSpPr>
        <xdr:cNvPr id="327" name="円/楕円 326"/>
        <xdr:cNvSpPr/>
      </xdr:nvSpPr>
      <xdr:spPr>
        <a:xfrm>
          <a:off x="6921500" y="609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12790</xdr:rowOff>
    </xdr:from>
    <xdr:ext cx="469744" cy="259045"/>
    <xdr:sp macro="" textlink="">
      <xdr:nvSpPr>
        <xdr:cNvPr id="328" name="テキスト ボックス 327"/>
        <xdr:cNvSpPr txBox="1"/>
      </xdr:nvSpPr>
      <xdr:spPr>
        <a:xfrm>
          <a:off x="6737427" y="618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40" name="テキスト ボックス 33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2" name="テキスト ボックス 34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3" name="直線コネクタ 34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4" name="テキスト ボックス 343"/>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61742</xdr:rowOff>
    </xdr:from>
    <xdr:to>
      <xdr:col>15</xdr:col>
      <xdr:colOff>180340</xdr:colOff>
      <xdr:row>58</xdr:row>
      <xdr:rowOff>14993</xdr:rowOff>
    </xdr:to>
    <xdr:cxnSp macro="">
      <xdr:nvCxnSpPr>
        <xdr:cNvPr id="348" name="直線コネクタ 347"/>
        <xdr:cNvCxnSpPr/>
      </xdr:nvCxnSpPr>
      <xdr:spPr>
        <a:xfrm flipV="1">
          <a:off x="10475595" y="8805692"/>
          <a:ext cx="1270" cy="11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18820</xdr:rowOff>
    </xdr:from>
    <xdr:ext cx="469744" cy="259045"/>
    <xdr:sp macro="" textlink="">
      <xdr:nvSpPr>
        <xdr:cNvPr id="349" name="農林水産業費最小値テキスト"/>
        <xdr:cNvSpPr txBox="1"/>
      </xdr:nvSpPr>
      <xdr:spPr>
        <a:xfrm>
          <a:off x="10528300" y="99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1,821</a:t>
          </a:r>
          <a:endParaRPr kumimoji="1" lang="ja-JP" altLang="en-US" sz="1000" b="1">
            <a:latin typeface="ＭＳ Ｐゴシック"/>
          </a:endParaRPr>
        </a:p>
      </xdr:txBody>
    </xdr:sp>
    <xdr:clientData/>
  </xdr:oneCellAnchor>
  <xdr:twoCellAnchor>
    <xdr:from>
      <xdr:col>15</xdr:col>
      <xdr:colOff>92075</xdr:colOff>
      <xdr:row>58</xdr:row>
      <xdr:rowOff>14993</xdr:rowOff>
    </xdr:from>
    <xdr:to>
      <xdr:col>15</xdr:col>
      <xdr:colOff>269875</xdr:colOff>
      <xdr:row>58</xdr:row>
      <xdr:rowOff>14993</xdr:rowOff>
    </xdr:to>
    <xdr:cxnSp macro="">
      <xdr:nvCxnSpPr>
        <xdr:cNvPr id="350" name="直線コネクタ 349"/>
        <xdr:cNvCxnSpPr/>
      </xdr:nvCxnSpPr>
      <xdr:spPr>
        <a:xfrm>
          <a:off x="10388600" y="995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8419</xdr:rowOff>
    </xdr:from>
    <xdr:ext cx="599010" cy="259045"/>
    <xdr:sp macro="" textlink="">
      <xdr:nvSpPr>
        <xdr:cNvPr id="351" name="農林水産業費最大値テキスト"/>
        <xdr:cNvSpPr txBox="1"/>
      </xdr:nvSpPr>
      <xdr:spPr>
        <a:xfrm>
          <a:off x="10528300" y="858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203,641</a:t>
          </a:r>
          <a:endParaRPr kumimoji="1" lang="ja-JP" altLang="en-US" sz="1000" b="1">
            <a:latin typeface="ＭＳ Ｐゴシック"/>
          </a:endParaRPr>
        </a:p>
      </xdr:txBody>
    </xdr:sp>
    <xdr:clientData/>
  </xdr:oneCellAnchor>
  <xdr:twoCellAnchor>
    <xdr:from>
      <xdr:col>15</xdr:col>
      <xdr:colOff>92075</xdr:colOff>
      <xdr:row>51</xdr:row>
      <xdr:rowOff>61742</xdr:rowOff>
    </xdr:from>
    <xdr:to>
      <xdr:col>15</xdr:col>
      <xdr:colOff>269875</xdr:colOff>
      <xdr:row>51</xdr:row>
      <xdr:rowOff>61742</xdr:rowOff>
    </xdr:to>
    <xdr:cxnSp macro="">
      <xdr:nvCxnSpPr>
        <xdr:cNvPr id="352" name="直線コネクタ 351"/>
        <xdr:cNvCxnSpPr/>
      </xdr:nvCxnSpPr>
      <xdr:spPr>
        <a:xfrm>
          <a:off x="10388600" y="8805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145290</xdr:rowOff>
    </xdr:from>
    <xdr:to>
      <xdr:col>15</xdr:col>
      <xdr:colOff>180975</xdr:colOff>
      <xdr:row>57</xdr:row>
      <xdr:rowOff>148913</xdr:rowOff>
    </xdr:to>
    <xdr:cxnSp macro="">
      <xdr:nvCxnSpPr>
        <xdr:cNvPr id="353" name="直線コネクタ 352"/>
        <xdr:cNvCxnSpPr/>
      </xdr:nvCxnSpPr>
      <xdr:spPr>
        <a:xfrm>
          <a:off x="9639300" y="9917940"/>
          <a:ext cx="838200" cy="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167304</xdr:rowOff>
    </xdr:from>
    <xdr:ext cx="534377" cy="259045"/>
    <xdr:sp macro="" textlink="">
      <xdr:nvSpPr>
        <xdr:cNvPr id="354" name="農林水産業費平均値テキスト"/>
        <xdr:cNvSpPr txBox="1"/>
      </xdr:nvSpPr>
      <xdr:spPr>
        <a:xfrm>
          <a:off x="10528300" y="9597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144427</xdr:rowOff>
    </xdr:from>
    <xdr:to>
      <xdr:col>15</xdr:col>
      <xdr:colOff>231775</xdr:colOff>
      <xdr:row>57</xdr:row>
      <xdr:rowOff>74577</xdr:rowOff>
    </xdr:to>
    <xdr:sp macro="" textlink="">
      <xdr:nvSpPr>
        <xdr:cNvPr id="355" name="フローチャート : 判断 354"/>
        <xdr:cNvSpPr/>
      </xdr:nvSpPr>
      <xdr:spPr>
        <a:xfrm>
          <a:off x="104267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144832</xdr:rowOff>
    </xdr:from>
    <xdr:to>
      <xdr:col>14</xdr:col>
      <xdr:colOff>28575</xdr:colOff>
      <xdr:row>57</xdr:row>
      <xdr:rowOff>145290</xdr:rowOff>
    </xdr:to>
    <xdr:cxnSp macro="">
      <xdr:nvCxnSpPr>
        <xdr:cNvPr id="356" name="直線コネクタ 355"/>
        <xdr:cNvCxnSpPr/>
      </xdr:nvCxnSpPr>
      <xdr:spPr>
        <a:xfrm>
          <a:off x="8750300" y="9917482"/>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160241</xdr:rowOff>
    </xdr:from>
    <xdr:to>
      <xdr:col>14</xdr:col>
      <xdr:colOff>79375</xdr:colOff>
      <xdr:row>57</xdr:row>
      <xdr:rowOff>90391</xdr:rowOff>
    </xdr:to>
    <xdr:sp macro="" textlink="">
      <xdr:nvSpPr>
        <xdr:cNvPr id="357" name="フローチャート : 判断 356"/>
        <xdr:cNvSpPr/>
      </xdr:nvSpPr>
      <xdr:spPr>
        <a:xfrm>
          <a:off x="9588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106918</xdr:rowOff>
    </xdr:from>
    <xdr:ext cx="534377" cy="259045"/>
    <xdr:sp macro="" textlink="">
      <xdr:nvSpPr>
        <xdr:cNvPr id="358" name="テキスト ボックス 357"/>
        <xdr:cNvSpPr txBox="1"/>
      </xdr:nvSpPr>
      <xdr:spPr>
        <a:xfrm>
          <a:off x="9372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144832</xdr:rowOff>
    </xdr:from>
    <xdr:to>
      <xdr:col>12</xdr:col>
      <xdr:colOff>511175</xdr:colOff>
      <xdr:row>57</xdr:row>
      <xdr:rowOff>155787</xdr:rowOff>
    </xdr:to>
    <xdr:cxnSp macro="">
      <xdr:nvCxnSpPr>
        <xdr:cNvPr id="359" name="直線コネクタ 358"/>
        <xdr:cNvCxnSpPr/>
      </xdr:nvCxnSpPr>
      <xdr:spPr>
        <a:xfrm flipV="1">
          <a:off x="7861300" y="9917482"/>
          <a:ext cx="889000" cy="1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158028</xdr:rowOff>
    </xdr:from>
    <xdr:to>
      <xdr:col>12</xdr:col>
      <xdr:colOff>561975</xdr:colOff>
      <xdr:row>57</xdr:row>
      <xdr:rowOff>88178</xdr:rowOff>
    </xdr:to>
    <xdr:sp macro="" textlink="">
      <xdr:nvSpPr>
        <xdr:cNvPr id="360" name="フローチャート : 判断 359"/>
        <xdr:cNvSpPr/>
      </xdr:nvSpPr>
      <xdr:spPr>
        <a:xfrm>
          <a:off x="8699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104705</xdr:rowOff>
    </xdr:from>
    <xdr:ext cx="534377" cy="259045"/>
    <xdr:sp macro="" textlink="">
      <xdr:nvSpPr>
        <xdr:cNvPr id="361" name="テキスト ボックス 360"/>
        <xdr:cNvSpPr txBox="1"/>
      </xdr:nvSpPr>
      <xdr:spPr>
        <a:xfrm>
          <a:off x="8483111" y="9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155787</xdr:rowOff>
    </xdr:from>
    <xdr:to>
      <xdr:col>11</xdr:col>
      <xdr:colOff>307975</xdr:colOff>
      <xdr:row>57</xdr:row>
      <xdr:rowOff>156325</xdr:rowOff>
    </xdr:to>
    <xdr:cxnSp macro="">
      <xdr:nvCxnSpPr>
        <xdr:cNvPr id="362" name="直線コネクタ 361"/>
        <xdr:cNvCxnSpPr/>
      </xdr:nvCxnSpPr>
      <xdr:spPr>
        <a:xfrm flipV="1">
          <a:off x="6972300" y="9928437"/>
          <a:ext cx="889000" cy="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249</xdr:rowOff>
    </xdr:from>
    <xdr:to>
      <xdr:col>11</xdr:col>
      <xdr:colOff>358775</xdr:colOff>
      <xdr:row>57</xdr:row>
      <xdr:rowOff>101849</xdr:rowOff>
    </xdr:to>
    <xdr:sp macro="" textlink="">
      <xdr:nvSpPr>
        <xdr:cNvPr id="363" name="フローチャート : 判断 362"/>
        <xdr:cNvSpPr/>
      </xdr:nvSpPr>
      <xdr:spPr>
        <a:xfrm>
          <a:off x="7810500" y="977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118376</xdr:rowOff>
    </xdr:from>
    <xdr:ext cx="534377" cy="259045"/>
    <xdr:sp macro="" textlink="">
      <xdr:nvSpPr>
        <xdr:cNvPr id="364" name="テキスト ボックス 363"/>
        <xdr:cNvSpPr txBox="1"/>
      </xdr:nvSpPr>
      <xdr:spPr>
        <a:xfrm>
          <a:off x="7594111" y="954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169916</xdr:rowOff>
    </xdr:from>
    <xdr:to>
      <xdr:col>10</xdr:col>
      <xdr:colOff>155575</xdr:colOff>
      <xdr:row>57</xdr:row>
      <xdr:rowOff>100066</xdr:rowOff>
    </xdr:to>
    <xdr:sp macro="" textlink="">
      <xdr:nvSpPr>
        <xdr:cNvPr id="365" name="フローチャート : 判断 364"/>
        <xdr:cNvSpPr/>
      </xdr:nvSpPr>
      <xdr:spPr>
        <a:xfrm>
          <a:off x="6921500" y="9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116593</xdr:rowOff>
    </xdr:from>
    <xdr:ext cx="534377" cy="259045"/>
    <xdr:sp macro="" textlink="">
      <xdr:nvSpPr>
        <xdr:cNvPr id="366" name="テキスト ボックス 365"/>
        <xdr:cNvSpPr txBox="1"/>
      </xdr:nvSpPr>
      <xdr:spPr>
        <a:xfrm>
          <a:off x="6705111" y="9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98113</xdr:rowOff>
    </xdr:from>
    <xdr:to>
      <xdr:col>15</xdr:col>
      <xdr:colOff>231775</xdr:colOff>
      <xdr:row>58</xdr:row>
      <xdr:rowOff>28263</xdr:rowOff>
    </xdr:to>
    <xdr:sp macro="" textlink="">
      <xdr:nvSpPr>
        <xdr:cNvPr id="372" name="円/楕円 371"/>
        <xdr:cNvSpPr/>
      </xdr:nvSpPr>
      <xdr:spPr>
        <a:xfrm>
          <a:off x="10426700" y="987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13040</xdr:rowOff>
    </xdr:from>
    <xdr:ext cx="469744" cy="259045"/>
    <xdr:sp macro="" textlink="">
      <xdr:nvSpPr>
        <xdr:cNvPr id="373" name="農林水産業費該当値テキスト"/>
        <xdr:cNvSpPr txBox="1"/>
      </xdr:nvSpPr>
      <xdr:spPr>
        <a:xfrm>
          <a:off x="10528300" y="978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8,388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94490</xdr:rowOff>
    </xdr:from>
    <xdr:to>
      <xdr:col>14</xdr:col>
      <xdr:colOff>79375</xdr:colOff>
      <xdr:row>58</xdr:row>
      <xdr:rowOff>24640</xdr:rowOff>
    </xdr:to>
    <xdr:sp macro="" textlink="">
      <xdr:nvSpPr>
        <xdr:cNvPr id="374" name="円/楕円 373"/>
        <xdr:cNvSpPr/>
      </xdr:nvSpPr>
      <xdr:spPr>
        <a:xfrm>
          <a:off x="9588500" y="986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15767</xdr:rowOff>
    </xdr:from>
    <xdr:ext cx="469744" cy="259045"/>
    <xdr:sp macro="" textlink="">
      <xdr:nvSpPr>
        <xdr:cNvPr id="375" name="テキスト ボックス 374"/>
        <xdr:cNvSpPr txBox="1"/>
      </xdr:nvSpPr>
      <xdr:spPr>
        <a:xfrm>
          <a:off x="9404427" y="995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94032</xdr:rowOff>
    </xdr:from>
    <xdr:to>
      <xdr:col>12</xdr:col>
      <xdr:colOff>561975</xdr:colOff>
      <xdr:row>58</xdr:row>
      <xdr:rowOff>24182</xdr:rowOff>
    </xdr:to>
    <xdr:sp macro="" textlink="">
      <xdr:nvSpPr>
        <xdr:cNvPr id="376" name="円/楕円 375"/>
        <xdr:cNvSpPr/>
      </xdr:nvSpPr>
      <xdr:spPr>
        <a:xfrm>
          <a:off x="8699500" y="986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15309</xdr:rowOff>
    </xdr:from>
    <xdr:ext cx="469744" cy="259045"/>
    <xdr:sp macro="" textlink="">
      <xdr:nvSpPr>
        <xdr:cNvPr id="377" name="テキスト ボックス 376"/>
        <xdr:cNvSpPr txBox="1"/>
      </xdr:nvSpPr>
      <xdr:spPr>
        <a:xfrm>
          <a:off x="8515427" y="995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104987</xdr:rowOff>
    </xdr:from>
    <xdr:to>
      <xdr:col>11</xdr:col>
      <xdr:colOff>358775</xdr:colOff>
      <xdr:row>58</xdr:row>
      <xdr:rowOff>35137</xdr:rowOff>
    </xdr:to>
    <xdr:sp macro="" textlink="">
      <xdr:nvSpPr>
        <xdr:cNvPr id="378" name="円/楕円 377"/>
        <xdr:cNvSpPr/>
      </xdr:nvSpPr>
      <xdr:spPr>
        <a:xfrm>
          <a:off x="7810500" y="987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26264</xdr:rowOff>
    </xdr:from>
    <xdr:ext cx="469744" cy="259045"/>
    <xdr:sp macro="" textlink="">
      <xdr:nvSpPr>
        <xdr:cNvPr id="379" name="テキスト ボックス 378"/>
        <xdr:cNvSpPr txBox="1"/>
      </xdr:nvSpPr>
      <xdr:spPr>
        <a:xfrm>
          <a:off x="7626427" y="997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105525</xdr:rowOff>
    </xdr:from>
    <xdr:to>
      <xdr:col>10</xdr:col>
      <xdr:colOff>155575</xdr:colOff>
      <xdr:row>58</xdr:row>
      <xdr:rowOff>35675</xdr:rowOff>
    </xdr:to>
    <xdr:sp macro="" textlink="">
      <xdr:nvSpPr>
        <xdr:cNvPr id="380" name="円/楕円 379"/>
        <xdr:cNvSpPr/>
      </xdr:nvSpPr>
      <xdr:spPr>
        <a:xfrm>
          <a:off x="6921500" y="987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26802</xdr:rowOff>
    </xdr:from>
    <xdr:ext cx="469744" cy="259045"/>
    <xdr:sp macro="" textlink="">
      <xdr:nvSpPr>
        <xdr:cNvPr id="381" name="テキスト ボックス 380"/>
        <xdr:cNvSpPr txBox="1"/>
      </xdr:nvSpPr>
      <xdr:spPr>
        <a:xfrm>
          <a:off x="6737427" y="997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83441</xdr:rowOff>
    </xdr:from>
    <xdr:to>
      <xdr:col>15</xdr:col>
      <xdr:colOff>180340</xdr:colOff>
      <xdr:row>78</xdr:row>
      <xdr:rowOff>101890</xdr:rowOff>
    </xdr:to>
    <xdr:cxnSp macro="">
      <xdr:nvCxnSpPr>
        <xdr:cNvPr id="403" name="直線コネクタ 402"/>
        <xdr:cNvCxnSpPr/>
      </xdr:nvCxnSpPr>
      <xdr:spPr>
        <a:xfrm flipV="1">
          <a:off x="10475595" y="12256391"/>
          <a:ext cx="1270" cy="1218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105717</xdr:rowOff>
    </xdr:from>
    <xdr:ext cx="469744" cy="259045"/>
    <xdr:sp macro="" textlink="">
      <xdr:nvSpPr>
        <xdr:cNvPr id="404" name="商工費最小値テキスト"/>
        <xdr:cNvSpPr txBox="1"/>
      </xdr:nvSpPr>
      <xdr:spPr>
        <a:xfrm>
          <a:off x="10528300" y="1347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a:t>
          </a:r>
          <a:endParaRPr kumimoji="1" lang="ja-JP" altLang="en-US" sz="1000" b="1">
            <a:latin typeface="ＭＳ Ｐゴシック"/>
          </a:endParaRPr>
        </a:p>
      </xdr:txBody>
    </xdr:sp>
    <xdr:clientData/>
  </xdr:oneCellAnchor>
  <xdr:twoCellAnchor>
    <xdr:from>
      <xdr:col>15</xdr:col>
      <xdr:colOff>92075</xdr:colOff>
      <xdr:row>78</xdr:row>
      <xdr:rowOff>101890</xdr:rowOff>
    </xdr:from>
    <xdr:to>
      <xdr:col>15</xdr:col>
      <xdr:colOff>269875</xdr:colOff>
      <xdr:row>78</xdr:row>
      <xdr:rowOff>101890</xdr:rowOff>
    </xdr:to>
    <xdr:cxnSp macro="">
      <xdr:nvCxnSpPr>
        <xdr:cNvPr id="405" name="直線コネクタ 404"/>
        <xdr:cNvCxnSpPr/>
      </xdr:nvCxnSpPr>
      <xdr:spPr>
        <a:xfrm>
          <a:off x="10388600" y="1347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30118</xdr:rowOff>
    </xdr:from>
    <xdr:ext cx="534377" cy="259045"/>
    <xdr:sp macro="" textlink="">
      <xdr:nvSpPr>
        <xdr:cNvPr id="406" name="商工費最大値テキスト"/>
        <xdr:cNvSpPr txBox="1"/>
      </xdr:nvSpPr>
      <xdr:spPr>
        <a:xfrm>
          <a:off x="10528300" y="1203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54,961</a:t>
          </a:r>
          <a:endParaRPr kumimoji="1" lang="ja-JP" altLang="en-US" sz="1000" b="1">
            <a:latin typeface="ＭＳ Ｐゴシック"/>
          </a:endParaRPr>
        </a:p>
      </xdr:txBody>
    </xdr:sp>
    <xdr:clientData/>
  </xdr:oneCellAnchor>
  <xdr:twoCellAnchor>
    <xdr:from>
      <xdr:col>15</xdr:col>
      <xdr:colOff>92075</xdr:colOff>
      <xdr:row>71</xdr:row>
      <xdr:rowOff>83441</xdr:rowOff>
    </xdr:from>
    <xdr:to>
      <xdr:col>15</xdr:col>
      <xdr:colOff>269875</xdr:colOff>
      <xdr:row>71</xdr:row>
      <xdr:rowOff>83441</xdr:rowOff>
    </xdr:to>
    <xdr:cxnSp macro="">
      <xdr:nvCxnSpPr>
        <xdr:cNvPr id="407" name="直線コネクタ 406"/>
        <xdr:cNvCxnSpPr/>
      </xdr:nvCxnSpPr>
      <xdr:spPr>
        <a:xfrm>
          <a:off x="10388600" y="12256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115880</xdr:rowOff>
    </xdr:from>
    <xdr:to>
      <xdr:col>15</xdr:col>
      <xdr:colOff>180975</xdr:colOff>
      <xdr:row>75</xdr:row>
      <xdr:rowOff>134579</xdr:rowOff>
    </xdr:to>
    <xdr:cxnSp macro="">
      <xdr:nvCxnSpPr>
        <xdr:cNvPr id="408" name="直線コネクタ 407"/>
        <xdr:cNvCxnSpPr/>
      </xdr:nvCxnSpPr>
      <xdr:spPr>
        <a:xfrm flipV="1">
          <a:off x="9639300" y="12974630"/>
          <a:ext cx="838200" cy="1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90896</xdr:rowOff>
    </xdr:from>
    <xdr:ext cx="534377" cy="259045"/>
    <xdr:sp macro="" textlink="">
      <xdr:nvSpPr>
        <xdr:cNvPr id="409" name="商工費平均値テキスト"/>
        <xdr:cNvSpPr txBox="1"/>
      </xdr:nvSpPr>
      <xdr:spPr>
        <a:xfrm>
          <a:off x="10528300" y="13121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112469</xdr:rowOff>
    </xdr:from>
    <xdr:to>
      <xdr:col>15</xdr:col>
      <xdr:colOff>231775</xdr:colOff>
      <xdr:row>77</xdr:row>
      <xdr:rowOff>42619</xdr:rowOff>
    </xdr:to>
    <xdr:sp macro="" textlink="">
      <xdr:nvSpPr>
        <xdr:cNvPr id="410" name="フローチャート : 判断 409"/>
        <xdr:cNvSpPr/>
      </xdr:nvSpPr>
      <xdr:spPr>
        <a:xfrm>
          <a:off x="104267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134579</xdr:rowOff>
    </xdr:from>
    <xdr:to>
      <xdr:col>14</xdr:col>
      <xdr:colOff>28575</xdr:colOff>
      <xdr:row>76</xdr:row>
      <xdr:rowOff>73155</xdr:rowOff>
    </xdr:to>
    <xdr:cxnSp macro="">
      <xdr:nvCxnSpPr>
        <xdr:cNvPr id="411" name="直線コネクタ 410"/>
        <xdr:cNvCxnSpPr/>
      </xdr:nvCxnSpPr>
      <xdr:spPr>
        <a:xfrm flipV="1">
          <a:off x="8750300" y="12993329"/>
          <a:ext cx="889000" cy="1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149022</xdr:rowOff>
    </xdr:from>
    <xdr:to>
      <xdr:col>14</xdr:col>
      <xdr:colOff>79375</xdr:colOff>
      <xdr:row>77</xdr:row>
      <xdr:rowOff>79172</xdr:rowOff>
    </xdr:to>
    <xdr:sp macro="" textlink="">
      <xdr:nvSpPr>
        <xdr:cNvPr id="412" name="フローチャート : 判断 411"/>
        <xdr:cNvSpPr/>
      </xdr:nvSpPr>
      <xdr:spPr>
        <a:xfrm>
          <a:off x="9588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70299</xdr:rowOff>
    </xdr:from>
    <xdr:ext cx="534377" cy="259045"/>
    <xdr:sp macro="" textlink="">
      <xdr:nvSpPr>
        <xdr:cNvPr id="413" name="テキスト ボックス 412"/>
        <xdr:cNvSpPr txBox="1"/>
      </xdr:nvSpPr>
      <xdr:spPr>
        <a:xfrm>
          <a:off x="9372111" y="132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73155</xdr:rowOff>
    </xdr:from>
    <xdr:to>
      <xdr:col>12</xdr:col>
      <xdr:colOff>511175</xdr:colOff>
      <xdr:row>76</xdr:row>
      <xdr:rowOff>124223</xdr:rowOff>
    </xdr:to>
    <xdr:cxnSp macro="">
      <xdr:nvCxnSpPr>
        <xdr:cNvPr id="414" name="直線コネクタ 413"/>
        <xdr:cNvCxnSpPr/>
      </xdr:nvCxnSpPr>
      <xdr:spPr>
        <a:xfrm flipV="1">
          <a:off x="7861300" y="13103355"/>
          <a:ext cx="889000" cy="5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157572</xdr:rowOff>
    </xdr:from>
    <xdr:to>
      <xdr:col>12</xdr:col>
      <xdr:colOff>561975</xdr:colOff>
      <xdr:row>77</xdr:row>
      <xdr:rowOff>87722</xdr:rowOff>
    </xdr:to>
    <xdr:sp macro="" textlink="">
      <xdr:nvSpPr>
        <xdr:cNvPr id="415" name="フローチャート : 判断 414"/>
        <xdr:cNvSpPr/>
      </xdr:nvSpPr>
      <xdr:spPr>
        <a:xfrm>
          <a:off x="8699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78849</xdr:rowOff>
    </xdr:from>
    <xdr:ext cx="534377" cy="259045"/>
    <xdr:sp macro="" textlink="">
      <xdr:nvSpPr>
        <xdr:cNvPr id="416" name="テキスト ボックス 415"/>
        <xdr:cNvSpPr txBox="1"/>
      </xdr:nvSpPr>
      <xdr:spPr>
        <a:xfrm>
          <a:off x="8483111" y="1328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124223</xdr:rowOff>
    </xdr:from>
    <xdr:to>
      <xdr:col>11</xdr:col>
      <xdr:colOff>307975</xdr:colOff>
      <xdr:row>76</xdr:row>
      <xdr:rowOff>164778</xdr:rowOff>
    </xdr:to>
    <xdr:cxnSp macro="">
      <xdr:nvCxnSpPr>
        <xdr:cNvPr id="417" name="直線コネクタ 416"/>
        <xdr:cNvCxnSpPr/>
      </xdr:nvCxnSpPr>
      <xdr:spPr>
        <a:xfrm flipV="1">
          <a:off x="6972300" y="13154423"/>
          <a:ext cx="889000" cy="4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167767</xdr:rowOff>
    </xdr:from>
    <xdr:to>
      <xdr:col>11</xdr:col>
      <xdr:colOff>358775</xdr:colOff>
      <xdr:row>77</xdr:row>
      <xdr:rowOff>97917</xdr:rowOff>
    </xdr:to>
    <xdr:sp macro="" textlink="">
      <xdr:nvSpPr>
        <xdr:cNvPr id="418" name="フローチャート : 判断 417"/>
        <xdr:cNvSpPr/>
      </xdr:nvSpPr>
      <xdr:spPr>
        <a:xfrm>
          <a:off x="7810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89044</xdr:rowOff>
    </xdr:from>
    <xdr:ext cx="534377" cy="259045"/>
    <xdr:sp macro="" textlink="">
      <xdr:nvSpPr>
        <xdr:cNvPr id="419" name="テキスト ボックス 418"/>
        <xdr:cNvSpPr txBox="1"/>
      </xdr:nvSpPr>
      <xdr:spPr>
        <a:xfrm>
          <a:off x="7594111" y="1329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159948</xdr:rowOff>
    </xdr:from>
    <xdr:to>
      <xdr:col>10</xdr:col>
      <xdr:colOff>155575</xdr:colOff>
      <xdr:row>77</xdr:row>
      <xdr:rowOff>90098</xdr:rowOff>
    </xdr:to>
    <xdr:sp macro="" textlink="">
      <xdr:nvSpPr>
        <xdr:cNvPr id="420" name="フローチャート : 判断 419"/>
        <xdr:cNvSpPr/>
      </xdr:nvSpPr>
      <xdr:spPr>
        <a:xfrm>
          <a:off x="6921500" y="1319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81225</xdr:rowOff>
    </xdr:from>
    <xdr:ext cx="534377" cy="259045"/>
    <xdr:sp macro="" textlink="">
      <xdr:nvSpPr>
        <xdr:cNvPr id="421" name="テキスト ボックス 420"/>
        <xdr:cNvSpPr txBox="1"/>
      </xdr:nvSpPr>
      <xdr:spPr>
        <a:xfrm>
          <a:off x="6705111" y="1328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65080</xdr:rowOff>
    </xdr:from>
    <xdr:to>
      <xdr:col>15</xdr:col>
      <xdr:colOff>231775</xdr:colOff>
      <xdr:row>75</xdr:row>
      <xdr:rowOff>166680</xdr:rowOff>
    </xdr:to>
    <xdr:sp macro="" textlink="">
      <xdr:nvSpPr>
        <xdr:cNvPr id="427" name="円/楕円 426"/>
        <xdr:cNvSpPr/>
      </xdr:nvSpPr>
      <xdr:spPr>
        <a:xfrm>
          <a:off x="10426700" y="129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87957</xdr:rowOff>
    </xdr:from>
    <xdr:ext cx="534377" cy="259045"/>
    <xdr:sp macro="" textlink="">
      <xdr:nvSpPr>
        <xdr:cNvPr id="428" name="商工費該当値テキスト"/>
        <xdr:cNvSpPr txBox="1"/>
      </xdr:nvSpPr>
      <xdr:spPr>
        <a:xfrm>
          <a:off x="10528300" y="127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23,542</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83779</xdr:rowOff>
    </xdr:from>
    <xdr:to>
      <xdr:col>14</xdr:col>
      <xdr:colOff>79375</xdr:colOff>
      <xdr:row>76</xdr:row>
      <xdr:rowOff>13929</xdr:rowOff>
    </xdr:to>
    <xdr:sp macro="" textlink="">
      <xdr:nvSpPr>
        <xdr:cNvPr id="429" name="円/楕円 428"/>
        <xdr:cNvSpPr/>
      </xdr:nvSpPr>
      <xdr:spPr>
        <a:xfrm>
          <a:off x="9588500" y="1294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30456</xdr:rowOff>
    </xdr:from>
    <xdr:ext cx="534377" cy="259045"/>
    <xdr:sp macro="" textlink="">
      <xdr:nvSpPr>
        <xdr:cNvPr id="430" name="テキスト ボックス 429"/>
        <xdr:cNvSpPr txBox="1"/>
      </xdr:nvSpPr>
      <xdr:spPr>
        <a:xfrm>
          <a:off x="9372111" y="1271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22,724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22355</xdr:rowOff>
    </xdr:from>
    <xdr:to>
      <xdr:col>12</xdr:col>
      <xdr:colOff>561975</xdr:colOff>
      <xdr:row>76</xdr:row>
      <xdr:rowOff>123955</xdr:rowOff>
    </xdr:to>
    <xdr:sp macro="" textlink="">
      <xdr:nvSpPr>
        <xdr:cNvPr id="431" name="円/楕円 430"/>
        <xdr:cNvSpPr/>
      </xdr:nvSpPr>
      <xdr:spPr>
        <a:xfrm>
          <a:off x="8699500" y="1305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140481</xdr:rowOff>
    </xdr:from>
    <xdr:ext cx="534377" cy="259045"/>
    <xdr:sp macro="" textlink="">
      <xdr:nvSpPr>
        <xdr:cNvPr id="432" name="テキスト ボックス 431"/>
        <xdr:cNvSpPr txBox="1"/>
      </xdr:nvSpPr>
      <xdr:spPr>
        <a:xfrm>
          <a:off x="8483111" y="1282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17,911</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73423</xdr:rowOff>
    </xdr:from>
    <xdr:to>
      <xdr:col>11</xdr:col>
      <xdr:colOff>358775</xdr:colOff>
      <xdr:row>77</xdr:row>
      <xdr:rowOff>3573</xdr:rowOff>
    </xdr:to>
    <xdr:sp macro="" textlink="">
      <xdr:nvSpPr>
        <xdr:cNvPr id="433" name="円/楕円 432"/>
        <xdr:cNvSpPr/>
      </xdr:nvSpPr>
      <xdr:spPr>
        <a:xfrm>
          <a:off x="7810500" y="1310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20100</xdr:rowOff>
    </xdr:from>
    <xdr:ext cx="534377" cy="259045"/>
    <xdr:sp macro="" textlink="">
      <xdr:nvSpPr>
        <xdr:cNvPr id="434" name="テキスト ボックス 433"/>
        <xdr:cNvSpPr txBox="1"/>
      </xdr:nvSpPr>
      <xdr:spPr>
        <a:xfrm>
          <a:off x="7594111" y="1287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15,677</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113978</xdr:rowOff>
    </xdr:from>
    <xdr:to>
      <xdr:col>10</xdr:col>
      <xdr:colOff>155575</xdr:colOff>
      <xdr:row>77</xdr:row>
      <xdr:rowOff>44128</xdr:rowOff>
    </xdr:to>
    <xdr:sp macro="" textlink="">
      <xdr:nvSpPr>
        <xdr:cNvPr id="435" name="円/楕円 434"/>
        <xdr:cNvSpPr/>
      </xdr:nvSpPr>
      <xdr:spPr>
        <a:xfrm>
          <a:off x="6921500" y="1314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60655</xdr:rowOff>
    </xdr:from>
    <xdr:ext cx="534377" cy="259045"/>
    <xdr:sp macro="" textlink="">
      <xdr:nvSpPr>
        <xdr:cNvPr id="436" name="テキスト ボックス 435"/>
        <xdr:cNvSpPr txBox="1"/>
      </xdr:nvSpPr>
      <xdr:spPr>
        <a:xfrm>
          <a:off x="6705111" y="1291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76780</xdr:rowOff>
    </xdr:from>
    <xdr:to>
      <xdr:col>15</xdr:col>
      <xdr:colOff>180340</xdr:colOff>
      <xdr:row>98</xdr:row>
      <xdr:rowOff>80209</xdr:rowOff>
    </xdr:to>
    <xdr:cxnSp macro="">
      <xdr:nvCxnSpPr>
        <xdr:cNvPr id="458" name="直線コネクタ 457"/>
        <xdr:cNvCxnSpPr/>
      </xdr:nvCxnSpPr>
      <xdr:spPr>
        <a:xfrm flipV="1">
          <a:off x="10475595" y="15678730"/>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84036</xdr:rowOff>
    </xdr:from>
    <xdr:ext cx="534377" cy="259045"/>
    <xdr:sp macro="" textlink="">
      <xdr:nvSpPr>
        <xdr:cNvPr id="459" name="土木費最小値テキスト"/>
        <xdr:cNvSpPr txBox="1"/>
      </xdr:nvSpPr>
      <xdr:spPr>
        <a:xfrm>
          <a:off x="10528300" y="1688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13,012</a:t>
          </a:r>
          <a:endParaRPr kumimoji="1" lang="ja-JP" altLang="en-US" sz="1000" b="1">
            <a:latin typeface="ＭＳ Ｐゴシック"/>
          </a:endParaRPr>
        </a:p>
      </xdr:txBody>
    </xdr:sp>
    <xdr:clientData/>
  </xdr:oneCellAnchor>
  <xdr:twoCellAnchor>
    <xdr:from>
      <xdr:col>15</xdr:col>
      <xdr:colOff>92075</xdr:colOff>
      <xdr:row>98</xdr:row>
      <xdr:rowOff>80209</xdr:rowOff>
    </xdr:from>
    <xdr:to>
      <xdr:col>15</xdr:col>
      <xdr:colOff>269875</xdr:colOff>
      <xdr:row>98</xdr:row>
      <xdr:rowOff>80209</xdr:rowOff>
    </xdr:to>
    <xdr:cxnSp macro="">
      <xdr:nvCxnSpPr>
        <xdr:cNvPr id="460" name="直線コネクタ 459"/>
        <xdr:cNvCxnSpPr/>
      </xdr:nvCxnSpPr>
      <xdr:spPr>
        <a:xfrm>
          <a:off x="10388600" y="16882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23457</xdr:rowOff>
    </xdr:from>
    <xdr:ext cx="599010" cy="259045"/>
    <xdr:sp macro="" textlink="">
      <xdr:nvSpPr>
        <xdr:cNvPr id="461" name="土木費最大値テキスト"/>
        <xdr:cNvSpPr txBox="1"/>
      </xdr:nvSpPr>
      <xdr:spPr>
        <a:xfrm>
          <a:off x="10528300" y="1545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276,262</a:t>
          </a:r>
          <a:endParaRPr kumimoji="1" lang="ja-JP" altLang="en-US" sz="1000" b="1">
            <a:latin typeface="ＭＳ Ｐゴシック"/>
          </a:endParaRPr>
        </a:p>
      </xdr:txBody>
    </xdr:sp>
    <xdr:clientData/>
  </xdr:oneCellAnchor>
  <xdr:twoCellAnchor>
    <xdr:from>
      <xdr:col>15</xdr:col>
      <xdr:colOff>92075</xdr:colOff>
      <xdr:row>91</xdr:row>
      <xdr:rowOff>76780</xdr:rowOff>
    </xdr:from>
    <xdr:to>
      <xdr:col>15</xdr:col>
      <xdr:colOff>269875</xdr:colOff>
      <xdr:row>91</xdr:row>
      <xdr:rowOff>76780</xdr:rowOff>
    </xdr:to>
    <xdr:cxnSp macro="">
      <xdr:nvCxnSpPr>
        <xdr:cNvPr id="462" name="直線コネクタ 461"/>
        <xdr:cNvCxnSpPr/>
      </xdr:nvCxnSpPr>
      <xdr:spPr>
        <a:xfrm>
          <a:off x="10388600" y="1567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23388</xdr:rowOff>
    </xdr:from>
    <xdr:to>
      <xdr:col>15</xdr:col>
      <xdr:colOff>180975</xdr:colOff>
      <xdr:row>96</xdr:row>
      <xdr:rowOff>31348</xdr:rowOff>
    </xdr:to>
    <xdr:cxnSp macro="">
      <xdr:nvCxnSpPr>
        <xdr:cNvPr id="463" name="直線コネクタ 462"/>
        <xdr:cNvCxnSpPr/>
      </xdr:nvCxnSpPr>
      <xdr:spPr>
        <a:xfrm flipV="1">
          <a:off x="9639300" y="16482588"/>
          <a:ext cx="838200" cy="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156939</xdr:rowOff>
    </xdr:from>
    <xdr:ext cx="534377" cy="259045"/>
    <xdr:sp macro="" textlink="">
      <xdr:nvSpPr>
        <xdr:cNvPr id="464" name="土木費平均値テキスト"/>
        <xdr:cNvSpPr txBox="1"/>
      </xdr:nvSpPr>
      <xdr:spPr>
        <a:xfrm>
          <a:off x="10528300" y="16616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7062</xdr:rowOff>
    </xdr:from>
    <xdr:to>
      <xdr:col>15</xdr:col>
      <xdr:colOff>231775</xdr:colOff>
      <xdr:row>97</xdr:row>
      <xdr:rowOff>108662</xdr:rowOff>
    </xdr:to>
    <xdr:sp macro="" textlink="">
      <xdr:nvSpPr>
        <xdr:cNvPr id="465" name="フローチャート : 判断 464"/>
        <xdr:cNvSpPr/>
      </xdr:nvSpPr>
      <xdr:spPr>
        <a:xfrm>
          <a:off x="104267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31348</xdr:rowOff>
    </xdr:from>
    <xdr:to>
      <xdr:col>14</xdr:col>
      <xdr:colOff>28575</xdr:colOff>
      <xdr:row>96</xdr:row>
      <xdr:rowOff>100354</xdr:rowOff>
    </xdr:to>
    <xdr:cxnSp macro="">
      <xdr:nvCxnSpPr>
        <xdr:cNvPr id="466" name="直線コネクタ 465"/>
        <xdr:cNvCxnSpPr/>
      </xdr:nvCxnSpPr>
      <xdr:spPr>
        <a:xfrm flipV="1">
          <a:off x="8750300" y="16490548"/>
          <a:ext cx="889000" cy="6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xdr:rowOff>
    </xdr:from>
    <xdr:to>
      <xdr:col>14</xdr:col>
      <xdr:colOff>79375</xdr:colOff>
      <xdr:row>97</xdr:row>
      <xdr:rowOff>116402</xdr:rowOff>
    </xdr:to>
    <xdr:sp macro="" textlink="">
      <xdr:nvSpPr>
        <xdr:cNvPr id="467" name="フローチャート : 判断 466"/>
        <xdr:cNvSpPr/>
      </xdr:nvSpPr>
      <xdr:spPr>
        <a:xfrm>
          <a:off x="9588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107529</xdr:rowOff>
    </xdr:from>
    <xdr:ext cx="534377" cy="259045"/>
    <xdr:sp macro="" textlink="">
      <xdr:nvSpPr>
        <xdr:cNvPr id="468" name="テキスト ボックス 467"/>
        <xdr:cNvSpPr txBox="1"/>
      </xdr:nvSpPr>
      <xdr:spPr>
        <a:xfrm>
          <a:off x="9372111" y="1673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23397</xdr:rowOff>
    </xdr:from>
    <xdr:to>
      <xdr:col>12</xdr:col>
      <xdr:colOff>511175</xdr:colOff>
      <xdr:row>96</xdr:row>
      <xdr:rowOff>100354</xdr:rowOff>
    </xdr:to>
    <xdr:cxnSp macro="">
      <xdr:nvCxnSpPr>
        <xdr:cNvPr id="469" name="直線コネクタ 468"/>
        <xdr:cNvCxnSpPr/>
      </xdr:nvCxnSpPr>
      <xdr:spPr>
        <a:xfrm>
          <a:off x="7861300" y="16482597"/>
          <a:ext cx="889000" cy="7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10092</xdr:rowOff>
    </xdr:from>
    <xdr:to>
      <xdr:col>12</xdr:col>
      <xdr:colOff>561975</xdr:colOff>
      <xdr:row>97</xdr:row>
      <xdr:rowOff>111692</xdr:rowOff>
    </xdr:to>
    <xdr:sp macro="" textlink="">
      <xdr:nvSpPr>
        <xdr:cNvPr id="470" name="フローチャート : 判断 469"/>
        <xdr:cNvSpPr/>
      </xdr:nvSpPr>
      <xdr:spPr>
        <a:xfrm>
          <a:off x="8699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102819</xdr:rowOff>
    </xdr:from>
    <xdr:ext cx="534377" cy="259045"/>
    <xdr:sp macro="" textlink="">
      <xdr:nvSpPr>
        <xdr:cNvPr id="471" name="テキスト ボックス 470"/>
        <xdr:cNvSpPr txBox="1"/>
      </xdr:nvSpPr>
      <xdr:spPr>
        <a:xfrm>
          <a:off x="8483111" y="167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23397</xdr:rowOff>
    </xdr:from>
    <xdr:to>
      <xdr:col>11</xdr:col>
      <xdr:colOff>307975</xdr:colOff>
      <xdr:row>96</xdr:row>
      <xdr:rowOff>153188</xdr:rowOff>
    </xdr:to>
    <xdr:cxnSp macro="">
      <xdr:nvCxnSpPr>
        <xdr:cNvPr id="472" name="直線コネクタ 471"/>
        <xdr:cNvCxnSpPr/>
      </xdr:nvCxnSpPr>
      <xdr:spPr>
        <a:xfrm flipV="1">
          <a:off x="6972300" y="16482597"/>
          <a:ext cx="889000" cy="12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43821</xdr:rowOff>
    </xdr:from>
    <xdr:to>
      <xdr:col>11</xdr:col>
      <xdr:colOff>358775</xdr:colOff>
      <xdr:row>97</xdr:row>
      <xdr:rowOff>145421</xdr:rowOff>
    </xdr:to>
    <xdr:sp macro="" textlink="">
      <xdr:nvSpPr>
        <xdr:cNvPr id="473" name="フローチャート : 判断 472"/>
        <xdr:cNvSpPr/>
      </xdr:nvSpPr>
      <xdr:spPr>
        <a:xfrm>
          <a:off x="7810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136548</xdr:rowOff>
    </xdr:from>
    <xdr:ext cx="534377" cy="259045"/>
    <xdr:sp macro="" textlink="">
      <xdr:nvSpPr>
        <xdr:cNvPr id="474" name="テキスト ボックス 473"/>
        <xdr:cNvSpPr txBox="1"/>
      </xdr:nvSpPr>
      <xdr:spPr>
        <a:xfrm>
          <a:off x="7594111" y="167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43340</xdr:rowOff>
    </xdr:from>
    <xdr:to>
      <xdr:col>10</xdr:col>
      <xdr:colOff>155575</xdr:colOff>
      <xdr:row>97</xdr:row>
      <xdr:rowOff>144940</xdr:rowOff>
    </xdr:to>
    <xdr:sp macro="" textlink="">
      <xdr:nvSpPr>
        <xdr:cNvPr id="475" name="フローチャート : 判断 474"/>
        <xdr:cNvSpPr/>
      </xdr:nvSpPr>
      <xdr:spPr>
        <a:xfrm>
          <a:off x="6921500" y="166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136067</xdr:rowOff>
    </xdr:from>
    <xdr:ext cx="534377" cy="259045"/>
    <xdr:sp macro="" textlink="">
      <xdr:nvSpPr>
        <xdr:cNvPr id="476" name="テキスト ボックス 475"/>
        <xdr:cNvSpPr txBox="1"/>
      </xdr:nvSpPr>
      <xdr:spPr>
        <a:xfrm>
          <a:off x="6705111" y="1676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144038</xdr:rowOff>
    </xdr:from>
    <xdr:to>
      <xdr:col>15</xdr:col>
      <xdr:colOff>231775</xdr:colOff>
      <xdr:row>96</xdr:row>
      <xdr:rowOff>74188</xdr:rowOff>
    </xdr:to>
    <xdr:sp macro="" textlink="">
      <xdr:nvSpPr>
        <xdr:cNvPr id="482" name="円/楕円 481"/>
        <xdr:cNvSpPr/>
      </xdr:nvSpPr>
      <xdr:spPr>
        <a:xfrm>
          <a:off x="10426700" y="164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166915</xdr:rowOff>
    </xdr:from>
    <xdr:ext cx="599010" cy="259045"/>
    <xdr:sp macro="" textlink="">
      <xdr:nvSpPr>
        <xdr:cNvPr id="483" name="土木費該当値テキスト"/>
        <xdr:cNvSpPr txBox="1"/>
      </xdr:nvSpPr>
      <xdr:spPr>
        <a:xfrm>
          <a:off x="10528300" y="16283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100,440</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151998</xdr:rowOff>
    </xdr:from>
    <xdr:to>
      <xdr:col>14</xdr:col>
      <xdr:colOff>79375</xdr:colOff>
      <xdr:row>96</xdr:row>
      <xdr:rowOff>82148</xdr:rowOff>
    </xdr:to>
    <xdr:sp macro="" textlink="">
      <xdr:nvSpPr>
        <xdr:cNvPr id="484" name="円/楕円 483"/>
        <xdr:cNvSpPr/>
      </xdr:nvSpPr>
      <xdr:spPr>
        <a:xfrm>
          <a:off x="9588500" y="1643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98675</xdr:rowOff>
    </xdr:from>
    <xdr:ext cx="534377" cy="259045"/>
    <xdr:sp macro="" textlink="">
      <xdr:nvSpPr>
        <xdr:cNvPr id="485" name="テキスト ボックス 484"/>
        <xdr:cNvSpPr txBox="1"/>
      </xdr:nvSpPr>
      <xdr:spPr>
        <a:xfrm>
          <a:off x="9372111" y="1621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98,699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49554</xdr:rowOff>
    </xdr:from>
    <xdr:to>
      <xdr:col>12</xdr:col>
      <xdr:colOff>561975</xdr:colOff>
      <xdr:row>96</xdr:row>
      <xdr:rowOff>151154</xdr:rowOff>
    </xdr:to>
    <xdr:sp macro="" textlink="">
      <xdr:nvSpPr>
        <xdr:cNvPr id="486" name="円/楕円 485"/>
        <xdr:cNvSpPr/>
      </xdr:nvSpPr>
      <xdr:spPr>
        <a:xfrm>
          <a:off x="8699500" y="1650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167681</xdr:rowOff>
    </xdr:from>
    <xdr:ext cx="534377" cy="259045"/>
    <xdr:sp macro="" textlink="">
      <xdr:nvSpPr>
        <xdr:cNvPr id="487" name="テキスト ボックス 486"/>
        <xdr:cNvSpPr txBox="1"/>
      </xdr:nvSpPr>
      <xdr:spPr>
        <a:xfrm>
          <a:off x="8483111" y="1628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83,606</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144047</xdr:rowOff>
    </xdr:from>
    <xdr:to>
      <xdr:col>11</xdr:col>
      <xdr:colOff>358775</xdr:colOff>
      <xdr:row>96</xdr:row>
      <xdr:rowOff>74197</xdr:rowOff>
    </xdr:to>
    <xdr:sp macro="" textlink="">
      <xdr:nvSpPr>
        <xdr:cNvPr id="488" name="円/楕円 487"/>
        <xdr:cNvSpPr/>
      </xdr:nvSpPr>
      <xdr:spPr>
        <a:xfrm>
          <a:off x="7810500" y="1643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94</xdr:row>
      <xdr:rowOff>90724</xdr:rowOff>
    </xdr:from>
    <xdr:ext cx="599010" cy="259045"/>
    <xdr:sp macro="" textlink="">
      <xdr:nvSpPr>
        <xdr:cNvPr id="489" name="テキスト ボックス 488"/>
        <xdr:cNvSpPr txBox="1"/>
      </xdr:nvSpPr>
      <xdr:spPr>
        <a:xfrm>
          <a:off x="7561794" y="1620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100,438</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102388</xdr:rowOff>
    </xdr:from>
    <xdr:to>
      <xdr:col>10</xdr:col>
      <xdr:colOff>155575</xdr:colOff>
      <xdr:row>97</xdr:row>
      <xdr:rowOff>32538</xdr:rowOff>
    </xdr:to>
    <xdr:sp macro="" textlink="">
      <xdr:nvSpPr>
        <xdr:cNvPr id="490" name="円/楕円 489"/>
        <xdr:cNvSpPr/>
      </xdr:nvSpPr>
      <xdr:spPr>
        <a:xfrm>
          <a:off x="6921500" y="1656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49065</xdr:rowOff>
    </xdr:from>
    <xdr:ext cx="534377" cy="259045"/>
    <xdr:sp macro="" textlink="">
      <xdr:nvSpPr>
        <xdr:cNvPr id="491" name="テキスト ボックス 490"/>
        <xdr:cNvSpPr txBox="1"/>
      </xdr:nvSpPr>
      <xdr:spPr>
        <a:xfrm>
          <a:off x="6705111" y="1633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47638</xdr:rowOff>
    </xdr:from>
    <xdr:to>
      <xdr:col>23</xdr:col>
      <xdr:colOff>516889</xdr:colOff>
      <xdr:row>38</xdr:row>
      <xdr:rowOff>42139</xdr:rowOff>
    </xdr:to>
    <xdr:cxnSp macro="">
      <xdr:nvCxnSpPr>
        <xdr:cNvPr id="515" name="直線コネクタ 514"/>
        <xdr:cNvCxnSpPr/>
      </xdr:nvCxnSpPr>
      <xdr:spPr>
        <a:xfrm flipV="1">
          <a:off x="16317595" y="5191138"/>
          <a:ext cx="1269" cy="136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45966</xdr:rowOff>
    </xdr:from>
    <xdr:ext cx="534377" cy="259045"/>
    <xdr:sp macro="" textlink="">
      <xdr:nvSpPr>
        <xdr:cNvPr id="516" name="消防費最小値テキスト"/>
        <xdr:cNvSpPr txBox="1"/>
      </xdr:nvSpPr>
      <xdr:spPr>
        <a:xfrm>
          <a:off x="16370300" y="656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13,682</a:t>
          </a:r>
          <a:endParaRPr kumimoji="1" lang="ja-JP" altLang="en-US" sz="1000" b="1">
            <a:latin typeface="ＭＳ Ｐゴシック"/>
          </a:endParaRPr>
        </a:p>
      </xdr:txBody>
    </xdr:sp>
    <xdr:clientData/>
  </xdr:oneCellAnchor>
  <xdr:twoCellAnchor>
    <xdr:from>
      <xdr:col>23</xdr:col>
      <xdr:colOff>428625</xdr:colOff>
      <xdr:row>38</xdr:row>
      <xdr:rowOff>42139</xdr:rowOff>
    </xdr:from>
    <xdr:to>
      <xdr:col>23</xdr:col>
      <xdr:colOff>606425</xdr:colOff>
      <xdr:row>38</xdr:row>
      <xdr:rowOff>42139</xdr:rowOff>
    </xdr:to>
    <xdr:cxnSp macro="">
      <xdr:nvCxnSpPr>
        <xdr:cNvPr id="517" name="直線コネクタ 516"/>
        <xdr:cNvCxnSpPr/>
      </xdr:nvCxnSpPr>
      <xdr:spPr>
        <a:xfrm>
          <a:off x="16230600" y="655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165765</xdr:rowOff>
    </xdr:from>
    <xdr:ext cx="599010" cy="259045"/>
    <xdr:sp macro="" textlink="">
      <xdr:nvSpPr>
        <xdr:cNvPr id="518" name="消防費最大値テキスト"/>
        <xdr:cNvSpPr txBox="1"/>
      </xdr:nvSpPr>
      <xdr:spPr>
        <a:xfrm>
          <a:off x="16370300" y="496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121,249</a:t>
          </a:r>
          <a:endParaRPr kumimoji="1" lang="ja-JP" altLang="en-US" sz="1000" b="1">
            <a:latin typeface="ＭＳ Ｐゴシック"/>
          </a:endParaRPr>
        </a:p>
      </xdr:txBody>
    </xdr:sp>
    <xdr:clientData/>
  </xdr:oneCellAnchor>
  <xdr:twoCellAnchor>
    <xdr:from>
      <xdr:col>23</xdr:col>
      <xdr:colOff>428625</xdr:colOff>
      <xdr:row>30</xdr:row>
      <xdr:rowOff>47638</xdr:rowOff>
    </xdr:from>
    <xdr:to>
      <xdr:col>23</xdr:col>
      <xdr:colOff>606425</xdr:colOff>
      <xdr:row>30</xdr:row>
      <xdr:rowOff>47638</xdr:rowOff>
    </xdr:to>
    <xdr:cxnSp macro="">
      <xdr:nvCxnSpPr>
        <xdr:cNvPr id="519" name="直線コネクタ 518"/>
        <xdr:cNvCxnSpPr/>
      </xdr:nvCxnSpPr>
      <xdr:spPr>
        <a:xfrm>
          <a:off x="16230600" y="5191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99632</xdr:rowOff>
    </xdr:from>
    <xdr:to>
      <xdr:col>23</xdr:col>
      <xdr:colOff>517525</xdr:colOff>
      <xdr:row>37</xdr:row>
      <xdr:rowOff>129794</xdr:rowOff>
    </xdr:to>
    <xdr:cxnSp macro="">
      <xdr:nvCxnSpPr>
        <xdr:cNvPr id="520" name="直線コネクタ 519"/>
        <xdr:cNvCxnSpPr/>
      </xdr:nvCxnSpPr>
      <xdr:spPr>
        <a:xfrm>
          <a:off x="15481300" y="5928932"/>
          <a:ext cx="838200" cy="54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7967</xdr:rowOff>
    </xdr:from>
    <xdr:ext cx="534377" cy="259045"/>
    <xdr:sp macro="" textlink="">
      <xdr:nvSpPr>
        <xdr:cNvPr id="521" name="消防費平均値テキスト"/>
        <xdr:cNvSpPr txBox="1"/>
      </xdr:nvSpPr>
      <xdr:spPr>
        <a:xfrm>
          <a:off x="16370300" y="6180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156540</xdr:rowOff>
    </xdr:from>
    <xdr:to>
      <xdr:col>23</xdr:col>
      <xdr:colOff>568325</xdr:colOff>
      <xdr:row>37</xdr:row>
      <xdr:rowOff>86690</xdr:rowOff>
    </xdr:to>
    <xdr:sp macro="" textlink="">
      <xdr:nvSpPr>
        <xdr:cNvPr id="522" name="フローチャート : 判断 521"/>
        <xdr:cNvSpPr/>
      </xdr:nvSpPr>
      <xdr:spPr>
        <a:xfrm>
          <a:off x="16268700" y="632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99632</xdr:rowOff>
    </xdr:from>
    <xdr:to>
      <xdr:col>22</xdr:col>
      <xdr:colOff>365125</xdr:colOff>
      <xdr:row>37</xdr:row>
      <xdr:rowOff>50000</xdr:rowOff>
    </xdr:to>
    <xdr:cxnSp macro="">
      <xdr:nvCxnSpPr>
        <xdr:cNvPr id="523" name="直線コネクタ 522"/>
        <xdr:cNvCxnSpPr/>
      </xdr:nvCxnSpPr>
      <xdr:spPr>
        <a:xfrm flipV="1">
          <a:off x="14592300" y="5928932"/>
          <a:ext cx="889000" cy="46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146812</xdr:rowOff>
    </xdr:from>
    <xdr:to>
      <xdr:col>22</xdr:col>
      <xdr:colOff>415925</xdr:colOff>
      <xdr:row>37</xdr:row>
      <xdr:rowOff>76962</xdr:rowOff>
    </xdr:to>
    <xdr:sp macro="" textlink="">
      <xdr:nvSpPr>
        <xdr:cNvPr id="524" name="フローチャート : 判断 523"/>
        <xdr:cNvSpPr/>
      </xdr:nvSpPr>
      <xdr:spPr>
        <a:xfrm>
          <a:off x="15430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68089</xdr:rowOff>
    </xdr:from>
    <xdr:ext cx="534377" cy="259045"/>
    <xdr:sp macro="" textlink="">
      <xdr:nvSpPr>
        <xdr:cNvPr id="525" name="テキスト ボックス 524"/>
        <xdr:cNvSpPr txBox="1"/>
      </xdr:nvSpPr>
      <xdr:spPr>
        <a:xfrm>
          <a:off x="15214111" y="641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50000</xdr:rowOff>
    </xdr:from>
    <xdr:to>
      <xdr:col>21</xdr:col>
      <xdr:colOff>161925</xdr:colOff>
      <xdr:row>37</xdr:row>
      <xdr:rowOff>126619</xdr:rowOff>
    </xdr:to>
    <xdr:cxnSp macro="">
      <xdr:nvCxnSpPr>
        <xdr:cNvPr id="526" name="直線コネクタ 525"/>
        <xdr:cNvCxnSpPr/>
      </xdr:nvCxnSpPr>
      <xdr:spPr>
        <a:xfrm flipV="1">
          <a:off x="13703300" y="6393650"/>
          <a:ext cx="889000" cy="7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149809</xdr:rowOff>
    </xdr:from>
    <xdr:to>
      <xdr:col>21</xdr:col>
      <xdr:colOff>212725</xdr:colOff>
      <xdr:row>37</xdr:row>
      <xdr:rowOff>79959</xdr:rowOff>
    </xdr:to>
    <xdr:sp macro="" textlink="">
      <xdr:nvSpPr>
        <xdr:cNvPr id="527" name="フローチャート : 判断 526"/>
        <xdr:cNvSpPr/>
      </xdr:nvSpPr>
      <xdr:spPr>
        <a:xfrm>
          <a:off x="14541500" y="632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96486</xdr:rowOff>
    </xdr:from>
    <xdr:ext cx="534377" cy="259045"/>
    <xdr:sp macro="" textlink="">
      <xdr:nvSpPr>
        <xdr:cNvPr id="528" name="テキスト ボックス 527"/>
        <xdr:cNvSpPr txBox="1"/>
      </xdr:nvSpPr>
      <xdr:spPr>
        <a:xfrm>
          <a:off x="14325111" y="609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126619</xdr:rowOff>
    </xdr:from>
    <xdr:to>
      <xdr:col>19</xdr:col>
      <xdr:colOff>644525</xdr:colOff>
      <xdr:row>37</xdr:row>
      <xdr:rowOff>143523</xdr:rowOff>
    </xdr:to>
    <xdr:cxnSp macro="">
      <xdr:nvCxnSpPr>
        <xdr:cNvPr id="529" name="直線コネクタ 528"/>
        <xdr:cNvCxnSpPr/>
      </xdr:nvCxnSpPr>
      <xdr:spPr>
        <a:xfrm flipV="1">
          <a:off x="12814300" y="6470269"/>
          <a:ext cx="889000" cy="1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28664</xdr:rowOff>
    </xdr:from>
    <xdr:to>
      <xdr:col>20</xdr:col>
      <xdr:colOff>9525</xdr:colOff>
      <xdr:row>37</xdr:row>
      <xdr:rowOff>130264</xdr:rowOff>
    </xdr:to>
    <xdr:sp macro="" textlink="">
      <xdr:nvSpPr>
        <xdr:cNvPr id="530" name="フローチャート : 判断 529"/>
        <xdr:cNvSpPr/>
      </xdr:nvSpPr>
      <xdr:spPr>
        <a:xfrm>
          <a:off x="13652500" y="637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146791</xdr:rowOff>
    </xdr:from>
    <xdr:ext cx="534377" cy="259045"/>
    <xdr:sp macro="" textlink="">
      <xdr:nvSpPr>
        <xdr:cNvPr id="531" name="テキスト ボックス 530"/>
        <xdr:cNvSpPr txBox="1"/>
      </xdr:nvSpPr>
      <xdr:spPr>
        <a:xfrm>
          <a:off x="13436111" y="61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48057</xdr:rowOff>
    </xdr:from>
    <xdr:to>
      <xdr:col>18</xdr:col>
      <xdr:colOff>492125</xdr:colOff>
      <xdr:row>37</xdr:row>
      <xdr:rowOff>149657</xdr:rowOff>
    </xdr:to>
    <xdr:sp macro="" textlink="">
      <xdr:nvSpPr>
        <xdr:cNvPr id="532" name="フローチャート : 判断 531"/>
        <xdr:cNvSpPr/>
      </xdr:nvSpPr>
      <xdr:spPr>
        <a:xfrm>
          <a:off x="12763500" y="63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166184</xdr:rowOff>
    </xdr:from>
    <xdr:ext cx="534377" cy="259045"/>
    <xdr:sp macro="" textlink="">
      <xdr:nvSpPr>
        <xdr:cNvPr id="533" name="テキスト ボックス 532"/>
        <xdr:cNvSpPr txBox="1"/>
      </xdr:nvSpPr>
      <xdr:spPr>
        <a:xfrm>
          <a:off x="12547111" y="616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78994</xdr:rowOff>
    </xdr:from>
    <xdr:to>
      <xdr:col>23</xdr:col>
      <xdr:colOff>568325</xdr:colOff>
      <xdr:row>38</xdr:row>
      <xdr:rowOff>9144</xdr:rowOff>
    </xdr:to>
    <xdr:sp macro="" textlink="">
      <xdr:nvSpPr>
        <xdr:cNvPr id="539" name="円/楕円 538"/>
        <xdr:cNvSpPr/>
      </xdr:nvSpPr>
      <xdr:spPr>
        <a:xfrm>
          <a:off x="16268700" y="64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165371</xdr:rowOff>
    </xdr:from>
    <xdr:ext cx="534377" cy="259045"/>
    <xdr:sp macro="" textlink="">
      <xdr:nvSpPr>
        <xdr:cNvPr id="540" name="消防費該当値テキスト"/>
        <xdr:cNvSpPr txBox="1"/>
      </xdr:nvSpPr>
      <xdr:spPr>
        <a:xfrm>
          <a:off x="16370300" y="633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20,280</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48832</xdr:rowOff>
    </xdr:from>
    <xdr:to>
      <xdr:col>22</xdr:col>
      <xdr:colOff>415925</xdr:colOff>
      <xdr:row>34</xdr:row>
      <xdr:rowOff>150432</xdr:rowOff>
    </xdr:to>
    <xdr:sp macro="" textlink="">
      <xdr:nvSpPr>
        <xdr:cNvPr id="541" name="円/楕円 540"/>
        <xdr:cNvSpPr/>
      </xdr:nvSpPr>
      <xdr:spPr>
        <a:xfrm>
          <a:off x="15430500" y="587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166959</xdr:rowOff>
    </xdr:from>
    <xdr:ext cx="534377" cy="259045"/>
    <xdr:sp macro="" textlink="">
      <xdr:nvSpPr>
        <xdr:cNvPr id="542" name="テキスト ボックス 541"/>
        <xdr:cNvSpPr txBox="1"/>
      </xdr:nvSpPr>
      <xdr:spPr>
        <a:xfrm>
          <a:off x="15214111" y="565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63,155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170650</xdr:rowOff>
    </xdr:from>
    <xdr:to>
      <xdr:col>21</xdr:col>
      <xdr:colOff>212725</xdr:colOff>
      <xdr:row>37</xdr:row>
      <xdr:rowOff>100800</xdr:rowOff>
    </xdr:to>
    <xdr:sp macro="" textlink="">
      <xdr:nvSpPr>
        <xdr:cNvPr id="543" name="円/楕円 542"/>
        <xdr:cNvSpPr/>
      </xdr:nvSpPr>
      <xdr:spPr>
        <a:xfrm>
          <a:off x="14541500" y="634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91927</xdr:rowOff>
    </xdr:from>
    <xdr:ext cx="534377" cy="259045"/>
    <xdr:sp macro="" textlink="">
      <xdr:nvSpPr>
        <xdr:cNvPr id="544" name="テキスト ボックス 543"/>
        <xdr:cNvSpPr txBox="1"/>
      </xdr:nvSpPr>
      <xdr:spPr>
        <a:xfrm>
          <a:off x="14325111" y="643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26,563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75819</xdr:rowOff>
    </xdr:from>
    <xdr:to>
      <xdr:col>20</xdr:col>
      <xdr:colOff>9525</xdr:colOff>
      <xdr:row>38</xdr:row>
      <xdr:rowOff>5969</xdr:rowOff>
    </xdr:to>
    <xdr:sp macro="" textlink="">
      <xdr:nvSpPr>
        <xdr:cNvPr id="545" name="円/楕円 544"/>
        <xdr:cNvSpPr/>
      </xdr:nvSpPr>
      <xdr:spPr>
        <a:xfrm>
          <a:off x="13652500" y="641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168546</xdr:rowOff>
    </xdr:from>
    <xdr:ext cx="534377" cy="259045"/>
    <xdr:sp macro="" textlink="">
      <xdr:nvSpPr>
        <xdr:cNvPr id="546" name="テキスト ボックス 545"/>
        <xdr:cNvSpPr txBox="1"/>
      </xdr:nvSpPr>
      <xdr:spPr>
        <a:xfrm>
          <a:off x="13436111" y="651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92723</xdr:rowOff>
    </xdr:from>
    <xdr:to>
      <xdr:col>18</xdr:col>
      <xdr:colOff>492125</xdr:colOff>
      <xdr:row>38</xdr:row>
      <xdr:rowOff>22873</xdr:rowOff>
    </xdr:to>
    <xdr:sp macro="" textlink="">
      <xdr:nvSpPr>
        <xdr:cNvPr id="547" name="円/楕円 546"/>
        <xdr:cNvSpPr/>
      </xdr:nvSpPr>
      <xdr:spPr>
        <a:xfrm>
          <a:off x="12763500" y="643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14000</xdr:rowOff>
    </xdr:from>
    <xdr:ext cx="534377" cy="259045"/>
    <xdr:sp macro="" textlink="">
      <xdr:nvSpPr>
        <xdr:cNvPr id="548" name="テキスト ボックス 547"/>
        <xdr:cNvSpPr txBox="1"/>
      </xdr:nvSpPr>
      <xdr:spPr>
        <a:xfrm>
          <a:off x="12547111" y="652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19,199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2" name="テキスト ボックス 56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51114</xdr:rowOff>
    </xdr:from>
    <xdr:to>
      <xdr:col>23</xdr:col>
      <xdr:colOff>516889</xdr:colOff>
      <xdr:row>58</xdr:row>
      <xdr:rowOff>139334</xdr:rowOff>
    </xdr:to>
    <xdr:cxnSp macro="">
      <xdr:nvCxnSpPr>
        <xdr:cNvPr id="572" name="直線コネクタ 571"/>
        <xdr:cNvCxnSpPr/>
      </xdr:nvCxnSpPr>
      <xdr:spPr>
        <a:xfrm flipV="1">
          <a:off x="16317595" y="8795064"/>
          <a:ext cx="1269" cy="128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143161</xdr:rowOff>
    </xdr:from>
    <xdr:ext cx="534377" cy="259045"/>
    <xdr:sp macro="" textlink="">
      <xdr:nvSpPr>
        <xdr:cNvPr id="573" name="教育費最小値テキスト"/>
        <xdr:cNvSpPr txBox="1"/>
      </xdr:nvSpPr>
      <xdr:spPr>
        <a:xfrm>
          <a:off x="16370300" y="1008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20,096</a:t>
          </a:r>
          <a:endParaRPr kumimoji="1" lang="ja-JP" altLang="en-US" sz="1000" b="1">
            <a:latin typeface="ＭＳ Ｐゴシック"/>
          </a:endParaRPr>
        </a:p>
      </xdr:txBody>
    </xdr:sp>
    <xdr:clientData/>
  </xdr:oneCellAnchor>
  <xdr:twoCellAnchor>
    <xdr:from>
      <xdr:col>23</xdr:col>
      <xdr:colOff>428625</xdr:colOff>
      <xdr:row>58</xdr:row>
      <xdr:rowOff>139334</xdr:rowOff>
    </xdr:from>
    <xdr:to>
      <xdr:col>23</xdr:col>
      <xdr:colOff>606425</xdr:colOff>
      <xdr:row>58</xdr:row>
      <xdr:rowOff>139334</xdr:rowOff>
    </xdr:to>
    <xdr:cxnSp macro="">
      <xdr:nvCxnSpPr>
        <xdr:cNvPr id="574" name="直線コネクタ 573"/>
        <xdr:cNvCxnSpPr/>
      </xdr:nvCxnSpPr>
      <xdr:spPr>
        <a:xfrm>
          <a:off x="16230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169241</xdr:rowOff>
    </xdr:from>
    <xdr:ext cx="599010" cy="259045"/>
    <xdr:sp macro="" textlink="">
      <xdr:nvSpPr>
        <xdr:cNvPr id="575" name="教育費最大値テキスト"/>
        <xdr:cNvSpPr txBox="1"/>
      </xdr:nvSpPr>
      <xdr:spPr>
        <a:xfrm>
          <a:off x="16370300" y="857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358,251</a:t>
          </a:r>
          <a:endParaRPr kumimoji="1" lang="ja-JP" altLang="en-US" sz="1000" b="1">
            <a:latin typeface="ＭＳ Ｐゴシック"/>
          </a:endParaRPr>
        </a:p>
      </xdr:txBody>
    </xdr:sp>
    <xdr:clientData/>
  </xdr:oneCellAnchor>
  <xdr:twoCellAnchor>
    <xdr:from>
      <xdr:col>23</xdr:col>
      <xdr:colOff>428625</xdr:colOff>
      <xdr:row>51</xdr:row>
      <xdr:rowOff>51114</xdr:rowOff>
    </xdr:from>
    <xdr:to>
      <xdr:col>23</xdr:col>
      <xdr:colOff>606425</xdr:colOff>
      <xdr:row>51</xdr:row>
      <xdr:rowOff>51114</xdr:rowOff>
    </xdr:to>
    <xdr:cxnSp macro="">
      <xdr:nvCxnSpPr>
        <xdr:cNvPr id="576" name="直線コネクタ 575"/>
        <xdr:cNvCxnSpPr/>
      </xdr:nvCxnSpPr>
      <xdr:spPr>
        <a:xfrm>
          <a:off x="16230600" y="879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125397</xdr:rowOff>
    </xdr:from>
    <xdr:to>
      <xdr:col>23</xdr:col>
      <xdr:colOff>517525</xdr:colOff>
      <xdr:row>58</xdr:row>
      <xdr:rowOff>72820</xdr:rowOff>
    </xdr:to>
    <xdr:cxnSp macro="">
      <xdr:nvCxnSpPr>
        <xdr:cNvPr id="577" name="直線コネクタ 576"/>
        <xdr:cNvCxnSpPr/>
      </xdr:nvCxnSpPr>
      <xdr:spPr>
        <a:xfrm flipV="1">
          <a:off x="15481300" y="9898047"/>
          <a:ext cx="838200" cy="11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90519</xdr:rowOff>
    </xdr:from>
    <xdr:ext cx="534377" cy="259045"/>
    <xdr:sp macro="" textlink="">
      <xdr:nvSpPr>
        <xdr:cNvPr id="578" name="教育費平均値テキスト"/>
        <xdr:cNvSpPr txBox="1"/>
      </xdr:nvSpPr>
      <xdr:spPr>
        <a:xfrm>
          <a:off x="16370300" y="9863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112092</xdr:rowOff>
    </xdr:from>
    <xdr:to>
      <xdr:col>23</xdr:col>
      <xdr:colOff>568325</xdr:colOff>
      <xdr:row>58</xdr:row>
      <xdr:rowOff>42242</xdr:rowOff>
    </xdr:to>
    <xdr:sp macro="" textlink="">
      <xdr:nvSpPr>
        <xdr:cNvPr id="579" name="フローチャート : 判断 578"/>
        <xdr:cNvSpPr/>
      </xdr:nvSpPr>
      <xdr:spPr>
        <a:xfrm>
          <a:off x="162687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72820</xdr:rowOff>
    </xdr:from>
    <xdr:to>
      <xdr:col>22</xdr:col>
      <xdr:colOff>365125</xdr:colOff>
      <xdr:row>58</xdr:row>
      <xdr:rowOff>92421</xdr:rowOff>
    </xdr:to>
    <xdr:cxnSp macro="">
      <xdr:nvCxnSpPr>
        <xdr:cNvPr id="580" name="直線コネクタ 579"/>
        <xdr:cNvCxnSpPr/>
      </xdr:nvCxnSpPr>
      <xdr:spPr>
        <a:xfrm flipV="1">
          <a:off x="14592300" y="10016920"/>
          <a:ext cx="889000" cy="1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100033</xdr:rowOff>
    </xdr:from>
    <xdr:to>
      <xdr:col>22</xdr:col>
      <xdr:colOff>415925</xdr:colOff>
      <xdr:row>58</xdr:row>
      <xdr:rowOff>30183</xdr:rowOff>
    </xdr:to>
    <xdr:sp macro="" textlink="">
      <xdr:nvSpPr>
        <xdr:cNvPr id="581" name="フローチャート : 判断 580"/>
        <xdr:cNvSpPr/>
      </xdr:nvSpPr>
      <xdr:spPr>
        <a:xfrm>
          <a:off x="15430500" y="98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46710</xdr:rowOff>
    </xdr:from>
    <xdr:ext cx="534377" cy="259045"/>
    <xdr:sp macro="" textlink="">
      <xdr:nvSpPr>
        <xdr:cNvPr id="582" name="テキスト ボックス 581"/>
        <xdr:cNvSpPr txBox="1"/>
      </xdr:nvSpPr>
      <xdr:spPr>
        <a:xfrm>
          <a:off x="15214111" y="964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87213</xdr:rowOff>
    </xdr:from>
    <xdr:to>
      <xdr:col>21</xdr:col>
      <xdr:colOff>161925</xdr:colOff>
      <xdr:row>58</xdr:row>
      <xdr:rowOff>92421</xdr:rowOff>
    </xdr:to>
    <xdr:cxnSp macro="">
      <xdr:nvCxnSpPr>
        <xdr:cNvPr id="583" name="直線コネクタ 582"/>
        <xdr:cNvCxnSpPr/>
      </xdr:nvCxnSpPr>
      <xdr:spPr>
        <a:xfrm>
          <a:off x="13703300" y="10031313"/>
          <a:ext cx="889000" cy="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116416</xdr:rowOff>
    </xdr:from>
    <xdr:to>
      <xdr:col>21</xdr:col>
      <xdr:colOff>212725</xdr:colOff>
      <xdr:row>58</xdr:row>
      <xdr:rowOff>46566</xdr:rowOff>
    </xdr:to>
    <xdr:sp macro="" textlink="">
      <xdr:nvSpPr>
        <xdr:cNvPr id="584" name="フローチャート : 判断 583"/>
        <xdr:cNvSpPr/>
      </xdr:nvSpPr>
      <xdr:spPr>
        <a:xfrm>
          <a:off x="1454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63093</xdr:rowOff>
    </xdr:from>
    <xdr:ext cx="534377" cy="259045"/>
    <xdr:sp macro="" textlink="">
      <xdr:nvSpPr>
        <xdr:cNvPr id="585" name="テキスト ボックス 584"/>
        <xdr:cNvSpPr txBox="1"/>
      </xdr:nvSpPr>
      <xdr:spPr>
        <a:xfrm>
          <a:off x="1432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67283</xdr:rowOff>
    </xdr:from>
    <xdr:to>
      <xdr:col>19</xdr:col>
      <xdr:colOff>644525</xdr:colOff>
      <xdr:row>58</xdr:row>
      <xdr:rowOff>87213</xdr:rowOff>
    </xdr:to>
    <xdr:cxnSp macro="">
      <xdr:nvCxnSpPr>
        <xdr:cNvPr id="586" name="直線コネクタ 585"/>
        <xdr:cNvCxnSpPr/>
      </xdr:nvCxnSpPr>
      <xdr:spPr>
        <a:xfrm>
          <a:off x="12814300" y="10011383"/>
          <a:ext cx="889000" cy="1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125446</xdr:rowOff>
    </xdr:from>
    <xdr:to>
      <xdr:col>20</xdr:col>
      <xdr:colOff>9525</xdr:colOff>
      <xdr:row>58</xdr:row>
      <xdr:rowOff>55596</xdr:rowOff>
    </xdr:to>
    <xdr:sp macro="" textlink="">
      <xdr:nvSpPr>
        <xdr:cNvPr id="587" name="フローチャート : 判断 586"/>
        <xdr:cNvSpPr/>
      </xdr:nvSpPr>
      <xdr:spPr>
        <a:xfrm>
          <a:off x="13652500" y="989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72123</xdr:rowOff>
    </xdr:from>
    <xdr:ext cx="534377" cy="259045"/>
    <xdr:sp macro="" textlink="">
      <xdr:nvSpPr>
        <xdr:cNvPr id="588" name="テキスト ボックス 587"/>
        <xdr:cNvSpPr txBox="1"/>
      </xdr:nvSpPr>
      <xdr:spPr>
        <a:xfrm>
          <a:off x="13436111" y="967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110803</xdr:rowOff>
    </xdr:from>
    <xdr:to>
      <xdr:col>18</xdr:col>
      <xdr:colOff>492125</xdr:colOff>
      <xdr:row>58</xdr:row>
      <xdr:rowOff>40953</xdr:rowOff>
    </xdr:to>
    <xdr:sp macro="" textlink="">
      <xdr:nvSpPr>
        <xdr:cNvPr id="589" name="フローチャート : 判断 588"/>
        <xdr:cNvSpPr/>
      </xdr:nvSpPr>
      <xdr:spPr>
        <a:xfrm>
          <a:off x="12763500" y="9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57480</xdr:rowOff>
    </xdr:from>
    <xdr:ext cx="534377" cy="259045"/>
    <xdr:sp macro="" textlink="">
      <xdr:nvSpPr>
        <xdr:cNvPr id="590" name="テキスト ボックス 589"/>
        <xdr:cNvSpPr txBox="1"/>
      </xdr:nvSpPr>
      <xdr:spPr>
        <a:xfrm>
          <a:off x="12547111" y="96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74597</xdr:rowOff>
    </xdr:from>
    <xdr:to>
      <xdr:col>23</xdr:col>
      <xdr:colOff>568325</xdr:colOff>
      <xdr:row>58</xdr:row>
      <xdr:rowOff>4747</xdr:rowOff>
    </xdr:to>
    <xdr:sp macro="" textlink="">
      <xdr:nvSpPr>
        <xdr:cNvPr id="596" name="円/楕円 595"/>
        <xdr:cNvSpPr/>
      </xdr:nvSpPr>
      <xdr:spPr>
        <a:xfrm>
          <a:off x="16268700" y="984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97474</xdr:rowOff>
    </xdr:from>
    <xdr:ext cx="534377" cy="259045"/>
    <xdr:sp macro="" textlink="">
      <xdr:nvSpPr>
        <xdr:cNvPr id="597" name="教育費該当値テキスト"/>
        <xdr:cNvSpPr txBox="1"/>
      </xdr:nvSpPr>
      <xdr:spPr>
        <a:xfrm>
          <a:off x="16370300" y="969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68,754</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22020</xdr:rowOff>
    </xdr:from>
    <xdr:to>
      <xdr:col>22</xdr:col>
      <xdr:colOff>415925</xdr:colOff>
      <xdr:row>58</xdr:row>
      <xdr:rowOff>123620</xdr:rowOff>
    </xdr:to>
    <xdr:sp macro="" textlink="">
      <xdr:nvSpPr>
        <xdr:cNvPr id="598" name="円/楕円 597"/>
        <xdr:cNvSpPr/>
      </xdr:nvSpPr>
      <xdr:spPr>
        <a:xfrm>
          <a:off x="15430500" y="996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114747</xdr:rowOff>
    </xdr:from>
    <xdr:ext cx="534377" cy="259045"/>
    <xdr:sp macro="" textlink="">
      <xdr:nvSpPr>
        <xdr:cNvPr id="599" name="テキスト ボックス 598"/>
        <xdr:cNvSpPr txBox="1"/>
      </xdr:nvSpPr>
      <xdr:spPr>
        <a:xfrm>
          <a:off x="15214111" y="1005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37,554</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41621</xdr:rowOff>
    </xdr:from>
    <xdr:to>
      <xdr:col>21</xdr:col>
      <xdr:colOff>212725</xdr:colOff>
      <xdr:row>58</xdr:row>
      <xdr:rowOff>143221</xdr:rowOff>
    </xdr:to>
    <xdr:sp macro="" textlink="">
      <xdr:nvSpPr>
        <xdr:cNvPr id="600" name="円/楕円 599"/>
        <xdr:cNvSpPr/>
      </xdr:nvSpPr>
      <xdr:spPr>
        <a:xfrm>
          <a:off x="14541500" y="998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134348</xdr:rowOff>
    </xdr:from>
    <xdr:ext cx="534377" cy="259045"/>
    <xdr:sp macro="" textlink="">
      <xdr:nvSpPr>
        <xdr:cNvPr id="601" name="テキスト ボックス 600"/>
        <xdr:cNvSpPr txBox="1"/>
      </xdr:nvSpPr>
      <xdr:spPr>
        <a:xfrm>
          <a:off x="14325111" y="100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32,409</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36413</xdr:rowOff>
    </xdr:from>
    <xdr:to>
      <xdr:col>20</xdr:col>
      <xdr:colOff>9525</xdr:colOff>
      <xdr:row>58</xdr:row>
      <xdr:rowOff>138013</xdr:rowOff>
    </xdr:to>
    <xdr:sp macro="" textlink="">
      <xdr:nvSpPr>
        <xdr:cNvPr id="602" name="円/楕円 601"/>
        <xdr:cNvSpPr/>
      </xdr:nvSpPr>
      <xdr:spPr>
        <a:xfrm>
          <a:off x="13652500" y="998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129140</xdr:rowOff>
    </xdr:from>
    <xdr:ext cx="534377" cy="259045"/>
    <xdr:sp macro="" textlink="">
      <xdr:nvSpPr>
        <xdr:cNvPr id="603" name="テキスト ボックス 602"/>
        <xdr:cNvSpPr txBox="1"/>
      </xdr:nvSpPr>
      <xdr:spPr>
        <a:xfrm>
          <a:off x="13436111" y="1007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33,776</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16483</xdr:rowOff>
    </xdr:from>
    <xdr:to>
      <xdr:col>18</xdr:col>
      <xdr:colOff>492125</xdr:colOff>
      <xdr:row>58</xdr:row>
      <xdr:rowOff>118083</xdr:rowOff>
    </xdr:to>
    <xdr:sp macro="" textlink="">
      <xdr:nvSpPr>
        <xdr:cNvPr id="604" name="円/楕円 603"/>
        <xdr:cNvSpPr/>
      </xdr:nvSpPr>
      <xdr:spPr>
        <a:xfrm>
          <a:off x="12763500" y="996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109210</xdr:rowOff>
    </xdr:from>
    <xdr:ext cx="534377" cy="259045"/>
    <xdr:sp macro="" textlink="">
      <xdr:nvSpPr>
        <xdr:cNvPr id="605" name="テキスト ボックス 604"/>
        <xdr:cNvSpPr txBox="1"/>
      </xdr:nvSpPr>
      <xdr:spPr>
        <a:xfrm>
          <a:off x="12547111" y="1005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39,007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115697</xdr:rowOff>
    </xdr:from>
    <xdr:to>
      <xdr:col>23</xdr:col>
      <xdr:colOff>516889</xdr:colOff>
      <xdr:row>79</xdr:row>
      <xdr:rowOff>44450</xdr:rowOff>
    </xdr:to>
    <xdr:cxnSp macro="">
      <xdr:nvCxnSpPr>
        <xdr:cNvPr id="629" name="直線コネクタ 628"/>
        <xdr:cNvCxnSpPr/>
      </xdr:nvCxnSpPr>
      <xdr:spPr>
        <a:xfrm flipV="1">
          <a:off x="16317595" y="12288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62374</xdr:rowOff>
    </xdr:from>
    <xdr:ext cx="534377" cy="259045"/>
    <xdr:sp macro="" textlink="">
      <xdr:nvSpPr>
        <xdr:cNvPr id="632" name="災害復旧費最大値テキスト"/>
        <xdr:cNvSpPr txBox="1"/>
      </xdr:nvSpPr>
      <xdr:spPr>
        <a:xfrm>
          <a:off x="16370300" y="1206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71</xdr:row>
      <xdr:rowOff>115697</xdr:rowOff>
    </xdr:from>
    <xdr:to>
      <xdr:col>23</xdr:col>
      <xdr:colOff>606425</xdr:colOff>
      <xdr:row>71</xdr:row>
      <xdr:rowOff>115697</xdr:rowOff>
    </xdr:to>
    <xdr:cxnSp macro="">
      <xdr:nvCxnSpPr>
        <xdr:cNvPr id="633" name="直線コネクタ 632"/>
        <xdr:cNvCxnSpPr/>
      </xdr:nvCxnSpPr>
      <xdr:spPr>
        <a:xfrm>
          <a:off x="16230600" y="1228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4" name="直線コネクタ 63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125913</xdr:rowOff>
    </xdr:from>
    <xdr:ext cx="469744" cy="259045"/>
    <xdr:sp macro="" textlink="">
      <xdr:nvSpPr>
        <xdr:cNvPr id="635" name="災害復旧費平均値テキスト"/>
        <xdr:cNvSpPr txBox="1"/>
      </xdr:nvSpPr>
      <xdr:spPr>
        <a:xfrm>
          <a:off x="16370300" y="13327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103036</xdr:rowOff>
    </xdr:from>
    <xdr:to>
      <xdr:col>23</xdr:col>
      <xdr:colOff>568325</xdr:colOff>
      <xdr:row>79</xdr:row>
      <xdr:rowOff>33186</xdr:rowOff>
    </xdr:to>
    <xdr:sp macro="" textlink="">
      <xdr:nvSpPr>
        <xdr:cNvPr id="636" name="フローチャート : 判断 635"/>
        <xdr:cNvSpPr/>
      </xdr:nvSpPr>
      <xdr:spPr>
        <a:xfrm>
          <a:off x="16268700" y="1347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7" name="直線コネクタ 63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157784</xdr:rowOff>
    </xdr:from>
    <xdr:to>
      <xdr:col>22</xdr:col>
      <xdr:colOff>415925</xdr:colOff>
      <xdr:row>78</xdr:row>
      <xdr:rowOff>87934</xdr:rowOff>
    </xdr:to>
    <xdr:sp macro="" textlink="">
      <xdr:nvSpPr>
        <xdr:cNvPr id="638" name="フローチャート : 判断 637"/>
        <xdr:cNvSpPr/>
      </xdr:nvSpPr>
      <xdr:spPr>
        <a:xfrm>
          <a:off x="15430500" y="1335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104461</xdr:rowOff>
    </xdr:from>
    <xdr:ext cx="469744" cy="259045"/>
    <xdr:sp macro="" textlink="">
      <xdr:nvSpPr>
        <xdr:cNvPr id="639" name="テキスト ボックス 638"/>
        <xdr:cNvSpPr txBox="1"/>
      </xdr:nvSpPr>
      <xdr:spPr>
        <a:xfrm>
          <a:off x="15246427" y="1313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0" name="直線コネクタ 63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120523</xdr:rowOff>
    </xdr:from>
    <xdr:to>
      <xdr:col>21</xdr:col>
      <xdr:colOff>212725</xdr:colOff>
      <xdr:row>78</xdr:row>
      <xdr:rowOff>50673</xdr:rowOff>
    </xdr:to>
    <xdr:sp macro="" textlink="">
      <xdr:nvSpPr>
        <xdr:cNvPr id="641" name="フローチャート : 判断 640"/>
        <xdr:cNvSpPr/>
      </xdr:nvSpPr>
      <xdr:spPr>
        <a:xfrm>
          <a:off x="14541500" y="133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67200</xdr:rowOff>
    </xdr:from>
    <xdr:ext cx="469744" cy="259045"/>
    <xdr:sp macro="" textlink="">
      <xdr:nvSpPr>
        <xdr:cNvPr id="642" name="テキスト ボックス 641"/>
        <xdr:cNvSpPr txBox="1"/>
      </xdr:nvSpPr>
      <xdr:spPr>
        <a:xfrm>
          <a:off x="14357427" y="1309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33020</xdr:rowOff>
    </xdr:from>
    <xdr:to>
      <xdr:col>19</xdr:col>
      <xdr:colOff>644525</xdr:colOff>
      <xdr:row>79</xdr:row>
      <xdr:rowOff>44450</xdr:rowOff>
    </xdr:to>
    <xdr:cxnSp macro="">
      <xdr:nvCxnSpPr>
        <xdr:cNvPr id="643" name="直線コネクタ 642"/>
        <xdr:cNvCxnSpPr/>
      </xdr:nvCxnSpPr>
      <xdr:spPr>
        <a:xfrm>
          <a:off x="12814300" y="13577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16166</xdr:rowOff>
    </xdr:from>
    <xdr:to>
      <xdr:col>20</xdr:col>
      <xdr:colOff>9525</xdr:colOff>
      <xdr:row>77</xdr:row>
      <xdr:rowOff>117766</xdr:rowOff>
    </xdr:to>
    <xdr:sp macro="" textlink="">
      <xdr:nvSpPr>
        <xdr:cNvPr id="644" name="フローチャート : 判断 643"/>
        <xdr:cNvSpPr/>
      </xdr:nvSpPr>
      <xdr:spPr>
        <a:xfrm>
          <a:off x="13652500" y="1321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134293</xdr:rowOff>
    </xdr:from>
    <xdr:ext cx="469744" cy="259045"/>
    <xdr:sp macro="" textlink="">
      <xdr:nvSpPr>
        <xdr:cNvPr id="645" name="テキスト ボックス 644"/>
        <xdr:cNvSpPr txBox="1"/>
      </xdr:nvSpPr>
      <xdr:spPr>
        <a:xfrm>
          <a:off x="13468427" y="1299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95035</xdr:rowOff>
    </xdr:from>
    <xdr:to>
      <xdr:col>18</xdr:col>
      <xdr:colOff>492125</xdr:colOff>
      <xdr:row>78</xdr:row>
      <xdr:rowOff>25185</xdr:rowOff>
    </xdr:to>
    <xdr:sp macro="" textlink="">
      <xdr:nvSpPr>
        <xdr:cNvPr id="646" name="フローチャート : 判断 645"/>
        <xdr:cNvSpPr/>
      </xdr:nvSpPr>
      <xdr:spPr>
        <a:xfrm>
          <a:off x="12763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41712</xdr:rowOff>
    </xdr:from>
    <xdr:ext cx="469744" cy="259045"/>
    <xdr:sp macro="" textlink="">
      <xdr:nvSpPr>
        <xdr:cNvPr id="647" name="テキスト ボックス 646"/>
        <xdr:cNvSpPr txBox="1"/>
      </xdr:nvSpPr>
      <xdr:spPr>
        <a:xfrm>
          <a:off x="12579427" y="1307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3" name="円/楕円 65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81462</xdr:rowOff>
    </xdr:from>
    <xdr:ext cx="249299" cy="259045"/>
    <xdr:sp macro="" textlink="">
      <xdr:nvSpPr>
        <xdr:cNvPr id="654" name="災害復旧費該当値テキスト"/>
        <xdr:cNvSpPr txBox="1"/>
      </xdr:nvSpPr>
      <xdr:spPr>
        <a:xfrm>
          <a:off x="16370300" y="134545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5" name="円/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6" name="テキスト ボックス 655"/>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7" name="円/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8" name="テキスト ボックス 657"/>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9" name="円/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0" name="テキスト ボックス 659"/>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153670</xdr:rowOff>
    </xdr:from>
    <xdr:to>
      <xdr:col>18</xdr:col>
      <xdr:colOff>492125</xdr:colOff>
      <xdr:row>79</xdr:row>
      <xdr:rowOff>83820</xdr:rowOff>
    </xdr:to>
    <xdr:sp macro="" textlink="">
      <xdr:nvSpPr>
        <xdr:cNvPr id="661" name="円/楕円 660"/>
        <xdr:cNvSpPr/>
      </xdr:nvSpPr>
      <xdr:spPr>
        <a:xfrm>
          <a:off x="12763500" y="135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74947</xdr:rowOff>
    </xdr:from>
    <xdr:ext cx="378565" cy="259045"/>
    <xdr:sp macro="" textlink="">
      <xdr:nvSpPr>
        <xdr:cNvPr id="662" name="テキスト ボックス 661"/>
        <xdr:cNvSpPr txBox="1"/>
      </xdr:nvSpPr>
      <xdr:spPr>
        <a:xfrm>
          <a:off x="12625017" y="13619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63545</xdr:rowOff>
    </xdr:from>
    <xdr:to>
      <xdr:col>23</xdr:col>
      <xdr:colOff>516889</xdr:colOff>
      <xdr:row>98</xdr:row>
      <xdr:rowOff>74701</xdr:rowOff>
    </xdr:to>
    <xdr:cxnSp macro="">
      <xdr:nvCxnSpPr>
        <xdr:cNvPr id="686" name="直線コネクタ 685"/>
        <xdr:cNvCxnSpPr/>
      </xdr:nvCxnSpPr>
      <xdr:spPr>
        <a:xfrm flipV="1">
          <a:off x="16317595" y="15494045"/>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78528</xdr:rowOff>
    </xdr:from>
    <xdr:ext cx="534377" cy="259045"/>
    <xdr:sp macro="" textlink="">
      <xdr:nvSpPr>
        <xdr:cNvPr id="687" name="公債費最小値テキスト"/>
        <xdr:cNvSpPr txBox="1"/>
      </xdr:nvSpPr>
      <xdr:spPr>
        <a:xfrm>
          <a:off x="16370300" y="1688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98</xdr:row>
      <xdr:rowOff>74701</xdr:rowOff>
    </xdr:from>
    <xdr:to>
      <xdr:col>23</xdr:col>
      <xdr:colOff>606425</xdr:colOff>
      <xdr:row>98</xdr:row>
      <xdr:rowOff>74701</xdr:rowOff>
    </xdr:to>
    <xdr:cxnSp macro="">
      <xdr:nvCxnSpPr>
        <xdr:cNvPr id="688" name="直線コネクタ 687"/>
        <xdr:cNvCxnSpPr/>
      </xdr:nvCxnSpPr>
      <xdr:spPr>
        <a:xfrm>
          <a:off x="16230600" y="1687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10222</xdr:rowOff>
    </xdr:from>
    <xdr:ext cx="599010" cy="259045"/>
    <xdr:sp macro="" textlink="">
      <xdr:nvSpPr>
        <xdr:cNvPr id="689" name="公債費最大値テキスト"/>
        <xdr:cNvSpPr txBox="1"/>
      </xdr:nvSpPr>
      <xdr:spPr>
        <a:xfrm>
          <a:off x="16370300" y="1526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90</xdr:row>
      <xdr:rowOff>63545</xdr:rowOff>
    </xdr:from>
    <xdr:to>
      <xdr:col>23</xdr:col>
      <xdr:colOff>606425</xdr:colOff>
      <xdr:row>90</xdr:row>
      <xdr:rowOff>63545</xdr:rowOff>
    </xdr:to>
    <xdr:cxnSp macro="">
      <xdr:nvCxnSpPr>
        <xdr:cNvPr id="690" name="直線コネクタ 689"/>
        <xdr:cNvCxnSpPr/>
      </xdr:nvCxnSpPr>
      <xdr:spPr>
        <a:xfrm>
          <a:off x="16230600" y="1549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50904</xdr:rowOff>
    </xdr:from>
    <xdr:to>
      <xdr:col>23</xdr:col>
      <xdr:colOff>517525</xdr:colOff>
      <xdr:row>95</xdr:row>
      <xdr:rowOff>68652</xdr:rowOff>
    </xdr:to>
    <xdr:cxnSp macro="">
      <xdr:nvCxnSpPr>
        <xdr:cNvPr id="691" name="直線コネクタ 690"/>
        <xdr:cNvCxnSpPr/>
      </xdr:nvCxnSpPr>
      <xdr:spPr>
        <a:xfrm>
          <a:off x="15481300" y="16338654"/>
          <a:ext cx="838200" cy="1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35658</xdr:rowOff>
    </xdr:from>
    <xdr:ext cx="534377" cy="259045"/>
    <xdr:sp macro="" textlink="">
      <xdr:nvSpPr>
        <xdr:cNvPr id="692" name="公債費平均値テキスト"/>
        <xdr:cNvSpPr txBox="1"/>
      </xdr:nvSpPr>
      <xdr:spPr>
        <a:xfrm>
          <a:off x="16370300" y="1649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57231</xdr:rowOff>
    </xdr:from>
    <xdr:to>
      <xdr:col>23</xdr:col>
      <xdr:colOff>568325</xdr:colOff>
      <xdr:row>96</xdr:row>
      <xdr:rowOff>158831</xdr:rowOff>
    </xdr:to>
    <xdr:sp macro="" textlink="">
      <xdr:nvSpPr>
        <xdr:cNvPr id="693" name="フローチャート : 判断 692"/>
        <xdr:cNvSpPr/>
      </xdr:nvSpPr>
      <xdr:spPr>
        <a:xfrm>
          <a:off x="162687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50904</xdr:rowOff>
    </xdr:from>
    <xdr:to>
      <xdr:col>22</xdr:col>
      <xdr:colOff>365125</xdr:colOff>
      <xdr:row>95</xdr:row>
      <xdr:rowOff>59072</xdr:rowOff>
    </xdr:to>
    <xdr:cxnSp macro="">
      <xdr:nvCxnSpPr>
        <xdr:cNvPr id="694" name="直線コネクタ 693"/>
        <xdr:cNvCxnSpPr/>
      </xdr:nvCxnSpPr>
      <xdr:spPr>
        <a:xfrm flipV="1">
          <a:off x="14592300" y="16338654"/>
          <a:ext cx="889000" cy="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44369</xdr:rowOff>
    </xdr:from>
    <xdr:to>
      <xdr:col>22</xdr:col>
      <xdr:colOff>415925</xdr:colOff>
      <xdr:row>96</xdr:row>
      <xdr:rowOff>145969</xdr:rowOff>
    </xdr:to>
    <xdr:sp macro="" textlink="">
      <xdr:nvSpPr>
        <xdr:cNvPr id="695" name="フローチャート : 判断 694"/>
        <xdr:cNvSpPr/>
      </xdr:nvSpPr>
      <xdr:spPr>
        <a:xfrm>
          <a:off x="15430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137096</xdr:rowOff>
    </xdr:from>
    <xdr:ext cx="534377" cy="259045"/>
    <xdr:sp macro="" textlink="">
      <xdr:nvSpPr>
        <xdr:cNvPr id="696" name="テキスト ボックス 695"/>
        <xdr:cNvSpPr txBox="1"/>
      </xdr:nvSpPr>
      <xdr:spPr>
        <a:xfrm>
          <a:off x="15214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59072</xdr:rowOff>
    </xdr:from>
    <xdr:to>
      <xdr:col>21</xdr:col>
      <xdr:colOff>161925</xdr:colOff>
      <xdr:row>95</xdr:row>
      <xdr:rowOff>61320</xdr:rowOff>
    </xdr:to>
    <xdr:cxnSp macro="">
      <xdr:nvCxnSpPr>
        <xdr:cNvPr id="697" name="直線コネクタ 696"/>
        <xdr:cNvCxnSpPr/>
      </xdr:nvCxnSpPr>
      <xdr:spPr>
        <a:xfrm flipV="1">
          <a:off x="13703300" y="16346822"/>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41542</xdr:rowOff>
    </xdr:from>
    <xdr:to>
      <xdr:col>21</xdr:col>
      <xdr:colOff>212725</xdr:colOff>
      <xdr:row>96</xdr:row>
      <xdr:rowOff>143142</xdr:rowOff>
    </xdr:to>
    <xdr:sp macro="" textlink="">
      <xdr:nvSpPr>
        <xdr:cNvPr id="698" name="フローチャート : 判断 697"/>
        <xdr:cNvSpPr/>
      </xdr:nvSpPr>
      <xdr:spPr>
        <a:xfrm>
          <a:off x="14541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134269</xdr:rowOff>
    </xdr:from>
    <xdr:ext cx="534377" cy="259045"/>
    <xdr:sp macro="" textlink="">
      <xdr:nvSpPr>
        <xdr:cNvPr id="699" name="テキスト ボックス 698"/>
        <xdr:cNvSpPr txBox="1"/>
      </xdr:nvSpPr>
      <xdr:spPr>
        <a:xfrm>
          <a:off x="14325111" y="1659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61320</xdr:rowOff>
    </xdr:from>
    <xdr:to>
      <xdr:col>19</xdr:col>
      <xdr:colOff>644525</xdr:colOff>
      <xdr:row>95</xdr:row>
      <xdr:rowOff>64796</xdr:rowOff>
    </xdr:to>
    <xdr:cxnSp macro="">
      <xdr:nvCxnSpPr>
        <xdr:cNvPr id="700" name="直線コネクタ 699"/>
        <xdr:cNvCxnSpPr/>
      </xdr:nvCxnSpPr>
      <xdr:spPr>
        <a:xfrm flipV="1">
          <a:off x="12814300" y="16349070"/>
          <a:ext cx="889000" cy="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42227</xdr:rowOff>
    </xdr:from>
    <xdr:to>
      <xdr:col>20</xdr:col>
      <xdr:colOff>9525</xdr:colOff>
      <xdr:row>96</xdr:row>
      <xdr:rowOff>143827</xdr:rowOff>
    </xdr:to>
    <xdr:sp macro="" textlink="">
      <xdr:nvSpPr>
        <xdr:cNvPr id="701" name="フローチャート : 判断 700"/>
        <xdr:cNvSpPr/>
      </xdr:nvSpPr>
      <xdr:spPr>
        <a:xfrm>
          <a:off x="13652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134954</xdr:rowOff>
    </xdr:from>
    <xdr:ext cx="534377" cy="259045"/>
    <xdr:sp macro="" textlink="">
      <xdr:nvSpPr>
        <xdr:cNvPr id="702" name="テキスト ボックス 701"/>
        <xdr:cNvSpPr txBox="1"/>
      </xdr:nvSpPr>
      <xdr:spPr>
        <a:xfrm>
          <a:off x="13436111" y="165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32367</xdr:rowOff>
    </xdr:from>
    <xdr:to>
      <xdr:col>18</xdr:col>
      <xdr:colOff>492125</xdr:colOff>
      <xdr:row>96</xdr:row>
      <xdr:rowOff>133967</xdr:rowOff>
    </xdr:to>
    <xdr:sp macro="" textlink="">
      <xdr:nvSpPr>
        <xdr:cNvPr id="703" name="フローチャート : 判断 702"/>
        <xdr:cNvSpPr/>
      </xdr:nvSpPr>
      <xdr:spPr>
        <a:xfrm>
          <a:off x="12763500" y="1649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125094</xdr:rowOff>
    </xdr:from>
    <xdr:ext cx="534377" cy="259045"/>
    <xdr:sp macro="" textlink="">
      <xdr:nvSpPr>
        <xdr:cNvPr id="704" name="テキスト ボックス 703"/>
        <xdr:cNvSpPr txBox="1"/>
      </xdr:nvSpPr>
      <xdr:spPr>
        <a:xfrm>
          <a:off x="12547111" y="165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17852</xdr:rowOff>
    </xdr:from>
    <xdr:to>
      <xdr:col>23</xdr:col>
      <xdr:colOff>568325</xdr:colOff>
      <xdr:row>95</xdr:row>
      <xdr:rowOff>119452</xdr:rowOff>
    </xdr:to>
    <xdr:sp macro="" textlink="">
      <xdr:nvSpPr>
        <xdr:cNvPr id="710" name="円/楕円 709"/>
        <xdr:cNvSpPr/>
      </xdr:nvSpPr>
      <xdr:spPr>
        <a:xfrm>
          <a:off x="16268700" y="163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40729</xdr:rowOff>
    </xdr:from>
    <xdr:ext cx="534377" cy="259045"/>
    <xdr:sp macro="" textlink="">
      <xdr:nvSpPr>
        <xdr:cNvPr id="711" name="公債費該当値テキスト"/>
        <xdr:cNvSpPr txBox="1"/>
      </xdr:nvSpPr>
      <xdr:spPr>
        <a:xfrm>
          <a:off x="16370300" y="1615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86,824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104</xdr:rowOff>
    </xdr:from>
    <xdr:to>
      <xdr:col>22</xdr:col>
      <xdr:colOff>415925</xdr:colOff>
      <xdr:row>95</xdr:row>
      <xdr:rowOff>101704</xdr:rowOff>
    </xdr:to>
    <xdr:sp macro="" textlink="">
      <xdr:nvSpPr>
        <xdr:cNvPr id="712" name="円/楕円 711"/>
        <xdr:cNvSpPr/>
      </xdr:nvSpPr>
      <xdr:spPr>
        <a:xfrm>
          <a:off x="15430500" y="1628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118231</xdr:rowOff>
    </xdr:from>
    <xdr:ext cx="534377" cy="259045"/>
    <xdr:sp macro="" textlink="">
      <xdr:nvSpPr>
        <xdr:cNvPr id="713" name="テキスト ボックス 712"/>
        <xdr:cNvSpPr txBox="1"/>
      </xdr:nvSpPr>
      <xdr:spPr>
        <a:xfrm>
          <a:off x="15214111" y="1606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89,153</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8272</xdr:rowOff>
    </xdr:from>
    <xdr:to>
      <xdr:col>21</xdr:col>
      <xdr:colOff>212725</xdr:colOff>
      <xdr:row>95</xdr:row>
      <xdr:rowOff>109872</xdr:rowOff>
    </xdr:to>
    <xdr:sp macro="" textlink="">
      <xdr:nvSpPr>
        <xdr:cNvPr id="714" name="円/楕円 713"/>
        <xdr:cNvSpPr/>
      </xdr:nvSpPr>
      <xdr:spPr>
        <a:xfrm>
          <a:off x="14541500" y="1629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126399</xdr:rowOff>
    </xdr:from>
    <xdr:ext cx="534377" cy="259045"/>
    <xdr:sp macro="" textlink="">
      <xdr:nvSpPr>
        <xdr:cNvPr id="715" name="テキスト ボックス 714"/>
        <xdr:cNvSpPr txBox="1"/>
      </xdr:nvSpPr>
      <xdr:spPr>
        <a:xfrm>
          <a:off x="14325111" y="1607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88,081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10520</xdr:rowOff>
    </xdr:from>
    <xdr:to>
      <xdr:col>20</xdr:col>
      <xdr:colOff>9525</xdr:colOff>
      <xdr:row>95</xdr:row>
      <xdr:rowOff>112120</xdr:rowOff>
    </xdr:to>
    <xdr:sp macro="" textlink="">
      <xdr:nvSpPr>
        <xdr:cNvPr id="716" name="円/楕円 715"/>
        <xdr:cNvSpPr/>
      </xdr:nvSpPr>
      <xdr:spPr>
        <a:xfrm>
          <a:off x="13652500" y="1629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128647</xdr:rowOff>
    </xdr:from>
    <xdr:ext cx="534377" cy="259045"/>
    <xdr:sp macro="" textlink="">
      <xdr:nvSpPr>
        <xdr:cNvPr id="717" name="テキスト ボックス 716"/>
        <xdr:cNvSpPr txBox="1"/>
      </xdr:nvSpPr>
      <xdr:spPr>
        <a:xfrm>
          <a:off x="13436111" y="1607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87,786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13996</xdr:rowOff>
    </xdr:from>
    <xdr:to>
      <xdr:col>18</xdr:col>
      <xdr:colOff>492125</xdr:colOff>
      <xdr:row>95</xdr:row>
      <xdr:rowOff>115596</xdr:rowOff>
    </xdr:to>
    <xdr:sp macro="" textlink="">
      <xdr:nvSpPr>
        <xdr:cNvPr id="718" name="円/楕円 717"/>
        <xdr:cNvSpPr/>
      </xdr:nvSpPr>
      <xdr:spPr>
        <a:xfrm>
          <a:off x="12763500" y="1630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132123</xdr:rowOff>
    </xdr:from>
    <xdr:ext cx="534377" cy="259045"/>
    <xdr:sp macro="" textlink="">
      <xdr:nvSpPr>
        <xdr:cNvPr id="719" name="テキスト ボックス 718"/>
        <xdr:cNvSpPr txBox="1"/>
      </xdr:nvSpPr>
      <xdr:spPr>
        <a:xfrm>
          <a:off x="12547111" y="1607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39" name="テキスト ボックス 73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1" name="テキスト ボックス 74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86632</xdr:rowOff>
    </xdr:from>
    <xdr:to>
      <xdr:col>32</xdr:col>
      <xdr:colOff>186689</xdr:colOff>
      <xdr:row>39</xdr:row>
      <xdr:rowOff>98878</xdr:rowOff>
    </xdr:to>
    <xdr:cxnSp macro="">
      <xdr:nvCxnSpPr>
        <xdr:cNvPr id="745" name="直線コネクタ 744"/>
        <xdr:cNvCxnSpPr/>
      </xdr:nvCxnSpPr>
      <xdr:spPr>
        <a:xfrm flipV="1">
          <a:off x="22159595" y="5230132"/>
          <a:ext cx="1269" cy="155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33309</xdr:rowOff>
    </xdr:from>
    <xdr:ext cx="469744" cy="259045"/>
    <xdr:sp macro="" textlink="">
      <xdr:nvSpPr>
        <xdr:cNvPr id="748" name="諸支出金最大値テキスト"/>
        <xdr:cNvSpPr txBox="1"/>
      </xdr:nvSpPr>
      <xdr:spPr>
        <a:xfrm>
          <a:off x="22212300" y="500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9,525</a:t>
          </a:r>
          <a:endParaRPr kumimoji="1" lang="ja-JP" altLang="en-US" sz="1000" b="1">
            <a:latin typeface="ＭＳ Ｐゴシック"/>
          </a:endParaRPr>
        </a:p>
      </xdr:txBody>
    </xdr:sp>
    <xdr:clientData/>
  </xdr:oneCellAnchor>
  <xdr:twoCellAnchor>
    <xdr:from>
      <xdr:col>32</xdr:col>
      <xdr:colOff>98425</xdr:colOff>
      <xdr:row>30</xdr:row>
      <xdr:rowOff>86632</xdr:rowOff>
    </xdr:from>
    <xdr:to>
      <xdr:col>32</xdr:col>
      <xdr:colOff>276225</xdr:colOff>
      <xdr:row>30</xdr:row>
      <xdr:rowOff>86632</xdr:rowOff>
    </xdr:to>
    <xdr:cxnSp macro="">
      <xdr:nvCxnSpPr>
        <xdr:cNvPr id="749" name="直線コネクタ 748"/>
        <xdr:cNvCxnSpPr/>
      </xdr:nvCxnSpPr>
      <xdr:spPr>
        <a:xfrm>
          <a:off x="22072600" y="523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165825</xdr:rowOff>
    </xdr:from>
    <xdr:ext cx="378565" cy="259045"/>
    <xdr:sp macro="" textlink="">
      <xdr:nvSpPr>
        <xdr:cNvPr id="751" name="諸支出金平均値テキスト"/>
        <xdr:cNvSpPr txBox="1"/>
      </xdr:nvSpPr>
      <xdr:spPr>
        <a:xfrm>
          <a:off x="22212300" y="65094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142948</xdr:rowOff>
    </xdr:from>
    <xdr:to>
      <xdr:col>32</xdr:col>
      <xdr:colOff>238125</xdr:colOff>
      <xdr:row>39</xdr:row>
      <xdr:rowOff>73098</xdr:rowOff>
    </xdr:to>
    <xdr:sp macro="" textlink="">
      <xdr:nvSpPr>
        <xdr:cNvPr id="752" name="フローチャート : 判断 751"/>
        <xdr:cNvSpPr/>
      </xdr:nvSpPr>
      <xdr:spPr>
        <a:xfrm>
          <a:off x="22110700" y="665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17218</xdr:rowOff>
    </xdr:from>
    <xdr:to>
      <xdr:col>31</xdr:col>
      <xdr:colOff>85725</xdr:colOff>
      <xdr:row>39</xdr:row>
      <xdr:rowOff>118818</xdr:rowOff>
    </xdr:to>
    <xdr:sp macro="" textlink="">
      <xdr:nvSpPr>
        <xdr:cNvPr id="754" name="フローチャート : 判断 753"/>
        <xdr:cNvSpPr/>
      </xdr:nvSpPr>
      <xdr:spPr>
        <a:xfrm>
          <a:off x="21272500" y="670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135345</xdr:rowOff>
    </xdr:from>
    <xdr:ext cx="378565" cy="259045"/>
    <xdr:sp macro="" textlink="">
      <xdr:nvSpPr>
        <xdr:cNvPr id="755" name="テキスト ボックス 754"/>
        <xdr:cNvSpPr txBox="1"/>
      </xdr:nvSpPr>
      <xdr:spPr>
        <a:xfrm>
          <a:off x="21134017" y="6478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6931</xdr:rowOff>
    </xdr:from>
    <xdr:to>
      <xdr:col>29</xdr:col>
      <xdr:colOff>568325</xdr:colOff>
      <xdr:row>38</xdr:row>
      <xdr:rowOff>108531</xdr:rowOff>
    </xdr:to>
    <xdr:sp macro="" textlink="">
      <xdr:nvSpPr>
        <xdr:cNvPr id="757" name="フローチャート : 判断 756"/>
        <xdr:cNvSpPr/>
      </xdr:nvSpPr>
      <xdr:spPr>
        <a:xfrm>
          <a:off x="20383500" y="652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125058</xdr:rowOff>
    </xdr:from>
    <xdr:ext cx="469744" cy="259045"/>
    <xdr:sp macro="" textlink="">
      <xdr:nvSpPr>
        <xdr:cNvPr id="758" name="テキスト ボックス 757"/>
        <xdr:cNvSpPr txBox="1"/>
      </xdr:nvSpPr>
      <xdr:spPr>
        <a:xfrm>
          <a:off x="20199427" y="629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4481</xdr:rowOff>
    </xdr:from>
    <xdr:to>
      <xdr:col>28</xdr:col>
      <xdr:colOff>365125</xdr:colOff>
      <xdr:row>38</xdr:row>
      <xdr:rowOff>106081</xdr:rowOff>
    </xdr:to>
    <xdr:sp macro="" textlink="">
      <xdr:nvSpPr>
        <xdr:cNvPr id="760" name="フローチャート : 判断 759"/>
        <xdr:cNvSpPr/>
      </xdr:nvSpPr>
      <xdr:spPr>
        <a:xfrm>
          <a:off x="19494500" y="651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122608</xdr:rowOff>
    </xdr:from>
    <xdr:ext cx="469744" cy="259045"/>
    <xdr:sp macro="" textlink="">
      <xdr:nvSpPr>
        <xdr:cNvPr id="761" name="テキスト ボックス 760"/>
        <xdr:cNvSpPr txBox="1"/>
      </xdr:nvSpPr>
      <xdr:spPr>
        <a:xfrm>
          <a:off x="19310427" y="629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169563</xdr:rowOff>
    </xdr:from>
    <xdr:to>
      <xdr:col>27</xdr:col>
      <xdr:colOff>161925</xdr:colOff>
      <xdr:row>39</xdr:row>
      <xdr:rowOff>99713</xdr:rowOff>
    </xdr:to>
    <xdr:sp macro="" textlink="">
      <xdr:nvSpPr>
        <xdr:cNvPr id="762" name="フローチャート : 判断 761"/>
        <xdr:cNvSpPr/>
      </xdr:nvSpPr>
      <xdr:spPr>
        <a:xfrm>
          <a:off x="18605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116240</xdr:rowOff>
    </xdr:from>
    <xdr:ext cx="378565" cy="259045"/>
    <xdr:sp macro="" textlink="">
      <xdr:nvSpPr>
        <xdr:cNvPr id="763" name="テキスト ボックス 762"/>
        <xdr:cNvSpPr txBox="1"/>
      </xdr:nvSpPr>
      <xdr:spPr>
        <a:xfrm>
          <a:off x="18467017" y="645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9" name="円/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1" name="円/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2" name="テキスト ボックス 77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3" name="円/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4" name="テキスト ボックス 77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5" name="円/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6" name="テキスト ボックス 77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7" name="円/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8" name="テキスト ボックス 77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92" name="テキスト ボックス 79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4" name="テキスト ボックス 79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6" name="テキスト ボックス 79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8" name="テキスト ボックス 79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0" name="テキスト ボックス 79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802" name="直線コネクタ 80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0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6" name="直線コネクタ 80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9" name="フローチャート : 判断 80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811" name="フローチャート : 判断 810"/>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13932" cy="259045"/>
    <xdr:sp macro="" textlink="">
      <xdr:nvSpPr>
        <xdr:cNvPr id="812" name="テキスト ボックス 811"/>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4" name="フローチャート : 判断 813"/>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5" name="テキスト ボックス 81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7" name="フローチャート : 判断 81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8" name="テキスト ボックス 81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9" name="フローチャート : 判断 81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0" name="テキスト ボックス 81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6" name="円/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8" name="円/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9" name="テキスト ボックス 82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30" name="円/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31" name="テキスト ボックス 830"/>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32" name="円/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3" name="テキスト ボックス 832"/>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4" name="円/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35" name="テキスト ボックス 834"/>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・構成項目のうち、公債費は類似団体に比べ高い水準にあるが、地方債の新規発行の抑制に努めており、金額の圧縮を図っていく。</a:t>
          </a:r>
          <a:endParaRPr lang="ja-JP" altLang="ja-JP" sz="1400">
            <a:effectLst/>
          </a:endParaRPr>
        </a:p>
        <a:p>
          <a:r>
            <a:rPr lang="ja-JP" altLang="ja-JP" sz="1100" b="0" i="0" baseline="0">
              <a:solidFill>
                <a:schemeClr val="dk1"/>
              </a:solidFill>
              <a:effectLst/>
              <a:latin typeface="+mn-lt"/>
              <a:ea typeface="+mn-ea"/>
              <a:cs typeface="+mn-cs"/>
            </a:rPr>
            <a:t> </a:t>
          </a:r>
          <a:endParaRPr lang="ja-JP" altLang="ja-JP" sz="1400">
            <a:effectLst/>
          </a:endParaRPr>
        </a:p>
        <a:p>
          <a:r>
            <a:rPr lang="ja-JP" altLang="ja-JP" sz="1100" b="0" i="0" baseline="0">
              <a:solidFill>
                <a:schemeClr val="dk1"/>
              </a:solidFill>
              <a:effectLst/>
              <a:latin typeface="+mn-lt"/>
              <a:ea typeface="+mn-ea"/>
              <a:cs typeface="+mn-cs"/>
            </a:rPr>
            <a:t>・土木費については、道路事業、公営住宅事業、港湾事業などの大型建設事業が多いことにより、類似団体と比較して一人当たりコストが高い状況となっている。</a:t>
          </a:r>
          <a:endParaRPr lang="ja-JP" altLang="ja-JP" sz="1400">
            <a:effectLst/>
          </a:endParaRPr>
        </a:p>
        <a:p>
          <a:r>
            <a:rPr lang="ja-JP" altLang="ja-JP" sz="1100" b="0" i="0" baseline="0">
              <a:solidFill>
                <a:schemeClr val="dk1"/>
              </a:solidFill>
              <a:effectLst/>
              <a:latin typeface="+mn-lt"/>
              <a:ea typeface="+mn-ea"/>
              <a:cs typeface="+mn-cs"/>
            </a:rPr>
            <a:t>計画的に事業を実施し、事業費の平準化を目指す。 </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実質収支額について、各年度増減しつつ推移しているが、一定水準を維持した</a:t>
          </a:r>
          <a:endParaRPr lang="ja-JP" altLang="ja-JP" sz="1400">
            <a:effectLst/>
          </a:endParaRPr>
        </a:p>
        <a:p>
          <a:r>
            <a:rPr lang="ja-JP" altLang="ja-JP" sz="1100">
              <a:solidFill>
                <a:schemeClr val="dk1"/>
              </a:solidFill>
              <a:effectLst/>
              <a:latin typeface="+mn-lt"/>
              <a:ea typeface="+mn-ea"/>
              <a:cs typeface="+mn-cs"/>
            </a:rPr>
            <a:t>中で収支の均衡を図っているものであり、計画的な各事業の実施、経費の圧縮、</a:t>
          </a:r>
          <a:endParaRPr lang="ja-JP" altLang="ja-JP" sz="1400">
            <a:effectLst/>
          </a:endParaRPr>
        </a:p>
        <a:p>
          <a:r>
            <a:rPr lang="ja-JP" altLang="ja-JP" sz="1100">
              <a:solidFill>
                <a:schemeClr val="dk1"/>
              </a:solidFill>
              <a:effectLst/>
              <a:latin typeface="+mn-lt"/>
              <a:ea typeface="+mn-ea"/>
              <a:cs typeface="+mn-cs"/>
            </a:rPr>
            <a:t>自主財源の確保を実施している。</a:t>
          </a:r>
          <a:endParaRPr lang="ja-JP" altLang="ja-JP" sz="1400">
            <a:effectLst/>
          </a:endParaRPr>
        </a:p>
        <a:p>
          <a:r>
            <a:rPr lang="ja-JP" altLang="ja-JP" sz="1100">
              <a:solidFill>
                <a:schemeClr val="dk1"/>
              </a:solidFill>
              <a:effectLst/>
              <a:latin typeface="+mn-lt"/>
              <a:ea typeface="+mn-ea"/>
              <a:cs typeface="+mn-cs"/>
            </a:rPr>
            <a:t>　今後において、岩内地方衛生組合が実施する老朽施設の建替事業などの</a:t>
          </a:r>
          <a:endParaRPr lang="ja-JP" altLang="ja-JP" sz="1400">
            <a:effectLst/>
          </a:endParaRPr>
        </a:p>
        <a:p>
          <a:r>
            <a:rPr lang="ja-JP" altLang="ja-JP" sz="1100">
              <a:solidFill>
                <a:schemeClr val="dk1"/>
              </a:solidFill>
              <a:effectLst/>
              <a:latin typeface="+mn-lt"/>
              <a:ea typeface="+mn-ea"/>
              <a:cs typeface="+mn-cs"/>
            </a:rPr>
            <a:t>大型事業が控えており、より計画的に実質収支の均衡を図っていくものである。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一般会計においては、各会計の収支も鑑みつつ、各経費の圧縮、自主財源の確保等にも</a:t>
          </a:r>
          <a:endParaRPr lang="ja-JP" altLang="ja-JP" sz="1400">
            <a:effectLst/>
          </a:endParaRPr>
        </a:p>
        <a:p>
          <a:r>
            <a:rPr lang="ja-JP" altLang="ja-JP" sz="1100">
              <a:solidFill>
                <a:schemeClr val="dk1"/>
              </a:solidFill>
              <a:effectLst/>
              <a:latin typeface="+mn-lt"/>
              <a:ea typeface="+mn-ea"/>
              <a:cs typeface="+mn-cs"/>
            </a:rPr>
            <a:t>努め、黒字を維持している。</a:t>
          </a:r>
          <a:endParaRPr lang="ja-JP" altLang="ja-JP" sz="1400">
            <a:effectLst/>
          </a:endParaRPr>
        </a:p>
        <a:p>
          <a:r>
            <a:rPr lang="ja-JP" altLang="ja-JP" sz="1100">
              <a:solidFill>
                <a:schemeClr val="dk1"/>
              </a:solidFill>
              <a:effectLst/>
              <a:latin typeface="+mn-lt"/>
              <a:ea typeface="+mn-ea"/>
              <a:cs typeface="+mn-cs"/>
            </a:rPr>
            <a:t>　各会計においては、水道事業会計が高水準で推移しているほか、</a:t>
          </a:r>
          <a:r>
            <a:rPr lang="ja-JP" altLang="en-US" sz="1100">
              <a:solidFill>
                <a:schemeClr val="dk1"/>
              </a:solidFill>
              <a:effectLst/>
              <a:latin typeface="+mn-lt"/>
              <a:ea typeface="+mn-ea"/>
              <a:cs typeface="+mn-cs"/>
            </a:rPr>
            <a:t>介護保険</a:t>
          </a:r>
          <a:r>
            <a:rPr lang="ja-JP" altLang="ja-JP" sz="1100">
              <a:solidFill>
                <a:schemeClr val="dk1"/>
              </a:solidFill>
              <a:effectLst/>
              <a:latin typeface="+mn-lt"/>
              <a:ea typeface="+mn-ea"/>
              <a:cs typeface="+mn-cs"/>
            </a:rPr>
            <a:t>特別会計</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後期高齢者医療特別会計</a:t>
          </a:r>
          <a:r>
            <a:rPr lang="ja-JP" altLang="ja-JP" sz="1100">
              <a:solidFill>
                <a:schemeClr val="dk1"/>
              </a:solidFill>
              <a:effectLst/>
              <a:latin typeface="+mn-lt"/>
              <a:ea typeface="+mn-ea"/>
              <a:cs typeface="+mn-cs"/>
            </a:rPr>
            <a:t>や臨海部土地造成事業特別会計</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黒字</a:t>
          </a:r>
          <a:r>
            <a:rPr lang="ja-JP" altLang="en-US" sz="1100">
              <a:solidFill>
                <a:schemeClr val="dk1"/>
              </a:solidFill>
              <a:effectLst/>
              <a:latin typeface="+mn-lt"/>
              <a:ea typeface="+mn-ea"/>
              <a:cs typeface="+mn-cs"/>
            </a:rPr>
            <a:t>とな</a:t>
          </a:r>
          <a:r>
            <a:rPr lang="ja-JP" altLang="ja-JP" sz="1100">
              <a:solidFill>
                <a:schemeClr val="dk1"/>
              </a:solidFill>
              <a:effectLst/>
              <a:latin typeface="+mn-lt"/>
              <a:ea typeface="+mn-ea"/>
              <a:cs typeface="+mn-cs"/>
            </a:rPr>
            <a:t>っている。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平成２７年度においては、国民健康保険特別会計が赤字となったが、財源の確保等に</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努め、収支の均衡を図っていく。</a:t>
          </a:r>
          <a:endParaRPr lang="ja-JP" altLang="ja-JP" sz="1400">
            <a:effectLst/>
          </a:endParaRPr>
        </a:p>
        <a:p>
          <a:r>
            <a:rPr lang="ja-JP" altLang="ja-JP" sz="1100">
              <a:solidFill>
                <a:schemeClr val="dk1"/>
              </a:solidFill>
              <a:effectLst/>
              <a:latin typeface="+mn-lt"/>
              <a:ea typeface="+mn-ea"/>
              <a:cs typeface="+mn-cs"/>
            </a:rPr>
            <a:t>　全会計の連結実質赤字比率は、黒字を継続しており、今後においても、各会計の収支を</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注視しつつ黒字を継続しようとするものである。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平</a:t>
          </a:r>
          <a:r>
            <a:rPr lang="ja-JP" altLang="ja-JP" sz="1100">
              <a:solidFill>
                <a:schemeClr val="dk1"/>
              </a:solidFill>
              <a:effectLst/>
              <a:latin typeface="+mn-lt"/>
              <a:ea typeface="+mn-ea"/>
              <a:cs typeface="+mn-cs"/>
            </a:rPr>
            <a:t>成１８年度に地方債の借換えを実施したことに伴い、元利</a:t>
          </a:r>
          <a:endParaRPr lang="ja-JP" altLang="ja-JP" sz="1400">
            <a:effectLst/>
          </a:endParaRPr>
        </a:p>
        <a:p>
          <a:r>
            <a:rPr lang="ja-JP" altLang="ja-JP" sz="1100">
              <a:solidFill>
                <a:schemeClr val="dk1"/>
              </a:solidFill>
              <a:effectLst/>
              <a:latin typeface="+mn-lt"/>
              <a:ea typeface="+mn-ea"/>
              <a:cs typeface="+mn-cs"/>
            </a:rPr>
            <a:t>償還金について、当分の間、ほぼ同水準で推移する見込み</a:t>
          </a:r>
          <a:endParaRPr lang="ja-JP" altLang="ja-JP" sz="1400">
            <a:effectLst/>
          </a:endParaRPr>
        </a:p>
        <a:p>
          <a:r>
            <a:rPr lang="ja-JP" altLang="ja-JP" sz="1100">
              <a:solidFill>
                <a:schemeClr val="dk1"/>
              </a:solidFill>
              <a:effectLst/>
              <a:latin typeface="+mn-lt"/>
              <a:ea typeface="+mn-ea"/>
              <a:cs typeface="+mn-cs"/>
            </a:rPr>
            <a:t>にあるが、庁舎建設に伴う地方債償還や岩内地方衛生組合が</a:t>
          </a:r>
          <a:endParaRPr lang="ja-JP" altLang="ja-JP" sz="1400">
            <a:effectLst/>
          </a:endParaRPr>
        </a:p>
        <a:p>
          <a:r>
            <a:rPr lang="ja-JP" altLang="ja-JP" sz="1100">
              <a:solidFill>
                <a:schemeClr val="dk1"/>
              </a:solidFill>
              <a:effectLst/>
              <a:latin typeface="+mn-lt"/>
              <a:ea typeface="+mn-ea"/>
              <a:cs typeface="+mn-cs"/>
            </a:rPr>
            <a:t>実施する老朽施設の建替事業も控えており、今後の新規の</a:t>
          </a:r>
          <a:endParaRPr lang="ja-JP" altLang="ja-JP" sz="1400">
            <a:effectLst/>
          </a:endParaRPr>
        </a:p>
        <a:p>
          <a:r>
            <a:rPr lang="ja-JP" altLang="ja-JP" sz="1100">
              <a:solidFill>
                <a:schemeClr val="dk1"/>
              </a:solidFill>
              <a:effectLst/>
              <a:latin typeface="+mn-lt"/>
              <a:ea typeface="+mn-ea"/>
              <a:cs typeface="+mn-cs"/>
            </a:rPr>
            <a:t>地方債の発行を計画的に行うことで、更なる安定化を図るもの</a:t>
          </a:r>
          <a:endParaRPr lang="ja-JP" altLang="ja-JP" sz="1400">
            <a:effectLst/>
          </a:endParaRPr>
        </a:p>
        <a:p>
          <a:r>
            <a:rPr lang="ja-JP" altLang="ja-JP" sz="1100">
              <a:solidFill>
                <a:schemeClr val="dk1"/>
              </a:solidFill>
              <a:effectLst/>
              <a:latin typeface="+mn-lt"/>
              <a:ea typeface="+mn-ea"/>
              <a:cs typeface="+mn-cs"/>
            </a:rPr>
            <a:t>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ここ数年、新規発行の地方債を計画的に抑制してい</a:t>
          </a:r>
          <a:r>
            <a:rPr lang="ja-JP" altLang="en-US" sz="1100">
              <a:solidFill>
                <a:schemeClr val="dk1"/>
              </a:solidFill>
              <a:effectLst/>
              <a:latin typeface="+mn-lt"/>
              <a:ea typeface="+mn-ea"/>
              <a:cs typeface="+mn-cs"/>
            </a:rPr>
            <a:t>た</a:t>
          </a:r>
          <a:r>
            <a:rPr lang="ja-JP" altLang="ja-JP" sz="1100">
              <a:solidFill>
                <a:schemeClr val="dk1"/>
              </a:solidFill>
              <a:effectLst/>
              <a:latin typeface="+mn-lt"/>
              <a:ea typeface="+mn-ea"/>
              <a:cs typeface="+mn-cs"/>
            </a:rPr>
            <a:t>ことから、</a:t>
          </a:r>
          <a:endParaRPr lang="ja-JP" altLang="ja-JP" sz="1400">
            <a:effectLst/>
          </a:endParaRPr>
        </a:p>
        <a:p>
          <a:r>
            <a:rPr lang="ja-JP" altLang="ja-JP" sz="1100">
              <a:solidFill>
                <a:schemeClr val="dk1"/>
              </a:solidFill>
              <a:effectLst/>
              <a:latin typeface="+mn-lt"/>
              <a:ea typeface="+mn-ea"/>
              <a:cs typeface="+mn-cs"/>
            </a:rPr>
            <a:t>一般会計等に係る地方債の現在高は、減少傾向にあったが、</a:t>
          </a:r>
          <a:endParaRPr lang="ja-JP" altLang="ja-JP" sz="1400">
            <a:effectLst/>
          </a:endParaRPr>
        </a:p>
        <a:p>
          <a:r>
            <a:rPr lang="ja-JP" altLang="ja-JP" sz="1100">
              <a:solidFill>
                <a:schemeClr val="dk1"/>
              </a:solidFill>
              <a:effectLst/>
              <a:latin typeface="+mn-lt"/>
              <a:ea typeface="+mn-ea"/>
              <a:cs typeface="+mn-cs"/>
            </a:rPr>
            <a:t>庁舎建設に伴う地方債の発行により、一時的に残高が増加した。</a:t>
          </a:r>
          <a:endParaRPr lang="ja-JP" altLang="ja-JP" sz="1400">
            <a:effectLst/>
          </a:endParaRPr>
        </a:p>
        <a:p>
          <a:r>
            <a:rPr lang="ja-JP" altLang="ja-JP" sz="1100">
              <a:solidFill>
                <a:schemeClr val="dk1"/>
              </a:solidFill>
              <a:effectLst/>
              <a:latin typeface="+mn-lt"/>
              <a:ea typeface="+mn-ea"/>
              <a:cs typeface="+mn-cs"/>
            </a:rPr>
            <a:t>　今後においては、岩内地方衛生組合が実施する老朽施設の</a:t>
          </a:r>
          <a:endParaRPr lang="ja-JP" altLang="ja-JP" sz="1400">
            <a:effectLst/>
          </a:endParaRPr>
        </a:p>
        <a:p>
          <a:r>
            <a:rPr lang="ja-JP" altLang="ja-JP" sz="1100">
              <a:solidFill>
                <a:schemeClr val="dk1"/>
              </a:solidFill>
              <a:effectLst/>
              <a:latin typeface="+mn-lt"/>
              <a:ea typeface="+mn-ea"/>
              <a:cs typeface="+mn-cs"/>
            </a:rPr>
            <a:t>建替事業などの大型事業が控えているため、より計画的な事業の</a:t>
          </a:r>
          <a:endParaRPr lang="ja-JP" altLang="ja-JP" sz="1400">
            <a:effectLst/>
          </a:endParaRPr>
        </a:p>
        <a:p>
          <a:r>
            <a:rPr lang="ja-JP" altLang="ja-JP" sz="1100">
              <a:solidFill>
                <a:schemeClr val="dk1"/>
              </a:solidFill>
              <a:effectLst/>
              <a:latin typeface="+mn-lt"/>
              <a:ea typeface="+mn-ea"/>
              <a:cs typeface="+mn-cs"/>
            </a:rPr>
            <a:t>実施を行うものである。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北海道岩内町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13,428
13,395
70.60
7,743,986
7,540,345
118,774
4,231,816
10,126,149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167.9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[ 55.4</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　</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当町では、建築から</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40</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年以上が経過した施設が複数あるなどの要因により、有形固定資産減価償却率は類似団体と比較して高い水準にある。　</a:t>
          </a:r>
          <a:endParaRPr kumimoji="1" lang="en-US" altLang="ja-JP" sz="11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　平成２８年度に策定した公共施設等総合管理計画に基づき、施設の集約化や統廃合、長寿命化等を進めるほか、平成２９年度以降は、優先順位の高い施設を中心に個別実施計画を策定し、個別施設の適切な更新や除却を進めることにより、有形固定資産減価償却率が下降するものと考えられる。</a:t>
          </a: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35.0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17780</xdr:rowOff>
    </xdr:from>
    <xdr:to>
      <xdr:col>3</xdr:col>
      <xdr:colOff>1170940</xdr:colOff>
      <xdr:row>34</xdr:row>
      <xdr:rowOff>134620</xdr:rowOff>
    </xdr:to>
    <xdr:cxnSp macro="">
      <xdr:nvCxnSpPr>
        <xdr:cNvPr id="64" name="直線コネクタ 63"/>
        <xdr:cNvCxnSpPr/>
      </xdr:nvCxnSpPr>
      <xdr:spPr>
        <a:xfrm flipV="1">
          <a:off x="4760595" y="5427980"/>
          <a:ext cx="1270" cy="131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138447</xdr:rowOff>
    </xdr:from>
    <xdr:ext cx="405111" cy="259045"/>
    <xdr:sp macro="" textlink="">
      <xdr:nvSpPr>
        <xdr:cNvPr id="65" name="有形固定資産減価償却率最小値テキスト"/>
        <xdr:cNvSpPr txBox="1"/>
      </xdr:nvSpPr>
      <xdr:spPr>
        <a:xfrm>
          <a:off x="4813300" y="674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3</xdr:col>
      <xdr:colOff>1082675</xdr:colOff>
      <xdr:row>34</xdr:row>
      <xdr:rowOff>134620</xdr:rowOff>
    </xdr:from>
    <xdr:to>
      <xdr:col>3</xdr:col>
      <xdr:colOff>1260475</xdr:colOff>
      <xdr:row>34</xdr:row>
      <xdr:rowOff>134620</xdr:rowOff>
    </xdr:to>
    <xdr:cxnSp macro="">
      <xdr:nvCxnSpPr>
        <xdr:cNvPr id="66" name="直線コネクタ 65"/>
        <xdr:cNvCxnSpPr/>
      </xdr:nvCxnSpPr>
      <xdr:spPr>
        <a:xfrm>
          <a:off x="4673600" y="6744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135907</xdr:rowOff>
    </xdr:from>
    <xdr:ext cx="405111" cy="259045"/>
    <xdr:sp macro="" textlink="">
      <xdr:nvSpPr>
        <xdr:cNvPr id="67" name="有形固定資産減価償却率最大値テキスト"/>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a:t>
          </a:r>
          <a:endParaRPr kumimoji="1" lang="ja-JP" altLang="en-US" sz="1000" b="1">
            <a:latin typeface="ＭＳ Ｐゴシック"/>
          </a:endParaRPr>
        </a:p>
      </xdr:txBody>
    </xdr:sp>
    <xdr:clientData/>
  </xdr:oneCellAnchor>
  <xdr:twoCellAnchor>
    <xdr:from>
      <xdr:col>3</xdr:col>
      <xdr:colOff>1082675</xdr:colOff>
      <xdr:row>27</xdr:row>
      <xdr:rowOff>17780</xdr:rowOff>
    </xdr:from>
    <xdr:to>
      <xdr:col>3</xdr:col>
      <xdr:colOff>1260475</xdr:colOff>
      <xdr:row>27</xdr:row>
      <xdr:rowOff>17780</xdr:rowOff>
    </xdr:to>
    <xdr:cxnSp macro="">
      <xdr:nvCxnSpPr>
        <xdr:cNvPr id="68" name="直線コネクタ 67"/>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70290</xdr:rowOff>
    </xdr:from>
    <xdr:ext cx="405111" cy="259045"/>
    <xdr:sp macro="" textlink="">
      <xdr:nvSpPr>
        <xdr:cNvPr id="69" name="有形固定資産減価償却率平均値テキスト"/>
        <xdr:cNvSpPr txBox="1"/>
      </xdr:nvSpPr>
      <xdr:spPr>
        <a:xfrm>
          <a:off x="4813300" y="582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91863</xdr:rowOff>
    </xdr:from>
    <xdr:to>
      <xdr:col>3</xdr:col>
      <xdr:colOff>1222375</xdr:colOff>
      <xdr:row>30</xdr:row>
      <xdr:rowOff>22013</xdr:rowOff>
    </xdr:to>
    <xdr:sp macro="" textlink="">
      <xdr:nvSpPr>
        <xdr:cNvPr id="70" name="フローチャート : 判断 69"/>
        <xdr:cNvSpPr/>
      </xdr:nvSpPr>
      <xdr:spPr>
        <a:xfrm>
          <a:off x="4711700" y="58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28</xdr:row>
      <xdr:rowOff>11430</xdr:rowOff>
    </xdr:from>
    <xdr:to>
      <xdr:col>3</xdr:col>
      <xdr:colOff>1222375</xdr:colOff>
      <xdr:row>28</xdr:row>
      <xdr:rowOff>113030</xdr:rowOff>
    </xdr:to>
    <xdr:sp macro="" textlink="">
      <xdr:nvSpPr>
        <xdr:cNvPr id="76" name="円/楕円 75"/>
        <xdr:cNvSpPr/>
      </xdr:nvSpPr>
      <xdr:spPr>
        <a:xfrm>
          <a:off x="47117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34307</xdr:rowOff>
    </xdr:from>
    <xdr:ext cx="405111" cy="259045"/>
    <xdr:sp macro="" textlink="">
      <xdr:nvSpPr>
        <xdr:cNvPr id="77" name="有形固定資産減価償却率該当値テキスト"/>
        <xdr:cNvSpPr txBox="1"/>
      </xdr:nvSpPr>
      <xdr:spPr>
        <a:xfrm>
          <a:off x="4813300" y="544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1" name="正方形/長方形 8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2" name="正方形/長方形 8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3" name="正方形/長方形 8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4" name="正方形/長方形 8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6" name="正方形/長方形 8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88" name="テキスト ボックス 8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北海道岩内町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13,428
13,395
70.60
7,743,986
7,540,345
118,774
4,231,816
10,126,149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167.9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144780</xdr:rowOff>
    </xdr:from>
    <xdr:to>
      <xdr:col>6</xdr:col>
      <xdr:colOff>510540</xdr:colOff>
      <xdr:row>41</xdr:row>
      <xdr:rowOff>95250</xdr:rowOff>
    </xdr:to>
    <xdr:cxnSp macro="">
      <xdr:nvCxnSpPr>
        <xdr:cNvPr id="57" name="直線コネクタ 56"/>
        <xdr:cNvCxnSpPr/>
      </xdr:nvCxnSpPr>
      <xdr:spPr>
        <a:xfrm flipV="1">
          <a:off x="4634865" y="56311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99077</xdr:rowOff>
    </xdr:from>
    <xdr:ext cx="405111" cy="259045"/>
    <xdr:sp macro="" textlink="">
      <xdr:nvSpPr>
        <xdr:cNvPr id="58" name="【道路】&#10;有形固定資産減価償却率最小値テキスト"/>
        <xdr:cNvSpPr txBox="1"/>
      </xdr:nvSpPr>
      <xdr:spPr>
        <a:xfrm>
          <a:off x="47244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422275</xdr:colOff>
      <xdr:row>41</xdr:row>
      <xdr:rowOff>95250</xdr:rowOff>
    </xdr:from>
    <xdr:to>
      <xdr:col>6</xdr:col>
      <xdr:colOff>600075</xdr:colOff>
      <xdr:row>41</xdr:row>
      <xdr:rowOff>95250</xdr:rowOff>
    </xdr:to>
    <xdr:cxnSp macro="">
      <xdr:nvCxnSpPr>
        <xdr:cNvPr id="59" name="直線コネクタ 58"/>
        <xdr:cNvCxnSpPr/>
      </xdr:nvCxnSpPr>
      <xdr:spPr>
        <a:xfrm>
          <a:off x="4546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91457</xdr:rowOff>
    </xdr:from>
    <xdr:ext cx="405111" cy="259045"/>
    <xdr:sp macro="" textlink="">
      <xdr:nvSpPr>
        <xdr:cNvPr id="60" name="【道路】&#10;有形固定資産減価償却率最大値テキスト"/>
        <xdr:cNvSpPr txBox="1"/>
      </xdr:nvSpPr>
      <xdr:spPr>
        <a:xfrm>
          <a:off x="47244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6</xdr:col>
      <xdr:colOff>422275</xdr:colOff>
      <xdr:row>32</xdr:row>
      <xdr:rowOff>144780</xdr:rowOff>
    </xdr:from>
    <xdr:to>
      <xdr:col>6</xdr:col>
      <xdr:colOff>600075</xdr:colOff>
      <xdr:row>32</xdr:row>
      <xdr:rowOff>144780</xdr:rowOff>
    </xdr:to>
    <xdr:cxnSp macro="">
      <xdr:nvCxnSpPr>
        <xdr:cNvPr id="61" name="直線コネクタ 60"/>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116857</xdr:rowOff>
    </xdr:from>
    <xdr:ext cx="405111" cy="259045"/>
    <xdr:sp macro="" textlink="">
      <xdr:nvSpPr>
        <xdr:cNvPr id="62" name="【道路】&#10;有形固定資産減価償却率平均値テキスト"/>
        <xdr:cNvSpPr txBox="1"/>
      </xdr:nvSpPr>
      <xdr:spPr>
        <a:xfrm>
          <a:off x="4724400" y="5946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93980</xdr:rowOff>
    </xdr:from>
    <xdr:to>
      <xdr:col>6</xdr:col>
      <xdr:colOff>561975</xdr:colOff>
      <xdr:row>36</xdr:row>
      <xdr:rowOff>24130</xdr:rowOff>
    </xdr:to>
    <xdr:sp macro="" textlink="">
      <xdr:nvSpPr>
        <xdr:cNvPr id="63" name="フローチャート : 判断 62"/>
        <xdr:cNvSpPr/>
      </xdr:nvSpPr>
      <xdr:spPr>
        <a:xfrm>
          <a:off x="45847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39</xdr:row>
      <xdr:rowOff>124460</xdr:rowOff>
    </xdr:from>
    <xdr:to>
      <xdr:col>6</xdr:col>
      <xdr:colOff>561975</xdr:colOff>
      <xdr:row>40</xdr:row>
      <xdr:rowOff>54610</xdr:rowOff>
    </xdr:to>
    <xdr:sp macro="" textlink="">
      <xdr:nvSpPr>
        <xdr:cNvPr id="69" name="円/楕円 68"/>
        <xdr:cNvSpPr/>
      </xdr:nvSpPr>
      <xdr:spPr>
        <a:xfrm>
          <a:off x="45847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102887</xdr:rowOff>
    </xdr:from>
    <xdr:ext cx="405111" cy="259045"/>
    <xdr:sp macro="" textlink="">
      <xdr:nvSpPr>
        <xdr:cNvPr id="70" name="【道路】&#10;有形固定資産減価償却率該当値テキスト"/>
        <xdr:cNvSpPr txBox="1"/>
      </xdr:nvSpPr>
      <xdr:spPr>
        <a:xfrm>
          <a:off x="4724400"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16.562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2" name="直線コネクタ 8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3" name="テキスト ボックス 8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4" name="直線コネクタ 8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5" name="テキスト ボックス 8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6" name="直線コネクタ 8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7" name="テキスト ボックス 8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8" name="直線コネクタ 8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89" name="テキスト ボックス 8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1" name="テキスト ボックス 9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2"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91973</xdr:rowOff>
    </xdr:from>
    <xdr:to>
      <xdr:col>15</xdr:col>
      <xdr:colOff>180340</xdr:colOff>
      <xdr:row>40</xdr:row>
      <xdr:rowOff>100661</xdr:rowOff>
    </xdr:to>
    <xdr:cxnSp macro="">
      <xdr:nvCxnSpPr>
        <xdr:cNvPr id="93" name="直線コネクタ 92"/>
        <xdr:cNvCxnSpPr/>
      </xdr:nvCxnSpPr>
      <xdr:spPr>
        <a:xfrm flipV="1">
          <a:off x="10476865" y="5749823"/>
          <a:ext cx="0" cy="1208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104488</xdr:rowOff>
    </xdr:from>
    <xdr:ext cx="469744" cy="259045"/>
    <xdr:sp macro="" textlink="">
      <xdr:nvSpPr>
        <xdr:cNvPr id="94" name="【道路】&#10;一人当たり延長最小値テキスト"/>
        <xdr:cNvSpPr txBox="1"/>
      </xdr:nvSpPr>
      <xdr:spPr>
        <a:xfrm>
          <a:off x="10566400" y="69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2.893</a:t>
          </a:r>
          <a:endParaRPr kumimoji="1" lang="ja-JP" altLang="en-US" sz="1000" b="1">
            <a:latin typeface="ＭＳ Ｐゴシック"/>
          </a:endParaRPr>
        </a:p>
      </xdr:txBody>
    </xdr:sp>
    <xdr:clientData/>
  </xdr:oneCellAnchor>
  <xdr:twoCellAnchor>
    <xdr:from>
      <xdr:col>15</xdr:col>
      <xdr:colOff>92075</xdr:colOff>
      <xdr:row>40</xdr:row>
      <xdr:rowOff>100661</xdr:rowOff>
    </xdr:from>
    <xdr:to>
      <xdr:col>15</xdr:col>
      <xdr:colOff>269875</xdr:colOff>
      <xdr:row>40</xdr:row>
      <xdr:rowOff>100661</xdr:rowOff>
    </xdr:to>
    <xdr:cxnSp macro="">
      <xdr:nvCxnSpPr>
        <xdr:cNvPr id="95" name="直線コネクタ 94"/>
        <xdr:cNvCxnSpPr/>
      </xdr:nvCxnSpPr>
      <xdr:spPr>
        <a:xfrm>
          <a:off x="10388600" y="69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38650</xdr:rowOff>
    </xdr:from>
    <xdr:ext cx="469744" cy="259045"/>
    <xdr:sp macro="" textlink="">
      <xdr:nvSpPr>
        <xdr:cNvPr id="96" name="【道路】&#10;一人当たり延長最大値テキスト"/>
        <xdr:cNvSpPr txBox="1"/>
      </xdr:nvSpPr>
      <xdr:spPr>
        <a:xfrm>
          <a:off x="10566400" y="552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8.181</a:t>
          </a:r>
          <a:endParaRPr kumimoji="1" lang="ja-JP" altLang="en-US" sz="1000" b="1">
            <a:latin typeface="ＭＳ Ｐゴシック"/>
          </a:endParaRPr>
        </a:p>
      </xdr:txBody>
    </xdr:sp>
    <xdr:clientData/>
  </xdr:oneCellAnchor>
  <xdr:twoCellAnchor>
    <xdr:from>
      <xdr:col>15</xdr:col>
      <xdr:colOff>92075</xdr:colOff>
      <xdr:row>33</xdr:row>
      <xdr:rowOff>91973</xdr:rowOff>
    </xdr:from>
    <xdr:to>
      <xdr:col>15</xdr:col>
      <xdr:colOff>269875</xdr:colOff>
      <xdr:row>33</xdr:row>
      <xdr:rowOff>91973</xdr:rowOff>
    </xdr:to>
    <xdr:cxnSp macro="">
      <xdr:nvCxnSpPr>
        <xdr:cNvPr id="97" name="直線コネクタ 96"/>
        <xdr:cNvCxnSpPr/>
      </xdr:nvCxnSpPr>
      <xdr:spPr>
        <a:xfrm>
          <a:off x="10388600" y="574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71721</xdr:rowOff>
    </xdr:from>
    <xdr:ext cx="469744" cy="259045"/>
    <xdr:sp macro="" textlink="">
      <xdr:nvSpPr>
        <xdr:cNvPr id="98" name="【道路】&#10;一人当たり延長平均値テキスト"/>
        <xdr:cNvSpPr txBox="1"/>
      </xdr:nvSpPr>
      <xdr:spPr>
        <a:xfrm>
          <a:off x="10566400" y="6243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93294</xdr:rowOff>
    </xdr:from>
    <xdr:to>
      <xdr:col>15</xdr:col>
      <xdr:colOff>231775</xdr:colOff>
      <xdr:row>37</xdr:row>
      <xdr:rowOff>23444</xdr:rowOff>
    </xdr:to>
    <xdr:sp macro="" textlink="">
      <xdr:nvSpPr>
        <xdr:cNvPr id="99" name="フローチャート : 判断 98"/>
        <xdr:cNvSpPr/>
      </xdr:nvSpPr>
      <xdr:spPr>
        <a:xfrm>
          <a:off x="10426700" y="62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41173</xdr:rowOff>
    </xdr:from>
    <xdr:to>
      <xdr:col>15</xdr:col>
      <xdr:colOff>231775</xdr:colOff>
      <xdr:row>33</xdr:row>
      <xdr:rowOff>142773</xdr:rowOff>
    </xdr:to>
    <xdr:sp macro="" textlink="">
      <xdr:nvSpPr>
        <xdr:cNvPr id="105" name="円/楕円 104"/>
        <xdr:cNvSpPr/>
      </xdr:nvSpPr>
      <xdr:spPr>
        <a:xfrm>
          <a:off x="10426700" y="569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32</xdr:row>
      <xdr:rowOff>165650</xdr:rowOff>
    </xdr:from>
    <xdr:ext cx="469744" cy="259045"/>
    <xdr:sp macro="" textlink="">
      <xdr:nvSpPr>
        <xdr:cNvPr id="106" name="【道路】&#10;一人当たり延長該当値テキスト"/>
        <xdr:cNvSpPr txBox="1"/>
      </xdr:nvSpPr>
      <xdr:spPr>
        <a:xfrm>
          <a:off x="10566400" y="565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8.181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7" name="正方形/長方形 106"/>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8" name="正方形/長方形 10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9" name="正方形/長方形 10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0" name="正方形/長方形 10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1" name="正方形/長方形 11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2" name="正方形/長方形 11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3" name="正方形/長方形 11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4" name="正方形/長方形 113"/>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5" name="テキスト ボックス 11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6" name="直線コネクタ 11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7" name="テキスト ボックス 11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18" name="直線コネクタ 117"/>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19" name="テキスト ボックス 118"/>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0" name="直線コネクタ 11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1" name="テキスト ボックス 12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22" name="直線コネクタ 121"/>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23" name="テキスト ボックス 122"/>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4" name="直線コネクタ 12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5" name="テキスト ボックス 12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26"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102870</xdr:rowOff>
    </xdr:to>
    <xdr:cxnSp macro="">
      <xdr:nvCxnSpPr>
        <xdr:cNvPr id="127" name="直線コネクタ 126"/>
        <xdr:cNvCxnSpPr/>
      </xdr:nvCxnSpPr>
      <xdr:spPr>
        <a:xfrm flipV="1">
          <a:off x="4634865" y="965835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106697</xdr:rowOff>
    </xdr:from>
    <xdr:ext cx="405111" cy="259045"/>
    <xdr:sp macro="" textlink="">
      <xdr:nvSpPr>
        <xdr:cNvPr id="128" name="【橋りょう・トンネル】&#10;有形固定資産減価償却率最小値テキスト"/>
        <xdr:cNvSpPr txBox="1"/>
      </xdr:nvSpPr>
      <xdr:spPr>
        <a:xfrm>
          <a:off x="47244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6</xdr:col>
      <xdr:colOff>422275</xdr:colOff>
      <xdr:row>63</xdr:row>
      <xdr:rowOff>102870</xdr:rowOff>
    </xdr:from>
    <xdr:to>
      <xdr:col>6</xdr:col>
      <xdr:colOff>600075</xdr:colOff>
      <xdr:row>63</xdr:row>
      <xdr:rowOff>102870</xdr:rowOff>
    </xdr:to>
    <xdr:cxnSp macro="">
      <xdr:nvCxnSpPr>
        <xdr:cNvPr id="129" name="直線コネクタ 128"/>
        <xdr:cNvCxnSpPr/>
      </xdr:nvCxnSpPr>
      <xdr:spPr>
        <a:xfrm>
          <a:off x="4546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30" name="【橋りょう・トンネル】&#10;有形固定資産減価償却率最大値テキスト"/>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31" name="直線コネクタ 130"/>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137812</xdr:rowOff>
    </xdr:from>
    <xdr:ext cx="405111" cy="259045"/>
    <xdr:sp macro="" textlink="">
      <xdr:nvSpPr>
        <xdr:cNvPr id="132" name="【橋りょう・トンネル】&#10;有形固定資産減価償却率平均値テキスト"/>
        <xdr:cNvSpPr txBox="1"/>
      </xdr:nvSpPr>
      <xdr:spPr>
        <a:xfrm>
          <a:off x="4724400" y="10253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114935</xdr:rowOff>
    </xdr:from>
    <xdr:to>
      <xdr:col>6</xdr:col>
      <xdr:colOff>561975</xdr:colOff>
      <xdr:row>61</xdr:row>
      <xdr:rowOff>45085</xdr:rowOff>
    </xdr:to>
    <xdr:sp macro="" textlink="">
      <xdr:nvSpPr>
        <xdr:cNvPr id="133" name="フローチャート : 判断 132"/>
        <xdr:cNvSpPr/>
      </xdr:nvSpPr>
      <xdr:spPr>
        <a:xfrm>
          <a:off x="4584700" y="1040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4" name="テキスト ボックス 13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5" name="テキスト ボックス 13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6" name="テキスト ボックス 13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37" name="テキスト ボックス 13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38" name="テキスト ボックス 13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63</xdr:row>
      <xdr:rowOff>52070</xdr:rowOff>
    </xdr:from>
    <xdr:to>
      <xdr:col>6</xdr:col>
      <xdr:colOff>561975</xdr:colOff>
      <xdr:row>63</xdr:row>
      <xdr:rowOff>153670</xdr:rowOff>
    </xdr:to>
    <xdr:sp macro="" textlink="">
      <xdr:nvSpPr>
        <xdr:cNvPr id="139" name="円/楕円 138"/>
        <xdr:cNvSpPr/>
      </xdr:nvSpPr>
      <xdr:spPr>
        <a:xfrm>
          <a:off x="4584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138447</xdr:rowOff>
    </xdr:from>
    <xdr:ext cx="405111" cy="259045"/>
    <xdr:sp macro="" textlink="">
      <xdr:nvSpPr>
        <xdr:cNvPr id="140" name="【橋りょう・トンネル】&#10;有形固定資産減価償却率該当値テキスト"/>
        <xdr:cNvSpPr txBox="1"/>
      </xdr:nvSpPr>
      <xdr:spPr>
        <a:xfrm>
          <a:off x="4724400" y="1076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1" name="正方形/長方形 140"/>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2" name="正方形/長方形 14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3" name="正方形/長方形 14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4" name="正方形/長方形 14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5" name="正方形/長方形 14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6" name="正方形/長方形 14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47" name="正方形/長方形 14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398,661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48" name="正方形/長方形 147"/>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49" name="テキスト ボックス 14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0" name="直線コネクタ 14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65</xdr:row>
      <xdr:rowOff>143527</xdr:rowOff>
    </xdr:from>
    <xdr:ext cx="248786" cy="259045"/>
    <xdr:sp macro="" textlink="">
      <xdr:nvSpPr>
        <xdr:cNvPr id="151" name="テキスト ボックス 150"/>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52" name="直線コネクタ 15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63</xdr:row>
      <xdr:rowOff>105427</xdr:rowOff>
    </xdr:from>
    <xdr:ext cx="595419" cy="259045"/>
    <xdr:sp macro="" textlink="">
      <xdr:nvSpPr>
        <xdr:cNvPr id="153" name="テキスト ボックス 152"/>
        <xdr:cNvSpPr txBox="1"/>
      </xdr:nvSpPr>
      <xdr:spPr>
        <a:xfrm>
          <a:off x="6008581" y="1090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4" name="直線コネクタ 15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55" name="テキスト ボックス 15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56" name="直線コネクタ 15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57" name="テキスト ボックス 15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58" name="直線コネクタ 15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59" name="テキスト ボックス 15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0" name="直線コネクタ 15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1" name="テキスト ボックス 16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2" name="直線コネクタ 16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3" name="テキスト ボックス 16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4"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136923</xdr:rowOff>
    </xdr:from>
    <xdr:to>
      <xdr:col>15</xdr:col>
      <xdr:colOff>180340</xdr:colOff>
      <xdr:row>64</xdr:row>
      <xdr:rowOff>117546</xdr:rowOff>
    </xdr:to>
    <xdr:cxnSp macro="">
      <xdr:nvCxnSpPr>
        <xdr:cNvPr id="165" name="直線コネクタ 164"/>
        <xdr:cNvCxnSpPr/>
      </xdr:nvCxnSpPr>
      <xdr:spPr>
        <a:xfrm flipV="1">
          <a:off x="10476865" y="9738123"/>
          <a:ext cx="0" cy="1352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121373</xdr:rowOff>
    </xdr:from>
    <xdr:ext cx="534377" cy="259045"/>
    <xdr:sp macro="" textlink="">
      <xdr:nvSpPr>
        <xdr:cNvPr id="166" name="【橋りょう・トンネル】&#10;一人当たり有形固定資産（償却資産）額最小値テキスト"/>
        <xdr:cNvSpPr txBox="1"/>
      </xdr:nvSpPr>
      <xdr:spPr>
        <a:xfrm>
          <a:off x="10566400" y="1109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89,148</a:t>
          </a:r>
          <a:endParaRPr kumimoji="1" lang="ja-JP" altLang="en-US" sz="1000" b="1">
            <a:latin typeface="ＭＳ Ｐゴシック"/>
          </a:endParaRPr>
        </a:p>
      </xdr:txBody>
    </xdr:sp>
    <xdr:clientData/>
  </xdr:oneCellAnchor>
  <xdr:twoCellAnchor>
    <xdr:from>
      <xdr:col>15</xdr:col>
      <xdr:colOff>92075</xdr:colOff>
      <xdr:row>64</xdr:row>
      <xdr:rowOff>117546</xdr:rowOff>
    </xdr:from>
    <xdr:to>
      <xdr:col>15</xdr:col>
      <xdr:colOff>269875</xdr:colOff>
      <xdr:row>64</xdr:row>
      <xdr:rowOff>117546</xdr:rowOff>
    </xdr:to>
    <xdr:cxnSp macro="">
      <xdr:nvCxnSpPr>
        <xdr:cNvPr id="167" name="直線コネクタ 166"/>
        <xdr:cNvCxnSpPr/>
      </xdr:nvCxnSpPr>
      <xdr:spPr>
        <a:xfrm>
          <a:off x="10388600" y="1109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83600</xdr:rowOff>
    </xdr:from>
    <xdr:ext cx="599010" cy="259045"/>
    <xdr:sp macro="" textlink="">
      <xdr:nvSpPr>
        <xdr:cNvPr id="168" name="【橋りょう・トンネル】&#10;一人当たり有形固定資産（償却資産）額最大値テキスト"/>
        <xdr:cNvSpPr txBox="1"/>
      </xdr:nvSpPr>
      <xdr:spPr>
        <a:xfrm>
          <a:off x="10566400" y="951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444,062</a:t>
          </a:r>
          <a:endParaRPr kumimoji="1" lang="ja-JP" altLang="en-US" sz="1000" b="1">
            <a:latin typeface="ＭＳ Ｐゴシック"/>
          </a:endParaRPr>
        </a:p>
      </xdr:txBody>
    </xdr:sp>
    <xdr:clientData/>
  </xdr:oneCellAnchor>
  <xdr:twoCellAnchor>
    <xdr:from>
      <xdr:col>15</xdr:col>
      <xdr:colOff>92075</xdr:colOff>
      <xdr:row>56</xdr:row>
      <xdr:rowOff>136923</xdr:rowOff>
    </xdr:from>
    <xdr:to>
      <xdr:col>15</xdr:col>
      <xdr:colOff>269875</xdr:colOff>
      <xdr:row>56</xdr:row>
      <xdr:rowOff>136923</xdr:rowOff>
    </xdr:to>
    <xdr:cxnSp macro="">
      <xdr:nvCxnSpPr>
        <xdr:cNvPr id="169" name="直線コネクタ 168"/>
        <xdr:cNvCxnSpPr/>
      </xdr:nvCxnSpPr>
      <xdr:spPr>
        <a:xfrm>
          <a:off x="10388600" y="9738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67799</xdr:rowOff>
    </xdr:from>
    <xdr:ext cx="599010" cy="259045"/>
    <xdr:sp macro="" textlink="">
      <xdr:nvSpPr>
        <xdr:cNvPr id="170" name="【橋りょう・トンネル】&#10;一人当たり有形固定資産（償却資産）額平均値テキスト"/>
        <xdr:cNvSpPr txBox="1"/>
      </xdr:nvSpPr>
      <xdr:spPr>
        <a:xfrm>
          <a:off x="10566400" y="105262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184,876</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44922</xdr:rowOff>
    </xdr:from>
    <xdr:to>
      <xdr:col>15</xdr:col>
      <xdr:colOff>231775</xdr:colOff>
      <xdr:row>62</xdr:row>
      <xdr:rowOff>146522</xdr:rowOff>
    </xdr:to>
    <xdr:sp macro="" textlink="">
      <xdr:nvSpPr>
        <xdr:cNvPr id="171" name="フローチャート : 判断 170"/>
        <xdr:cNvSpPr/>
      </xdr:nvSpPr>
      <xdr:spPr>
        <a:xfrm>
          <a:off x="10426700" y="1067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2" name="テキスト ボックス 17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3" name="テキスト ボックス 17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4" name="テキスト ボックス 17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5" name="テキスト ボックス 17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6" name="テキスト ボックス 17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63</xdr:row>
      <xdr:rowOff>149164</xdr:rowOff>
    </xdr:from>
    <xdr:to>
      <xdr:col>15</xdr:col>
      <xdr:colOff>231775</xdr:colOff>
      <xdr:row>64</xdr:row>
      <xdr:rowOff>79314</xdr:rowOff>
    </xdr:to>
    <xdr:sp macro="" textlink="">
      <xdr:nvSpPr>
        <xdr:cNvPr id="177" name="円/楕円 176"/>
        <xdr:cNvSpPr/>
      </xdr:nvSpPr>
      <xdr:spPr>
        <a:xfrm>
          <a:off x="10426700" y="1095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64091</xdr:rowOff>
    </xdr:from>
    <xdr:ext cx="599010" cy="259045"/>
    <xdr:sp macro="" textlink="">
      <xdr:nvSpPr>
        <xdr:cNvPr id="178" name="【橋りょう・トンネル】&#10;一人当たり有形固定資産（償却資産）額該当値テキスト"/>
        <xdr:cNvSpPr txBox="1"/>
      </xdr:nvSpPr>
      <xdr:spPr>
        <a:xfrm>
          <a:off x="10566400" y="10865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112,516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79" name="正方形/長方形 178"/>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0" name="正方形/長方形 17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1" name="正方形/長方形 18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2" name="正方形/長方形 18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3" name="正方形/長方形 18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4" name="正方形/長方形 18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5" name="正方形/長方形 18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6" name="正方形/長方形 185"/>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7" name="テキスト ボックス 18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88" name="直線コネクタ 18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89" name="テキスト ボックス 18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0" name="直線コネクタ 18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1" name="テキスト ボックス 19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2" name="直線コネクタ 19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3" name="テキスト ボックス 19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94" name="直線コネクタ 19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95" name="テキスト ボックス 19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96" name="直線コネクタ 19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197" name="テキスト ボックス 19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98" name="直線コネクタ 19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99" name="テキスト ボックス 19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0"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111252</xdr:rowOff>
    </xdr:from>
    <xdr:to>
      <xdr:col>6</xdr:col>
      <xdr:colOff>510540</xdr:colOff>
      <xdr:row>86</xdr:row>
      <xdr:rowOff>65532</xdr:rowOff>
    </xdr:to>
    <xdr:cxnSp macro="">
      <xdr:nvCxnSpPr>
        <xdr:cNvPr id="201" name="直線コネクタ 200"/>
        <xdr:cNvCxnSpPr/>
      </xdr:nvCxnSpPr>
      <xdr:spPr>
        <a:xfrm flipV="1">
          <a:off x="4634865" y="1348435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69359</xdr:rowOff>
    </xdr:from>
    <xdr:ext cx="405111" cy="259045"/>
    <xdr:sp macro="" textlink="">
      <xdr:nvSpPr>
        <xdr:cNvPr id="202" name="【公営住宅】&#10;有形固定資産減価償却率最小値テキスト"/>
        <xdr:cNvSpPr txBox="1"/>
      </xdr:nvSpPr>
      <xdr:spPr>
        <a:xfrm>
          <a:off x="4724400" y="1481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422275</xdr:colOff>
      <xdr:row>86</xdr:row>
      <xdr:rowOff>65532</xdr:rowOff>
    </xdr:from>
    <xdr:to>
      <xdr:col>6</xdr:col>
      <xdr:colOff>600075</xdr:colOff>
      <xdr:row>86</xdr:row>
      <xdr:rowOff>65532</xdr:rowOff>
    </xdr:to>
    <xdr:cxnSp macro="">
      <xdr:nvCxnSpPr>
        <xdr:cNvPr id="203" name="直線コネクタ 202"/>
        <xdr:cNvCxnSpPr/>
      </xdr:nvCxnSpPr>
      <xdr:spPr>
        <a:xfrm>
          <a:off x="4546600" y="1481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57929</xdr:rowOff>
    </xdr:from>
    <xdr:ext cx="405111" cy="259045"/>
    <xdr:sp macro="" textlink="">
      <xdr:nvSpPr>
        <xdr:cNvPr id="204" name="【公営住宅】&#10;有形固定資産減価償却率最大値テキスト"/>
        <xdr:cNvSpPr txBox="1"/>
      </xdr:nvSpPr>
      <xdr:spPr>
        <a:xfrm>
          <a:off x="4724400" y="1325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a:t>
          </a:r>
          <a:endParaRPr kumimoji="1" lang="ja-JP" altLang="en-US" sz="1000" b="1">
            <a:latin typeface="ＭＳ Ｐゴシック"/>
          </a:endParaRPr>
        </a:p>
      </xdr:txBody>
    </xdr:sp>
    <xdr:clientData/>
  </xdr:oneCellAnchor>
  <xdr:twoCellAnchor>
    <xdr:from>
      <xdr:col>6</xdr:col>
      <xdr:colOff>422275</xdr:colOff>
      <xdr:row>78</xdr:row>
      <xdr:rowOff>111252</xdr:rowOff>
    </xdr:from>
    <xdr:to>
      <xdr:col>6</xdr:col>
      <xdr:colOff>600075</xdr:colOff>
      <xdr:row>78</xdr:row>
      <xdr:rowOff>111252</xdr:rowOff>
    </xdr:to>
    <xdr:cxnSp macro="">
      <xdr:nvCxnSpPr>
        <xdr:cNvPr id="205" name="直線コネクタ 204"/>
        <xdr:cNvCxnSpPr/>
      </xdr:nvCxnSpPr>
      <xdr:spPr>
        <a:xfrm>
          <a:off x="4546600" y="1348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80027</xdr:rowOff>
    </xdr:from>
    <xdr:ext cx="405111" cy="259045"/>
    <xdr:sp macro="" textlink="">
      <xdr:nvSpPr>
        <xdr:cNvPr id="206" name="【公営住宅】&#10;有形固定資産減価償却率平均値テキスト"/>
        <xdr:cNvSpPr txBox="1"/>
      </xdr:nvSpPr>
      <xdr:spPr>
        <a:xfrm>
          <a:off x="47244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101600</xdr:rowOff>
    </xdr:from>
    <xdr:to>
      <xdr:col>6</xdr:col>
      <xdr:colOff>561975</xdr:colOff>
      <xdr:row>81</xdr:row>
      <xdr:rowOff>31750</xdr:rowOff>
    </xdr:to>
    <xdr:sp macro="" textlink="">
      <xdr:nvSpPr>
        <xdr:cNvPr id="207" name="フローチャート : 判断 206"/>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08" name="テキスト ボックス 20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09" name="テキスト ボックス 20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0" name="テキスト ボックス 20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1" name="テキスト ボックス 21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2" name="テキスト ボックス 21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60452</xdr:rowOff>
    </xdr:from>
    <xdr:to>
      <xdr:col>6</xdr:col>
      <xdr:colOff>561975</xdr:colOff>
      <xdr:row>78</xdr:row>
      <xdr:rowOff>162052</xdr:rowOff>
    </xdr:to>
    <xdr:sp macro="" textlink="">
      <xdr:nvSpPr>
        <xdr:cNvPr id="213" name="円/楕円 212"/>
        <xdr:cNvSpPr/>
      </xdr:nvSpPr>
      <xdr:spPr>
        <a:xfrm>
          <a:off x="4584700" y="1343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13479</xdr:rowOff>
    </xdr:from>
    <xdr:ext cx="405111" cy="259045"/>
    <xdr:sp macro="" textlink="">
      <xdr:nvSpPr>
        <xdr:cNvPr id="214" name="【公営住宅】&#10;有形固定資産減価償却率該当値テキスト"/>
        <xdr:cNvSpPr txBox="1"/>
      </xdr:nvSpPr>
      <xdr:spPr>
        <a:xfrm>
          <a:off x="4724400" y="13386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5" name="正方形/長方形 214"/>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6" name="正方形/長方形 2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7" name="正方形/長方形 2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8" name="正方形/長方形 2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19" name="正方形/長方形 2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0" name="正方形/長方形 2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1" name="正方形/長方形 2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2" name="正方形/長方形 221"/>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3" name="テキスト ボックス 2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4" name="直線コネクタ 2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25" name="直線コネクタ 22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26" name="テキスト ボックス 22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27" name="直線コネクタ 22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28" name="テキスト ボックス 22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29" name="直線コネクタ 22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0" name="テキスト ボックス 22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1" name="直線コネクタ 23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32" name="テキスト ボックス 23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33" name="直線コネクタ 23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34" name="テキスト ボックス 23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5" name="直線コネクタ 2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36" name="テキスト ボックス 23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37"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86106</xdr:rowOff>
    </xdr:from>
    <xdr:to>
      <xdr:col>15</xdr:col>
      <xdr:colOff>180340</xdr:colOff>
      <xdr:row>85</xdr:row>
      <xdr:rowOff>147447</xdr:rowOff>
    </xdr:to>
    <xdr:cxnSp macro="">
      <xdr:nvCxnSpPr>
        <xdr:cNvPr id="238" name="直線コネクタ 237"/>
        <xdr:cNvCxnSpPr/>
      </xdr:nvCxnSpPr>
      <xdr:spPr>
        <a:xfrm flipV="1">
          <a:off x="10476865" y="13459206"/>
          <a:ext cx="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151274</xdr:rowOff>
    </xdr:from>
    <xdr:ext cx="469744" cy="259045"/>
    <xdr:sp macro="" textlink="">
      <xdr:nvSpPr>
        <xdr:cNvPr id="239" name="【公営住宅】&#10;一人当たり面積最小値テキスト"/>
        <xdr:cNvSpPr txBox="1"/>
      </xdr:nvSpPr>
      <xdr:spPr>
        <a:xfrm>
          <a:off x="10566400" y="147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0.726</a:t>
          </a:r>
          <a:endParaRPr kumimoji="1" lang="ja-JP" altLang="en-US" sz="1000" b="1">
            <a:latin typeface="ＭＳ Ｐゴシック"/>
          </a:endParaRPr>
        </a:p>
      </xdr:txBody>
    </xdr:sp>
    <xdr:clientData/>
  </xdr:oneCellAnchor>
  <xdr:twoCellAnchor>
    <xdr:from>
      <xdr:col>15</xdr:col>
      <xdr:colOff>92075</xdr:colOff>
      <xdr:row>85</xdr:row>
      <xdr:rowOff>147447</xdr:rowOff>
    </xdr:from>
    <xdr:to>
      <xdr:col>15</xdr:col>
      <xdr:colOff>269875</xdr:colOff>
      <xdr:row>85</xdr:row>
      <xdr:rowOff>147447</xdr:rowOff>
    </xdr:to>
    <xdr:cxnSp macro="">
      <xdr:nvCxnSpPr>
        <xdr:cNvPr id="240" name="直線コネクタ 239"/>
        <xdr:cNvCxnSpPr/>
      </xdr:nvCxnSpPr>
      <xdr:spPr>
        <a:xfrm>
          <a:off x="10388600" y="1472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32783</xdr:rowOff>
    </xdr:from>
    <xdr:ext cx="469744" cy="259045"/>
    <xdr:sp macro="" textlink="">
      <xdr:nvSpPr>
        <xdr:cNvPr id="241" name="【公営住宅】&#10;一人当たり面積最大値テキスト"/>
        <xdr:cNvSpPr txBox="1"/>
      </xdr:nvSpPr>
      <xdr:spPr>
        <a:xfrm>
          <a:off x="10566400" y="1323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7.348</a:t>
          </a:r>
          <a:endParaRPr kumimoji="1" lang="ja-JP" altLang="en-US" sz="1000" b="1">
            <a:latin typeface="ＭＳ Ｐゴシック"/>
          </a:endParaRPr>
        </a:p>
      </xdr:txBody>
    </xdr:sp>
    <xdr:clientData/>
  </xdr:oneCellAnchor>
  <xdr:twoCellAnchor>
    <xdr:from>
      <xdr:col>15</xdr:col>
      <xdr:colOff>92075</xdr:colOff>
      <xdr:row>78</xdr:row>
      <xdr:rowOff>86106</xdr:rowOff>
    </xdr:from>
    <xdr:to>
      <xdr:col>15</xdr:col>
      <xdr:colOff>269875</xdr:colOff>
      <xdr:row>78</xdr:row>
      <xdr:rowOff>86106</xdr:rowOff>
    </xdr:to>
    <xdr:cxnSp macro="">
      <xdr:nvCxnSpPr>
        <xdr:cNvPr id="242" name="直線コネクタ 241"/>
        <xdr:cNvCxnSpPr/>
      </xdr:nvCxnSpPr>
      <xdr:spPr>
        <a:xfrm>
          <a:off x="10388600" y="1345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44784</xdr:rowOff>
    </xdr:from>
    <xdr:ext cx="469744" cy="259045"/>
    <xdr:sp macro="" textlink="">
      <xdr:nvSpPr>
        <xdr:cNvPr id="243" name="【公営住宅】&#10;一人当たり面積平均値テキスト"/>
        <xdr:cNvSpPr txBox="1"/>
      </xdr:nvSpPr>
      <xdr:spPr>
        <a:xfrm>
          <a:off x="10566400" y="14275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2.685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66357</xdr:rowOff>
    </xdr:from>
    <xdr:to>
      <xdr:col>15</xdr:col>
      <xdr:colOff>231775</xdr:colOff>
      <xdr:row>83</xdr:row>
      <xdr:rowOff>167957</xdr:rowOff>
    </xdr:to>
    <xdr:sp macro="" textlink="">
      <xdr:nvSpPr>
        <xdr:cNvPr id="244" name="フローチャート : 判断 243"/>
        <xdr:cNvSpPr/>
      </xdr:nvSpPr>
      <xdr:spPr>
        <a:xfrm>
          <a:off x="10426700" y="1429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5" name="テキスト ボックス 2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46" name="テキスト ボックス 2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47" name="テキスト ボックス 2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48" name="テキスト ボックス 2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49" name="テキスト ボックス 2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35306</xdr:rowOff>
    </xdr:from>
    <xdr:to>
      <xdr:col>15</xdr:col>
      <xdr:colOff>231775</xdr:colOff>
      <xdr:row>78</xdr:row>
      <xdr:rowOff>136906</xdr:rowOff>
    </xdr:to>
    <xdr:sp macro="" textlink="">
      <xdr:nvSpPr>
        <xdr:cNvPr id="250" name="円/楕円 249"/>
        <xdr:cNvSpPr/>
      </xdr:nvSpPr>
      <xdr:spPr>
        <a:xfrm>
          <a:off x="10426700" y="1340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77</xdr:row>
      <xdr:rowOff>159783</xdr:rowOff>
    </xdr:from>
    <xdr:ext cx="469744" cy="259045"/>
    <xdr:sp macro="" textlink="">
      <xdr:nvSpPr>
        <xdr:cNvPr id="251" name="【公営住宅】&#10;一人当たり面積該当値テキスト"/>
        <xdr:cNvSpPr txBox="1"/>
      </xdr:nvSpPr>
      <xdr:spPr>
        <a:xfrm>
          <a:off x="10566400" y="1336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2" name="正方形/長方形 251"/>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53" name="正方形/長方形 25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54" name="正方形/長方形 25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55" name="正方形/長方形 25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56" name="正方形/長方形 25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57" name="正方形/長方形 25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58" name="正方形/長方形 25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59" name="正方形/長方形 258"/>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0" name="正方形/長方形 259"/>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61" name="正方形/長方形 26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62" name="正方形/長方形 26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63" name="正方形/長方形 26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64" name="正方形/長方形 26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65" name="正方形/長方形 26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66" name="正方形/長方形 26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98,044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67" name="正方形/長方形 266"/>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68" name="正方形/長方形 267"/>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69" name="正方形/長方形 26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0" name="正方形/長方形 26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1" name="正方形/長方形 27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2" name="正方形/長方形 27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3" name="正方形/長方形 27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4" name="正方形/長方形 27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5" name="正方形/長方形 274"/>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76" name="テキスト ボックス 27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77" name="直線コネクタ 27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78" name="テキスト ボックス 277"/>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79" name="直線コネクタ 27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80" name="テキスト ボックス 27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81" name="直線コネクタ 28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82" name="テキスト ボックス 28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83" name="直線コネクタ 28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84" name="テキスト ボックス 28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85" name="直線コネクタ 28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86" name="テキスト ボックス 28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87" name="直線コネクタ 28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288" name="テキスト ボックス 28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89" name="直線コネクタ 2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90" name="テキスト ボックス 28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91"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163830</xdr:rowOff>
    </xdr:from>
    <xdr:to>
      <xdr:col>23</xdr:col>
      <xdr:colOff>516889</xdr:colOff>
      <xdr:row>42</xdr:row>
      <xdr:rowOff>38100</xdr:rowOff>
    </xdr:to>
    <xdr:cxnSp macro="">
      <xdr:nvCxnSpPr>
        <xdr:cNvPr id="292" name="直線コネクタ 291"/>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41927</xdr:rowOff>
    </xdr:from>
    <xdr:ext cx="405111" cy="259045"/>
    <xdr:sp macro="" textlink="">
      <xdr:nvSpPr>
        <xdr:cNvPr id="293" name="【認定こども園・幼稚園・保育所】&#10;有形固定資産減価償却率最小値テキスト"/>
        <xdr:cNvSpPr txBox="1"/>
      </xdr:nvSpPr>
      <xdr:spPr>
        <a:xfrm>
          <a:off x="16408400" y="724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428625</xdr:colOff>
      <xdr:row>42</xdr:row>
      <xdr:rowOff>38100</xdr:rowOff>
    </xdr:from>
    <xdr:to>
      <xdr:col>23</xdr:col>
      <xdr:colOff>606425</xdr:colOff>
      <xdr:row>42</xdr:row>
      <xdr:rowOff>38100</xdr:rowOff>
    </xdr:to>
    <xdr:cxnSp macro="">
      <xdr:nvCxnSpPr>
        <xdr:cNvPr id="294" name="直線コネクタ 29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110507</xdr:rowOff>
    </xdr:from>
    <xdr:ext cx="405111" cy="259045"/>
    <xdr:sp macro="" textlink="">
      <xdr:nvSpPr>
        <xdr:cNvPr id="295" name="【認定こども園・幼稚園・保育所】&#10;有形固定資産減価償却率最大値テキスト"/>
        <xdr:cNvSpPr txBox="1"/>
      </xdr:nvSpPr>
      <xdr:spPr>
        <a:xfrm>
          <a:off x="164084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a:t>
          </a:r>
          <a:endParaRPr kumimoji="1" lang="ja-JP" altLang="en-US" sz="1000" b="1">
            <a:latin typeface="ＭＳ Ｐゴシック"/>
          </a:endParaRPr>
        </a:p>
      </xdr:txBody>
    </xdr:sp>
    <xdr:clientData/>
  </xdr:oneCellAnchor>
  <xdr:twoCellAnchor>
    <xdr:from>
      <xdr:col>23</xdr:col>
      <xdr:colOff>428625</xdr:colOff>
      <xdr:row>32</xdr:row>
      <xdr:rowOff>163830</xdr:rowOff>
    </xdr:from>
    <xdr:to>
      <xdr:col>23</xdr:col>
      <xdr:colOff>606425</xdr:colOff>
      <xdr:row>32</xdr:row>
      <xdr:rowOff>163830</xdr:rowOff>
    </xdr:to>
    <xdr:cxnSp macro="">
      <xdr:nvCxnSpPr>
        <xdr:cNvPr id="296" name="直線コネクタ 295"/>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121937</xdr:rowOff>
    </xdr:from>
    <xdr:ext cx="405111" cy="259045"/>
    <xdr:sp macro="" textlink="">
      <xdr:nvSpPr>
        <xdr:cNvPr id="297" name="【認定こども園・幼稚園・保育所】&#10;有形固定資産減価償却率平均値テキスト"/>
        <xdr:cNvSpPr txBox="1"/>
      </xdr:nvSpPr>
      <xdr:spPr>
        <a:xfrm>
          <a:off x="16408400" y="5951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143510</xdr:rowOff>
    </xdr:from>
    <xdr:to>
      <xdr:col>23</xdr:col>
      <xdr:colOff>568325</xdr:colOff>
      <xdr:row>35</xdr:row>
      <xdr:rowOff>73660</xdr:rowOff>
    </xdr:to>
    <xdr:sp macro="" textlink="">
      <xdr:nvSpPr>
        <xdr:cNvPr id="298" name="フローチャート : 判断 297"/>
        <xdr:cNvSpPr/>
      </xdr:nvSpPr>
      <xdr:spPr>
        <a:xfrm>
          <a:off x="16268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99" name="テキスト ボックス 2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0" name="テキスト ボックス 2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1" name="テキスト ボックス 3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2" name="テキスト ボックス 3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3" name="テキスト ボックス 3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113030</xdr:rowOff>
    </xdr:from>
    <xdr:to>
      <xdr:col>23</xdr:col>
      <xdr:colOff>568325</xdr:colOff>
      <xdr:row>33</xdr:row>
      <xdr:rowOff>43180</xdr:rowOff>
    </xdr:to>
    <xdr:sp macro="" textlink="">
      <xdr:nvSpPr>
        <xdr:cNvPr id="304" name="円/楕円 303"/>
        <xdr:cNvSpPr/>
      </xdr:nvSpPr>
      <xdr:spPr>
        <a:xfrm>
          <a:off x="16268700" y="559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66057</xdr:rowOff>
    </xdr:from>
    <xdr:ext cx="405111" cy="259045"/>
    <xdr:sp macro="" textlink="">
      <xdr:nvSpPr>
        <xdr:cNvPr id="305" name="【認定こども園・幼稚園・保育所】&#10;有形固定資産減価償却率該当値テキスト"/>
        <xdr:cNvSpPr txBox="1"/>
      </xdr:nvSpPr>
      <xdr:spPr>
        <a:xfrm>
          <a:off x="16408400" y="555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06" name="正方形/長方形 305"/>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07" name="正方形/長方形 3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08" name="正方形/長方形 3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09" name="正方形/長方形 3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0" name="正方形/長方形 3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1" name="正方形/長方形 3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2" name="正方形/長方形 3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3" name="正方形/長方形 312"/>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4" name="テキスト ボックス 3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15" name="直線コネクタ 3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16" name="直線コネクタ 31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17" name="テキスト ボックス 31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18" name="直線コネクタ 31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19" name="テキスト ボックス 31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20" name="直線コネクタ 31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21" name="テキスト ボックス 32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22" name="直線コネクタ 32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23" name="テキスト ボックス 32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24" name="直線コネクタ 32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25" name="テキスト ボックス 32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26" name="直線コネクタ 3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27" name="テキスト ボックス 32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28"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95250</xdr:rowOff>
    </xdr:from>
    <xdr:to>
      <xdr:col>32</xdr:col>
      <xdr:colOff>186689</xdr:colOff>
      <xdr:row>41</xdr:row>
      <xdr:rowOff>7620</xdr:rowOff>
    </xdr:to>
    <xdr:cxnSp macro="">
      <xdr:nvCxnSpPr>
        <xdr:cNvPr id="329" name="直線コネクタ 328"/>
        <xdr:cNvCxnSpPr/>
      </xdr:nvCxnSpPr>
      <xdr:spPr>
        <a:xfrm flipV="1">
          <a:off x="22160864" y="5924550"/>
          <a:ext cx="0" cy="1112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11447</xdr:rowOff>
    </xdr:from>
    <xdr:ext cx="469744" cy="259045"/>
    <xdr:sp macro="" textlink="">
      <xdr:nvSpPr>
        <xdr:cNvPr id="330" name="【認定こども園・幼稚園・保育所】&#10;一人当たり面積最小値テキスト"/>
        <xdr:cNvSpPr txBox="1"/>
      </xdr:nvSpPr>
      <xdr:spPr>
        <a:xfrm>
          <a:off x="222504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0.053</a:t>
          </a:r>
          <a:endParaRPr kumimoji="1" lang="ja-JP" altLang="en-US" sz="1000" b="1">
            <a:latin typeface="ＭＳ Ｐゴシック"/>
          </a:endParaRPr>
        </a:p>
      </xdr:txBody>
    </xdr:sp>
    <xdr:clientData/>
  </xdr:oneCellAnchor>
  <xdr:twoCellAnchor>
    <xdr:from>
      <xdr:col>32</xdr:col>
      <xdr:colOff>98425</xdr:colOff>
      <xdr:row>41</xdr:row>
      <xdr:rowOff>7620</xdr:rowOff>
    </xdr:from>
    <xdr:to>
      <xdr:col>32</xdr:col>
      <xdr:colOff>276225</xdr:colOff>
      <xdr:row>41</xdr:row>
      <xdr:rowOff>7620</xdr:rowOff>
    </xdr:to>
    <xdr:cxnSp macro="">
      <xdr:nvCxnSpPr>
        <xdr:cNvPr id="331" name="直線コネクタ 330"/>
        <xdr:cNvCxnSpPr/>
      </xdr:nvCxnSpPr>
      <xdr:spPr>
        <a:xfrm>
          <a:off x="22072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41927</xdr:rowOff>
    </xdr:from>
    <xdr:ext cx="469744" cy="259045"/>
    <xdr:sp macro="" textlink="">
      <xdr:nvSpPr>
        <xdr:cNvPr id="332" name="【認定こども園・幼稚園・保育所】&#10;一人当たり面積最大値テキスト"/>
        <xdr:cNvSpPr txBox="1"/>
      </xdr:nvSpPr>
      <xdr:spPr>
        <a:xfrm>
          <a:off x="222504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0.345</a:t>
          </a:r>
          <a:endParaRPr kumimoji="1" lang="ja-JP" altLang="en-US" sz="1000" b="1">
            <a:latin typeface="ＭＳ Ｐゴシック"/>
          </a:endParaRPr>
        </a:p>
      </xdr:txBody>
    </xdr:sp>
    <xdr:clientData/>
  </xdr:oneCellAnchor>
  <xdr:twoCellAnchor>
    <xdr:from>
      <xdr:col>32</xdr:col>
      <xdr:colOff>98425</xdr:colOff>
      <xdr:row>34</xdr:row>
      <xdr:rowOff>95250</xdr:rowOff>
    </xdr:from>
    <xdr:to>
      <xdr:col>32</xdr:col>
      <xdr:colOff>276225</xdr:colOff>
      <xdr:row>34</xdr:row>
      <xdr:rowOff>95250</xdr:rowOff>
    </xdr:to>
    <xdr:cxnSp macro="">
      <xdr:nvCxnSpPr>
        <xdr:cNvPr id="333" name="直線コネクタ 332"/>
        <xdr:cNvCxnSpPr/>
      </xdr:nvCxnSpPr>
      <xdr:spPr>
        <a:xfrm>
          <a:off x="22072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63517</xdr:rowOff>
    </xdr:from>
    <xdr:ext cx="469744" cy="259045"/>
    <xdr:sp macro="" textlink="">
      <xdr:nvSpPr>
        <xdr:cNvPr id="334" name="【認定こども園・幼稚園・保育所】&#10;一人当たり面積平均値テキスト"/>
        <xdr:cNvSpPr txBox="1"/>
      </xdr:nvSpPr>
      <xdr:spPr>
        <a:xfrm>
          <a:off x="22250400" y="6235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40640</xdr:rowOff>
    </xdr:from>
    <xdr:to>
      <xdr:col>32</xdr:col>
      <xdr:colOff>238125</xdr:colOff>
      <xdr:row>37</xdr:row>
      <xdr:rowOff>142240</xdr:rowOff>
    </xdr:to>
    <xdr:sp macro="" textlink="">
      <xdr:nvSpPr>
        <xdr:cNvPr id="335" name="フローチャート : 判断 334"/>
        <xdr:cNvSpPr/>
      </xdr:nvSpPr>
      <xdr:spPr>
        <a:xfrm>
          <a:off x="22110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36" name="テキスト ボックス 3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37" name="テキスト ボックス 3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38" name="テキスト ボックス 3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39" name="テキスト ボックス 3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0" name="テキスト ボックス 3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40640</xdr:rowOff>
    </xdr:from>
    <xdr:to>
      <xdr:col>32</xdr:col>
      <xdr:colOff>238125</xdr:colOff>
      <xdr:row>38</xdr:row>
      <xdr:rowOff>142240</xdr:rowOff>
    </xdr:to>
    <xdr:sp macro="" textlink="">
      <xdr:nvSpPr>
        <xdr:cNvPr id="341" name="円/楕円 340"/>
        <xdr:cNvSpPr/>
      </xdr:nvSpPr>
      <xdr:spPr>
        <a:xfrm>
          <a:off x="221107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19067</xdr:rowOff>
    </xdr:from>
    <xdr:ext cx="469744" cy="259045"/>
    <xdr:sp macro="" textlink="">
      <xdr:nvSpPr>
        <xdr:cNvPr id="342" name="【認定こども園・幼稚園・保育所】&#10;一人当たり面積該当値テキスト"/>
        <xdr:cNvSpPr txBox="1"/>
      </xdr:nvSpPr>
      <xdr:spPr>
        <a:xfrm>
          <a:off x="22250400" y="653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43" name="正方形/長方形 342"/>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4" name="正方形/長方形 34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5" name="正方形/長方形 34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46" name="正方形/長方形 34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47" name="正方形/長方形 34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48" name="正方形/長方形 34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49" name="正方形/長方形 34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0" name="正方形/長方形 349"/>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1" name="テキスト ボックス 35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2" name="直線コネクタ 35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53" name="テキスト ボックス 35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54" name="直線コネクタ 35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55" name="テキスト ボックス 35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56" name="直線コネクタ 35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57" name="テキスト ボックス 35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58" name="直線コネクタ 35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59" name="テキスト ボックス 35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60" name="直線コネクタ 35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61" name="テキスト ボックス 36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2" name="直線コネクタ 36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63" name="テキスト ボックス 36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64"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34290</xdr:rowOff>
    </xdr:from>
    <xdr:to>
      <xdr:col>23</xdr:col>
      <xdr:colOff>516889</xdr:colOff>
      <xdr:row>63</xdr:row>
      <xdr:rowOff>16002</xdr:rowOff>
    </xdr:to>
    <xdr:cxnSp macro="">
      <xdr:nvCxnSpPr>
        <xdr:cNvPr id="365" name="直線コネクタ 364"/>
        <xdr:cNvCxnSpPr/>
      </xdr:nvCxnSpPr>
      <xdr:spPr>
        <a:xfrm flipV="1">
          <a:off x="16318864" y="946404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19829</xdr:rowOff>
    </xdr:from>
    <xdr:ext cx="405111" cy="259045"/>
    <xdr:sp macro="" textlink="">
      <xdr:nvSpPr>
        <xdr:cNvPr id="366" name="【学校施設】&#10;有形固定資産減価償却率最小値テキスト"/>
        <xdr:cNvSpPr txBox="1"/>
      </xdr:nvSpPr>
      <xdr:spPr>
        <a:xfrm>
          <a:off x="16408400" y="1082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23</xdr:col>
      <xdr:colOff>428625</xdr:colOff>
      <xdr:row>63</xdr:row>
      <xdr:rowOff>16002</xdr:rowOff>
    </xdr:from>
    <xdr:to>
      <xdr:col>23</xdr:col>
      <xdr:colOff>606425</xdr:colOff>
      <xdr:row>63</xdr:row>
      <xdr:rowOff>16002</xdr:rowOff>
    </xdr:to>
    <xdr:cxnSp macro="">
      <xdr:nvCxnSpPr>
        <xdr:cNvPr id="367" name="直線コネクタ 366"/>
        <xdr:cNvCxnSpPr/>
      </xdr:nvCxnSpPr>
      <xdr:spPr>
        <a:xfrm>
          <a:off x="16230600" y="1081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152417</xdr:rowOff>
    </xdr:from>
    <xdr:ext cx="405111" cy="259045"/>
    <xdr:sp macro="" textlink="">
      <xdr:nvSpPr>
        <xdr:cNvPr id="368" name="【学校施設】&#10;有形固定資産減価償却率最大値テキスト"/>
        <xdr:cNvSpPr txBox="1"/>
      </xdr:nvSpPr>
      <xdr:spPr>
        <a:xfrm>
          <a:off x="164084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23</xdr:col>
      <xdr:colOff>428625</xdr:colOff>
      <xdr:row>55</xdr:row>
      <xdr:rowOff>34290</xdr:rowOff>
    </xdr:from>
    <xdr:to>
      <xdr:col>23</xdr:col>
      <xdr:colOff>606425</xdr:colOff>
      <xdr:row>55</xdr:row>
      <xdr:rowOff>34290</xdr:rowOff>
    </xdr:to>
    <xdr:cxnSp macro="">
      <xdr:nvCxnSpPr>
        <xdr:cNvPr id="369" name="直線コネクタ 368"/>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156227</xdr:rowOff>
    </xdr:from>
    <xdr:ext cx="405111" cy="259045"/>
    <xdr:sp macro="" textlink="">
      <xdr:nvSpPr>
        <xdr:cNvPr id="370" name="【学校施設】&#10;有形固定資産減価償却率平均値テキスト"/>
        <xdr:cNvSpPr txBox="1"/>
      </xdr:nvSpPr>
      <xdr:spPr>
        <a:xfrm>
          <a:off x="164084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6350</xdr:rowOff>
    </xdr:from>
    <xdr:to>
      <xdr:col>23</xdr:col>
      <xdr:colOff>568325</xdr:colOff>
      <xdr:row>59</xdr:row>
      <xdr:rowOff>107950</xdr:rowOff>
    </xdr:to>
    <xdr:sp macro="" textlink="">
      <xdr:nvSpPr>
        <xdr:cNvPr id="371" name="フローチャート : 判断 370"/>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72" name="テキスト ボックス 37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73" name="テキスト ボックス 37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74" name="テキスト ボックス 37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75" name="テキスト ボックス 37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76" name="テキスト ボックス 37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154940</xdr:rowOff>
    </xdr:from>
    <xdr:to>
      <xdr:col>23</xdr:col>
      <xdr:colOff>568325</xdr:colOff>
      <xdr:row>55</xdr:row>
      <xdr:rowOff>85090</xdr:rowOff>
    </xdr:to>
    <xdr:sp macro="" textlink="">
      <xdr:nvSpPr>
        <xdr:cNvPr id="377" name="円/楕円 376"/>
        <xdr:cNvSpPr/>
      </xdr:nvSpPr>
      <xdr:spPr>
        <a:xfrm>
          <a:off x="16268700" y="94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54</xdr:row>
      <xdr:rowOff>107967</xdr:rowOff>
    </xdr:from>
    <xdr:ext cx="405111" cy="259045"/>
    <xdr:sp macro="" textlink="">
      <xdr:nvSpPr>
        <xdr:cNvPr id="378" name="【学校施設】&#10;有形固定資産減価償却率該当値テキスト"/>
        <xdr:cNvSpPr txBox="1"/>
      </xdr:nvSpPr>
      <xdr:spPr>
        <a:xfrm>
          <a:off x="16408400" y="9366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79" name="正方形/長方形 378"/>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0" name="正方形/長方形 3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1" name="正方形/長方形 3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2" name="正方形/長方形 3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83" name="正方形/長方形 3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84" name="正方形/長方形 3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85" name="正方形/長方形 3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86" name="正方形/長方形 385"/>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87" name="テキスト ボックス 3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88" name="直線コネクタ 3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89" name="テキスト ボックス 38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90" name="直線コネクタ 38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91" name="テキスト ボックス 39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92" name="直線コネクタ 39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93" name="テキスト ボックス 39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94" name="直線コネクタ 39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95" name="テキスト ボックス 39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96" name="直線コネクタ 39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97" name="テキスト ボックス 39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98" name="直線コネクタ 39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99" name="テキスト ボックス 39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0" name="直線コネクタ 39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1" name="テキスト ボックス 40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02"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152400</xdr:rowOff>
    </xdr:from>
    <xdr:to>
      <xdr:col>32</xdr:col>
      <xdr:colOff>186689</xdr:colOff>
      <xdr:row>63</xdr:row>
      <xdr:rowOff>64770</xdr:rowOff>
    </xdr:to>
    <xdr:cxnSp macro="">
      <xdr:nvCxnSpPr>
        <xdr:cNvPr id="403" name="直線コネクタ 402"/>
        <xdr:cNvCxnSpPr/>
      </xdr:nvCxnSpPr>
      <xdr:spPr>
        <a:xfrm flipV="1">
          <a:off x="22160864" y="958215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68597</xdr:rowOff>
    </xdr:from>
    <xdr:ext cx="469744" cy="259045"/>
    <xdr:sp macro="" textlink="">
      <xdr:nvSpPr>
        <xdr:cNvPr id="404" name="【学校施設】&#10;一人当たり面積最小値テキスト"/>
        <xdr:cNvSpPr txBox="1"/>
      </xdr:nvSpPr>
      <xdr:spPr>
        <a:xfrm>
          <a:off x="22250400"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1.296</a:t>
          </a:r>
          <a:endParaRPr kumimoji="1" lang="ja-JP" altLang="en-US" sz="1000" b="1">
            <a:latin typeface="ＭＳ Ｐゴシック"/>
          </a:endParaRPr>
        </a:p>
      </xdr:txBody>
    </xdr:sp>
    <xdr:clientData/>
  </xdr:oneCellAnchor>
  <xdr:twoCellAnchor>
    <xdr:from>
      <xdr:col>32</xdr:col>
      <xdr:colOff>98425</xdr:colOff>
      <xdr:row>63</xdr:row>
      <xdr:rowOff>64770</xdr:rowOff>
    </xdr:from>
    <xdr:to>
      <xdr:col>32</xdr:col>
      <xdr:colOff>276225</xdr:colOff>
      <xdr:row>63</xdr:row>
      <xdr:rowOff>64770</xdr:rowOff>
    </xdr:to>
    <xdr:cxnSp macro="">
      <xdr:nvCxnSpPr>
        <xdr:cNvPr id="405" name="直線コネクタ 404"/>
        <xdr:cNvCxnSpPr/>
      </xdr:nvCxnSpPr>
      <xdr:spPr>
        <a:xfrm>
          <a:off x="22072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99077</xdr:rowOff>
    </xdr:from>
    <xdr:ext cx="469744" cy="259045"/>
    <xdr:sp macro="" textlink="">
      <xdr:nvSpPr>
        <xdr:cNvPr id="406" name="【学校施設】&#10;一人当たり面積最大値テキスト"/>
        <xdr:cNvSpPr txBox="1"/>
      </xdr:nvSpPr>
      <xdr:spPr>
        <a:xfrm>
          <a:off x="22250400" y="935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1.970</a:t>
          </a:r>
          <a:endParaRPr kumimoji="1" lang="ja-JP" altLang="en-US" sz="1000" b="1">
            <a:latin typeface="ＭＳ Ｐゴシック"/>
          </a:endParaRPr>
        </a:p>
      </xdr:txBody>
    </xdr:sp>
    <xdr:clientData/>
  </xdr:oneCellAnchor>
  <xdr:twoCellAnchor>
    <xdr:from>
      <xdr:col>32</xdr:col>
      <xdr:colOff>98425</xdr:colOff>
      <xdr:row>55</xdr:row>
      <xdr:rowOff>152400</xdr:rowOff>
    </xdr:from>
    <xdr:to>
      <xdr:col>32</xdr:col>
      <xdr:colOff>276225</xdr:colOff>
      <xdr:row>55</xdr:row>
      <xdr:rowOff>152400</xdr:rowOff>
    </xdr:to>
    <xdr:cxnSp macro="">
      <xdr:nvCxnSpPr>
        <xdr:cNvPr id="407" name="直線コネクタ 406"/>
        <xdr:cNvCxnSpPr/>
      </xdr:nvCxnSpPr>
      <xdr:spPr>
        <a:xfrm>
          <a:off x="22072600" y="958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57</xdr:row>
      <xdr:rowOff>144797</xdr:rowOff>
    </xdr:from>
    <xdr:ext cx="469744" cy="259045"/>
    <xdr:sp macro="" textlink="">
      <xdr:nvSpPr>
        <xdr:cNvPr id="408" name="【学校施設】&#10;一人当たり面積平均値テキスト"/>
        <xdr:cNvSpPr txBox="1"/>
      </xdr:nvSpPr>
      <xdr:spPr>
        <a:xfrm>
          <a:off x="22250400" y="9917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166370</xdr:rowOff>
    </xdr:from>
    <xdr:to>
      <xdr:col>32</xdr:col>
      <xdr:colOff>238125</xdr:colOff>
      <xdr:row>58</xdr:row>
      <xdr:rowOff>96520</xdr:rowOff>
    </xdr:to>
    <xdr:sp macro="" textlink="">
      <xdr:nvSpPr>
        <xdr:cNvPr id="409" name="フローチャート : 判断 408"/>
        <xdr:cNvSpPr/>
      </xdr:nvSpPr>
      <xdr:spPr>
        <a:xfrm>
          <a:off x="221107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0" name="テキスト ボックス 4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1" name="テキスト ボックス 4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2" name="テキスト ボックス 4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13" name="テキスト ボックス 4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14" name="テキスト ボックス 4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101600</xdr:rowOff>
    </xdr:from>
    <xdr:to>
      <xdr:col>32</xdr:col>
      <xdr:colOff>238125</xdr:colOff>
      <xdr:row>56</xdr:row>
      <xdr:rowOff>31750</xdr:rowOff>
    </xdr:to>
    <xdr:sp macro="" textlink="">
      <xdr:nvSpPr>
        <xdr:cNvPr id="415" name="円/楕円 414"/>
        <xdr:cNvSpPr/>
      </xdr:nvSpPr>
      <xdr:spPr>
        <a:xfrm>
          <a:off x="22110700" y="953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54627</xdr:rowOff>
    </xdr:from>
    <xdr:ext cx="469744" cy="259045"/>
    <xdr:sp macro="" textlink="">
      <xdr:nvSpPr>
        <xdr:cNvPr id="416" name="【学校施設】&#10;一人当たり面積該当値テキスト"/>
        <xdr:cNvSpPr txBox="1"/>
      </xdr:nvSpPr>
      <xdr:spPr>
        <a:xfrm>
          <a:off x="22250400" y="948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17" name="正方形/長方形 416"/>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418" name="正方形/長方形 417"/>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419" name="正方形/長方形 418"/>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420" name="正方形/長方形 419"/>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421" name="正方形/長方形 420"/>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22" name="正方形/長方形 421"/>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423" name="正方形/長方形 422"/>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424" name="正方形/長方形 423"/>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425" name="正方形/長方形 424"/>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426" name="正方形/長方形 425"/>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427" name="正方形/長方形 426"/>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28" name="正方形/長方形 427"/>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429" name="正方形/長方形 428"/>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30" name="正方形/長方形 4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31" name="正方形/長方形 4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32" name="正方形/長方形 4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33" name="正方形/長方形 4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34" name="正方形/長方形 4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35" name="正方形/長方形 4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36" name="正方形/長方形 435"/>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37" name="テキスト ボックス 4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38" name="直線コネクタ 4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39" name="テキスト ボックス 43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40" name="直線コネクタ 43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41" name="テキスト ボックス 440"/>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42" name="直線コネクタ 44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43" name="テキスト ボックス 44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44" name="直線コネクタ 44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45" name="テキスト ボックス 44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46" name="直線コネクタ 44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47" name="テキスト ボックス 44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48" name="直線コネクタ 44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49" name="テキスト ボックス 44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50" name="直線コネクタ 44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51" name="テキスト ボックス 450"/>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52" name="直線コネクタ 4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53" name="テキスト ボックス 45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54"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32113</xdr:rowOff>
    </xdr:from>
    <xdr:to>
      <xdr:col>23</xdr:col>
      <xdr:colOff>516889</xdr:colOff>
      <xdr:row>107</xdr:row>
      <xdr:rowOff>169273</xdr:rowOff>
    </xdr:to>
    <xdr:cxnSp macro="">
      <xdr:nvCxnSpPr>
        <xdr:cNvPr id="455" name="直線コネクタ 454"/>
        <xdr:cNvCxnSpPr/>
      </xdr:nvCxnSpPr>
      <xdr:spPr>
        <a:xfrm flipV="1">
          <a:off x="16318864" y="17005663"/>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1650</xdr:rowOff>
    </xdr:from>
    <xdr:ext cx="405111" cy="259045"/>
    <xdr:sp macro="" textlink="">
      <xdr:nvSpPr>
        <xdr:cNvPr id="456" name="【公民館】&#10;有形固定資産減価償却率最小値テキスト"/>
        <xdr:cNvSpPr txBox="1"/>
      </xdr:nvSpPr>
      <xdr:spPr>
        <a:xfrm>
          <a:off x="16408400" y="1851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428625</xdr:colOff>
      <xdr:row>107</xdr:row>
      <xdr:rowOff>169273</xdr:rowOff>
    </xdr:from>
    <xdr:to>
      <xdr:col>23</xdr:col>
      <xdr:colOff>606425</xdr:colOff>
      <xdr:row>107</xdr:row>
      <xdr:rowOff>169273</xdr:rowOff>
    </xdr:to>
    <xdr:cxnSp macro="">
      <xdr:nvCxnSpPr>
        <xdr:cNvPr id="457" name="直線コネクタ 456"/>
        <xdr:cNvCxnSpPr/>
      </xdr:nvCxnSpPr>
      <xdr:spPr>
        <a:xfrm>
          <a:off x="16230600" y="1851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97</xdr:row>
      <xdr:rowOff>150240</xdr:rowOff>
    </xdr:from>
    <xdr:ext cx="405111" cy="259045"/>
    <xdr:sp macro="" textlink="">
      <xdr:nvSpPr>
        <xdr:cNvPr id="458" name="【公民館】&#10;有形固定資産減価償却率最大値テキスト"/>
        <xdr:cNvSpPr txBox="1"/>
      </xdr:nvSpPr>
      <xdr:spPr>
        <a:xfrm>
          <a:off x="16408400" y="16780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23</xdr:col>
      <xdr:colOff>428625</xdr:colOff>
      <xdr:row>99</xdr:row>
      <xdr:rowOff>32113</xdr:rowOff>
    </xdr:from>
    <xdr:to>
      <xdr:col>23</xdr:col>
      <xdr:colOff>606425</xdr:colOff>
      <xdr:row>99</xdr:row>
      <xdr:rowOff>32113</xdr:rowOff>
    </xdr:to>
    <xdr:cxnSp macro="">
      <xdr:nvCxnSpPr>
        <xdr:cNvPr id="459" name="直線コネクタ 458"/>
        <xdr:cNvCxnSpPr/>
      </xdr:nvCxnSpPr>
      <xdr:spPr>
        <a:xfrm>
          <a:off x="16230600" y="170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167113</xdr:rowOff>
    </xdr:from>
    <xdr:ext cx="405111" cy="259045"/>
    <xdr:sp macro="" textlink="">
      <xdr:nvSpPr>
        <xdr:cNvPr id="460" name="【公民館】&#10;有形固定資産減価償却率平均値テキスト"/>
        <xdr:cNvSpPr txBox="1"/>
      </xdr:nvSpPr>
      <xdr:spPr>
        <a:xfrm>
          <a:off x="16408400" y="17655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17236</xdr:rowOff>
    </xdr:from>
    <xdr:to>
      <xdr:col>23</xdr:col>
      <xdr:colOff>568325</xdr:colOff>
      <xdr:row>103</xdr:row>
      <xdr:rowOff>118836</xdr:rowOff>
    </xdr:to>
    <xdr:sp macro="" textlink="">
      <xdr:nvSpPr>
        <xdr:cNvPr id="461" name="フローチャート : 判断 460"/>
        <xdr:cNvSpPr/>
      </xdr:nvSpPr>
      <xdr:spPr>
        <a:xfrm>
          <a:off x="16268700" y="1767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62" name="テキスト ボックス 4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63" name="テキスト ボックス 4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64" name="テキスト ボックス 4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65" name="テキスト ボックス 4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66" name="テキスト ボックス 4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152763</xdr:rowOff>
    </xdr:from>
    <xdr:to>
      <xdr:col>23</xdr:col>
      <xdr:colOff>568325</xdr:colOff>
      <xdr:row>99</xdr:row>
      <xdr:rowOff>82913</xdr:rowOff>
    </xdr:to>
    <xdr:sp macro="" textlink="">
      <xdr:nvSpPr>
        <xdr:cNvPr id="467" name="円/楕円 466"/>
        <xdr:cNvSpPr/>
      </xdr:nvSpPr>
      <xdr:spPr>
        <a:xfrm>
          <a:off x="16268700" y="1695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98</xdr:row>
      <xdr:rowOff>105790</xdr:rowOff>
    </xdr:from>
    <xdr:ext cx="405111" cy="259045"/>
    <xdr:sp macro="" textlink="">
      <xdr:nvSpPr>
        <xdr:cNvPr id="468" name="【公民館】&#10;有形固定資産減価償却率該当値テキスト"/>
        <xdr:cNvSpPr txBox="1"/>
      </xdr:nvSpPr>
      <xdr:spPr>
        <a:xfrm>
          <a:off x="16408400" y="16907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69" name="正方形/長方形 468"/>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70" name="正方形/長方形 4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71" name="正方形/長方形 4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72" name="正方形/長方形 4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73" name="正方形/長方形 4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74" name="正方形/長方形 4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75" name="正方形/長方形 4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76" name="正方形/長方形 475"/>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77" name="テキスト ボックス 4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78" name="直線コネクタ 4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79" name="直線コネクタ 47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80" name="テキスト ボックス 47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81" name="直線コネクタ 48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82" name="テキスト ボックス 48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83" name="直線コネクタ 48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84" name="テキスト ボックス 48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85" name="直線コネクタ 48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86" name="テキスト ボックス 48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87" name="直線コネクタ 48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88" name="テキスト ボックス 48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89" name="直線コネクタ 4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90" name="テキスト ボックス 4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91"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68580</xdr:rowOff>
    </xdr:from>
    <xdr:to>
      <xdr:col>32</xdr:col>
      <xdr:colOff>186689</xdr:colOff>
      <xdr:row>108</xdr:row>
      <xdr:rowOff>99061</xdr:rowOff>
    </xdr:to>
    <xdr:cxnSp macro="">
      <xdr:nvCxnSpPr>
        <xdr:cNvPr id="492" name="直線コネクタ 491"/>
        <xdr:cNvCxnSpPr/>
      </xdr:nvCxnSpPr>
      <xdr:spPr>
        <a:xfrm flipV="1">
          <a:off x="22160864" y="17385030"/>
          <a:ext cx="0" cy="1230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102888</xdr:rowOff>
    </xdr:from>
    <xdr:ext cx="469744" cy="259045"/>
    <xdr:sp macro="" textlink="">
      <xdr:nvSpPr>
        <xdr:cNvPr id="493" name="【公民館】&#10;一人当たり面積最小値テキスト"/>
        <xdr:cNvSpPr txBox="1"/>
      </xdr:nvSpPr>
      <xdr:spPr>
        <a:xfrm>
          <a:off x="222504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32</xdr:col>
      <xdr:colOff>98425</xdr:colOff>
      <xdr:row>108</xdr:row>
      <xdr:rowOff>99061</xdr:rowOff>
    </xdr:from>
    <xdr:to>
      <xdr:col>32</xdr:col>
      <xdr:colOff>276225</xdr:colOff>
      <xdr:row>108</xdr:row>
      <xdr:rowOff>99061</xdr:rowOff>
    </xdr:to>
    <xdr:cxnSp macro="">
      <xdr:nvCxnSpPr>
        <xdr:cNvPr id="494" name="直線コネクタ 493"/>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15257</xdr:rowOff>
    </xdr:from>
    <xdr:ext cx="469744" cy="259045"/>
    <xdr:sp macro="" textlink="">
      <xdr:nvSpPr>
        <xdr:cNvPr id="495" name="【公民館】&#10;一人当たり面積最大値テキスト"/>
        <xdr:cNvSpPr txBox="1"/>
      </xdr:nvSpPr>
      <xdr:spPr>
        <a:xfrm>
          <a:off x="22250400" y="1716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0.674</a:t>
          </a:r>
          <a:endParaRPr kumimoji="1" lang="ja-JP" altLang="en-US" sz="1000" b="1">
            <a:latin typeface="ＭＳ Ｐゴシック"/>
          </a:endParaRPr>
        </a:p>
      </xdr:txBody>
    </xdr:sp>
    <xdr:clientData/>
  </xdr:oneCellAnchor>
  <xdr:twoCellAnchor>
    <xdr:from>
      <xdr:col>32</xdr:col>
      <xdr:colOff>98425</xdr:colOff>
      <xdr:row>101</xdr:row>
      <xdr:rowOff>68580</xdr:rowOff>
    </xdr:from>
    <xdr:to>
      <xdr:col>32</xdr:col>
      <xdr:colOff>276225</xdr:colOff>
      <xdr:row>101</xdr:row>
      <xdr:rowOff>68580</xdr:rowOff>
    </xdr:to>
    <xdr:cxnSp macro="">
      <xdr:nvCxnSpPr>
        <xdr:cNvPr id="496" name="直線コネクタ 495"/>
        <xdr:cNvCxnSpPr/>
      </xdr:nvCxnSpPr>
      <xdr:spPr>
        <a:xfrm>
          <a:off x="22072600" y="1738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76216</xdr:rowOff>
    </xdr:from>
    <xdr:ext cx="469744" cy="259045"/>
    <xdr:sp macro="" textlink="">
      <xdr:nvSpPr>
        <xdr:cNvPr id="497" name="【公民館】&#10;一人当たり面積平均値テキスト"/>
        <xdr:cNvSpPr txBox="1"/>
      </xdr:nvSpPr>
      <xdr:spPr>
        <a:xfrm>
          <a:off x="22250400" y="17907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0.362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97789</xdr:rowOff>
    </xdr:from>
    <xdr:to>
      <xdr:col>32</xdr:col>
      <xdr:colOff>238125</xdr:colOff>
      <xdr:row>105</xdr:row>
      <xdr:rowOff>27939</xdr:rowOff>
    </xdr:to>
    <xdr:sp macro="" textlink="">
      <xdr:nvSpPr>
        <xdr:cNvPr id="498" name="フローチャート : 判断 497"/>
        <xdr:cNvSpPr/>
      </xdr:nvSpPr>
      <xdr:spPr>
        <a:xfrm>
          <a:off x="22110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99" name="テキスト ボックス 4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00" name="テキスト ボックス 4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01" name="テキスト ボックス 5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02" name="テキスト ボックス 5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03" name="テキスト ボックス 5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101</xdr:row>
      <xdr:rowOff>17780</xdr:rowOff>
    </xdr:from>
    <xdr:to>
      <xdr:col>32</xdr:col>
      <xdr:colOff>238125</xdr:colOff>
      <xdr:row>101</xdr:row>
      <xdr:rowOff>119380</xdr:rowOff>
    </xdr:to>
    <xdr:sp macro="" textlink="">
      <xdr:nvSpPr>
        <xdr:cNvPr id="504" name="円/楕円 503"/>
        <xdr:cNvSpPr/>
      </xdr:nvSpPr>
      <xdr:spPr>
        <a:xfrm>
          <a:off x="22110700" y="173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142257</xdr:rowOff>
    </xdr:from>
    <xdr:ext cx="469744" cy="259045"/>
    <xdr:sp macro="" textlink="">
      <xdr:nvSpPr>
        <xdr:cNvPr id="505" name="【公民館】&#10;一人当たり面積該当値テキスト"/>
        <xdr:cNvSpPr txBox="1"/>
      </xdr:nvSpPr>
      <xdr:spPr>
        <a:xfrm>
          <a:off x="22250400" y="1728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0.674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06" name="正方形/長方形 505"/>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07" name="正方形/長方形 5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08" name="テキスト ボックス 507"/>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類似団体と比較して特に有形固定資産減価償却率が高くなっている施設は、保育所、学校施設、公民館である。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学校施設については、小学校２校、中学校２校のいずれも、昭和４０～５０年代に建設され、老朽化が進んでおり、有形固定資産減価償却率が８３．０％となっている。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各施設においては、これまでにも給水設備等の大規模改修を行い、学校教育環境の改善を図りながら老朽化対策に取り組んでいる。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保育所については、３施設のうち２施設が昭和４０～５０年代に建設され、有形固定資産減価償却率が７１．７％となっている。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公民館については、平成元年に建設された岩内地方文化センター等の３施設は、有形固定資産減価償却率が７１．７％となっており、</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岩内地方文化センターについては、平成２６年度には大ホール等の大規模改修を実施し、平成２９年度から平成３０年度にかけては外壁等の大規模改修を実施する予定であり、老朽化対策に取り組んでいる。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北海道岩内町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13,428
13,395
70.60
7,743,986
7,540,345
118,774
4,231,816
10,126,149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167.9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307975</xdr:colOff>
      <xdr:row>28</xdr:row>
      <xdr:rowOff>25400</xdr:rowOff>
    </xdr:to>
    <xdr:sp macro="" textlink="">
      <xdr:nvSpPr>
        <xdr:cNvPr id="41" name="正方形/長方形 4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48" name="正方形/長方形 47"/>
        <xdr:cNvSpPr/>
      </xdr:nvSpPr>
      <xdr:spPr>
        <a:xfrm>
          <a:off x="6604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638175</xdr:colOff>
      <xdr:row>50</xdr:row>
      <xdr:rowOff>63500</xdr:rowOff>
    </xdr:to>
    <xdr:sp macro="" textlink="">
      <xdr:nvSpPr>
        <xdr:cNvPr id="49" name="正方形/長方形 4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56" name="正方形/長方形 5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61" name="テキスト ボックス 6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71" name="テキスト ボックス 70"/>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3" name="テキスト ボックス 7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74"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26126</xdr:rowOff>
    </xdr:from>
    <xdr:to>
      <xdr:col>6</xdr:col>
      <xdr:colOff>510540</xdr:colOff>
      <xdr:row>64</xdr:row>
      <xdr:rowOff>120831</xdr:rowOff>
    </xdr:to>
    <xdr:cxnSp macro="">
      <xdr:nvCxnSpPr>
        <xdr:cNvPr id="75" name="直線コネクタ 74"/>
        <xdr:cNvCxnSpPr/>
      </xdr:nvCxnSpPr>
      <xdr:spPr>
        <a:xfrm flipV="1">
          <a:off x="4634865" y="9627326"/>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124658</xdr:rowOff>
    </xdr:from>
    <xdr:ext cx="405111" cy="259045"/>
    <xdr:sp macro="" textlink="">
      <xdr:nvSpPr>
        <xdr:cNvPr id="76" name="【体育館・プール】&#10;有形固定資産減価償却率最小値テキスト"/>
        <xdr:cNvSpPr txBox="1"/>
      </xdr:nvSpPr>
      <xdr:spPr>
        <a:xfrm>
          <a:off x="47244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40.3</a:t>
          </a:r>
          <a:endParaRPr kumimoji="1" lang="ja-JP" altLang="en-US" sz="1000" b="1">
            <a:latin typeface="ＭＳ Ｐゴシック"/>
          </a:endParaRPr>
        </a:p>
      </xdr:txBody>
    </xdr:sp>
    <xdr:clientData/>
  </xdr:oneCellAnchor>
  <xdr:twoCellAnchor>
    <xdr:from>
      <xdr:col>6</xdr:col>
      <xdr:colOff>422275</xdr:colOff>
      <xdr:row>64</xdr:row>
      <xdr:rowOff>120831</xdr:rowOff>
    </xdr:from>
    <xdr:to>
      <xdr:col>6</xdr:col>
      <xdr:colOff>600075</xdr:colOff>
      <xdr:row>64</xdr:row>
      <xdr:rowOff>120831</xdr:rowOff>
    </xdr:to>
    <xdr:cxnSp macro="">
      <xdr:nvCxnSpPr>
        <xdr:cNvPr id="77" name="直線コネクタ 76"/>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144253</xdr:rowOff>
    </xdr:from>
    <xdr:ext cx="405111" cy="259045"/>
    <xdr:sp macro="" textlink="">
      <xdr:nvSpPr>
        <xdr:cNvPr id="78" name="【体育館・プール】&#10;有形固定資産減価償却率最大値テキスト"/>
        <xdr:cNvSpPr txBox="1"/>
      </xdr:nvSpPr>
      <xdr:spPr>
        <a:xfrm>
          <a:off x="47244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6</xdr:col>
      <xdr:colOff>422275</xdr:colOff>
      <xdr:row>56</xdr:row>
      <xdr:rowOff>26126</xdr:rowOff>
    </xdr:from>
    <xdr:to>
      <xdr:col>6</xdr:col>
      <xdr:colOff>600075</xdr:colOff>
      <xdr:row>56</xdr:row>
      <xdr:rowOff>26126</xdr:rowOff>
    </xdr:to>
    <xdr:cxnSp macro="">
      <xdr:nvCxnSpPr>
        <xdr:cNvPr id="79" name="直線コネクタ 78"/>
        <xdr:cNvCxnSpPr/>
      </xdr:nvCxnSpPr>
      <xdr:spPr>
        <a:xfrm>
          <a:off x="4546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39024</xdr:rowOff>
    </xdr:from>
    <xdr:ext cx="405111" cy="259045"/>
    <xdr:sp macro="" textlink="">
      <xdr:nvSpPr>
        <xdr:cNvPr id="80" name="【体育館・プール】&#10;有形固定資産減価償却率平均値テキスト"/>
        <xdr:cNvSpPr txBox="1"/>
      </xdr:nvSpPr>
      <xdr:spPr>
        <a:xfrm>
          <a:off x="4724400" y="103260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16147</xdr:rowOff>
    </xdr:from>
    <xdr:to>
      <xdr:col>6</xdr:col>
      <xdr:colOff>561975</xdr:colOff>
      <xdr:row>61</xdr:row>
      <xdr:rowOff>117747</xdr:rowOff>
    </xdr:to>
    <xdr:sp macro="" textlink="">
      <xdr:nvSpPr>
        <xdr:cNvPr id="81" name="フローチャート : 判断 80"/>
        <xdr:cNvSpPr/>
      </xdr:nvSpPr>
      <xdr:spPr>
        <a:xfrm>
          <a:off x="45847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61</xdr:row>
      <xdr:rowOff>35741</xdr:rowOff>
    </xdr:from>
    <xdr:to>
      <xdr:col>6</xdr:col>
      <xdr:colOff>561975</xdr:colOff>
      <xdr:row>61</xdr:row>
      <xdr:rowOff>137341</xdr:rowOff>
    </xdr:to>
    <xdr:sp macro="" textlink="">
      <xdr:nvSpPr>
        <xdr:cNvPr id="87" name="円/楕円 86"/>
        <xdr:cNvSpPr/>
      </xdr:nvSpPr>
      <xdr:spPr>
        <a:xfrm>
          <a:off x="45847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14168</xdr:rowOff>
    </xdr:from>
    <xdr:ext cx="405111" cy="259045"/>
    <xdr:sp macro="" textlink="">
      <xdr:nvSpPr>
        <xdr:cNvPr id="88" name="【体育館・プール】&#10;有形固定資産減価償却率該当値テキスト"/>
        <xdr:cNvSpPr txBox="1"/>
      </xdr:nvSpPr>
      <xdr:spPr>
        <a:xfrm>
          <a:off x="4724400"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89" name="正方形/長方形 88"/>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0" name="正方形/長方形 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1" name="正方形/長方形 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2" name="正方形/長方形 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3" name="正方形/長方形 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4" name="正方形/長方形 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5" name="正方形/長方形 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96" name="正方形/長方形 95"/>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7" name="テキスト ボックス 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8" name="直線コネクタ 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99" name="テキスト ボックス 9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00" name="直線コネクタ 9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01" name="テキスト ボックス 10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0.270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02" name="直線コネクタ 10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03" name="テキスト ボックス 10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04" name="直線コネクタ 10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05" name="テキスト ボックス 10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0.330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06" name="直線コネクタ 10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07" name="テキスト ボックス 10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0.360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08" name="直線コネクタ 10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09" name="テキスト ボックス 10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0.390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10" name="直線コネクタ 10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11" name="テキスト ボックス 110"/>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0.420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2" name="直線コネクタ 1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3" name="テキスト ボックス 1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0.450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14"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84365</xdr:rowOff>
    </xdr:from>
    <xdr:to>
      <xdr:col>15</xdr:col>
      <xdr:colOff>180340</xdr:colOff>
      <xdr:row>63</xdr:row>
      <xdr:rowOff>138793</xdr:rowOff>
    </xdr:to>
    <xdr:cxnSp macro="">
      <xdr:nvCxnSpPr>
        <xdr:cNvPr id="115" name="直線コネクタ 114"/>
        <xdr:cNvCxnSpPr/>
      </xdr:nvCxnSpPr>
      <xdr:spPr>
        <a:xfrm flipV="1">
          <a:off x="10476865" y="9514115"/>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142620</xdr:rowOff>
    </xdr:from>
    <xdr:ext cx="469744" cy="259045"/>
    <xdr:sp macro="" textlink="">
      <xdr:nvSpPr>
        <xdr:cNvPr id="116" name="【体育館・プール】&#10;一人当たり面積最小値テキスト"/>
        <xdr:cNvSpPr txBox="1"/>
      </xdr:nvSpPr>
      <xdr:spPr>
        <a:xfrm>
          <a:off x="10566400" y="1094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0.285</a:t>
          </a:r>
          <a:endParaRPr kumimoji="1" lang="ja-JP" altLang="en-US" sz="1000" b="1">
            <a:latin typeface="ＭＳ Ｐゴシック"/>
          </a:endParaRPr>
        </a:p>
      </xdr:txBody>
    </xdr:sp>
    <xdr:clientData/>
  </xdr:oneCellAnchor>
  <xdr:twoCellAnchor>
    <xdr:from>
      <xdr:col>15</xdr:col>
      <xdr:colOff>92075</xdr:colOff>
      <xdr:row>63</xdr:row>
      <xdr:rowOff>138793</xdr:rowOff>
    </xdr:from>
    <xdr:to>
      <xdr:col>15</xdr:col>
      <xdr:colOff>269875</xdr:colOff>
      <xdr:row>63</xdr:row>
      <xdr:rowOff>138793</xdr:rowOff>
    </xdr:to>
    <xdr:cxnSp macro="">
      <xdr:nvCxnSpPr>
        <xdr:cNvPr id="117" name="直線コネクタ 116"/>
        <xdr:cNvCxnSpPr/>
      </xdr:nvCxnSpPr>
      <xdr:spPr>
        <a:xfrm>
          <a:off x="10388600" y="1094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31042</xdr:rowOff>
    </xdr:from>
    <xdr:ext cx="469744" cy="259045"/>
    <xdr:sp macro="" textlink="">
      <xdr:nvSpPr>
        <xdr:cNvPr id="118" name="【体育館・プール】&#10;一人当たり面積最大値テキスト"/>
        <xdr:cNvSpPr txBox="1"/>
      </xdr:nvSpPr>
      <xdr:spPr>
        <a:xfrm>
          <a:off x="10566400" y="928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0.416</a:t>
          </a:r>
          <a:endParaRPr kumimoji="1" lang="ja-JP" altLang="en-US" sz="1000" b="1">
            <a:latin typeface="ＭＳ Ｐゴシック"/>
          </a:endParaRPr>
        </a:p>
      </xdr:txBody>
    </xdr:sp>
    <xdr:clientData/>
  </xdr:oneCellAnchor>
  <xdr:twoCellAnchor>
    <xdr:from>
      <xdr:col>15</xdr:col>
      <xdr:colOff>92075</xdr:colOff>
      <xdr:row>55</xdr:row>
      <xdr:rowOff>84365</xdr:rowOff>
    </xdr:from>
    <xdr:to>
      <xdr:col>15</xdr:col>
      <xdr:colOff>269875</xdr:colOff>
      <xdr:row>55</xdr:row>
      <xdr:rowOff>84365</xdr:rowOff>
    </xdr:to>
    <xdr:cxnSp macro="">
      <xdr:nvCxnSpPr>
        <xdr:cNvPr id="119" name="直線コネクタ 118"/>
        <xdr:cNvCxnSpPr/>
      </xdr:nvCxnSpPr>
      <xdr:spPr>
        <a:xfrm>
          <a:off x="10388600" y="9514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121755</xdr:rowOff>
    </xdr:from>
    <xdr:ext cx="469744" cy="259045"/>
    <xdr:sp macro="" textlink="">
      <xdr:nvSpPr>
        <xdr:cNvPr id="120" name="【体育館・プール】&#10;一人当たり面積平均値テキスト"/>
        <xdr:cNvSpPr txBox="1"/>
      </xdr:nvSpPr>
      <xdr:spPr>
        <a:xfrm>
          <a:off x="10566400" y="10065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0.347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98878</xdr:rowOff>
    </xdr:from>
    <xdr:to>
      <xdr:col>15</xdr:col>
      <xdr:colOff>231775</xdr:colOff>
      <xdr:row>60</xdr:row>
      <xdr:rowOff>29028</xdr:rowOff>
    </xdr:to>
    <xdr:sp macro="" textlink="">
      <xdr:nvSpPr>
        <xdr:cNvPr id="121" name="フローチャート : 判断 120"/>
        <xdr:cNvSpPr/>
      </xdr:nvSpPr>
      <xdr:spPr>
        <a:xfrm>
          <a:off x="10426700" y="1021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22" name="テキスト ボックス 1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3" name="テキスト ボックス 1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4" name="テキスト ボックス 1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5" name="テキスト ボックス 1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6" name="テキスト ボックス 1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63</xdr:row>
      <xdr:rowOff>87993</xdr:rowOff>
    </xdr:from>
    <xdr:to>
      <xdr:col>15</xdr:col>
      <xdr:colOff>231775</xdr:colOff>
      <xdr:row>64</xdr:row>
      <xdr:rowOff>18143</xdr:rowOff>
    </xdr:to>
    <xdr:sp macro="" textlink="">
      <xdr:nvSpPr>
        <xdr:cNvPr id="127" name="円/楕円 126"/>
        <xdr:cNvSpPr/>
      </xdr:nvSpPr>
      <xdr:spPr>
        <a:xfrm>
          <a:off x="104267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2920</xdr:rowOff>
    </xdr:from>
    <xdr:ext cx="469744" cy="259045"/>
    <xdr:sp macro="" textlink="">
      <xdr:nvSpPr>
        <xdr:cNvPr id="128" name="【体育館・プール】&#10;一人当たり面積該当値テキスト"/>
        <xdr:cNvSpPr txBox="1"/>
      </xdr:nvSpPr>
      <xdr:spPr>
        <a:xfrm>
          <a:off x="10566400" y="1080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0.285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29" name="正方形/長方形 128"/>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72</xdr:row>
      <xdr:rowOff>127000</xdr:rowOff>
    </xdr:from>
    <xdr:to>
      <xdr:col>3</xdr:col>
      <xdr:colOff>219075</xdr:colOff>
      <xdr:row>74</xdr:row>
      <xdr:rowOff>38100</xdr:rowOff>
    </xdr:to>
    <xdr:sp macro="" textlink="">
      <xdr:nvSpPr>
        <xdr:cNvPr id="130" name="正方形/長方形 129"/>
        <xdr:cNvSpPr/>
      </xdr:nvSpPr>
      <xdr:spPr>
        <a:xfrm>
          <a:off x="76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73</xdr:row>
      <xdr:rowOff>158750</xdr:rowOff>
    </xdr:from>
    <xdr:to>
      <xdr:col>3</xdr:col>
      <xdr:colOff>219075</xdr:colOff>
      <xdr:row>75</xdr:row>
      <xdr:rowOff>69850</xdr:rowOff>
    </xdr:to>
    <xdr:sp macro="" textlink="">
      <xdr:nvSpPr>
        <xdr:cNvPr id="131" name="正方形/長方形 130"/>
        <xdr:cNvSpPr/>
      </xdr:nvSpPr>
      <xdr:spPr>
        <a:xfrm>
          <a:off x="76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2</xdr:col>
      <xdr:colOff>650875</xdr:colOff>
      <xdr:row>72</xdr:row>
      <xdr:rowOff>127000</xdr:rowOff>
    </xdr:from>
    <xdr:to>
      <xdr:col>5</xdr:col>
      <xdr:colOff>117475</xdr:colOff>
      <xdr:row>74</xdr:row>
      <xdr:rowOff>38100</xdr:rowOff>
    </xdr:to>
    <xdr:sp macro="" textlink="">
      <xdr:nvSpPr>
        <xdr:cNvPr id="132" name="正方形/長方形 131"/>
        <xdr:cNvSpPr/>
      </xdr:nvSpPr>
      <xdr:spPr>
        <a:xfrm>
          <a:off x="20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xdr:col>
      <xdr:colOff>650875</xdr:colOff>
      <xdr:row>73</xdr:row>
      <xdr:rowOff>158750</xdr:rowOff>
    </xdr:from>
    <xdr:to>
      <xdr:col>5</xdr:col>
      <xdr:colOff>117475</xdr:colOff>
      <xdr:row>75</xdr:row>
      <xdr:rowOff>69850</xdr:rowOff>
    </xdr:to>
    <xdr:sp macro="" textlink="">
      <xdr:nvSpPr>
        <xdr:cNvPr id="133" name="正方形/長方形 132"/>
        <xdr:cNvSpPr/>
      </xdr:nvSpPr>
      <xdr:spPr>
        <a:xfrm>
          <a:off x="20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34" name="正方形/長方形 133"/>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5" name="テキスト ボックス 13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6" name="直線コネクタ 13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7" name="テキスト ボックス 13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64.7</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38" name="直線コネクタ 1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39" name="テキスト ボックス 1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64.8</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0" name="直線コネクタ 1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41" name="テキスト ボックス 14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64.9</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142"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43" name="テキスト ボックス 1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44" name="テキスト ボックス 1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45" name="テキスト ボックス 1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46" name="テキスト ボックス 1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47" name="テキスト ボックス 1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81</xdr:row>
      <xdr:rowOff>158750</xdr:rowOff>
    </xdr:from>
    <xdr:to>
      <xdr:col>6</xdr:col>
      <xdr:colOff>561975</xdr:colOff>
      <xdr:row>82</xdr:row>
      <xdr:rowOff>88900</xdr:rowOff>
    </xdr:to>
    <xdr:sp macro="" textlink="">
      <xdr:nvSpPr>
        <xdr:cNvPr id="148" name="円/楕円 147"/>
        <xdr:cNvSpPr/>
      </xdr:nvSpPr>
      <xdr:spPr>
        <a:xfrm>
          <a:off x="4584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60977</xdr:rowOff>
    </xdr:from>
    <xdr:ext cx="405111" cy="259045"/>
    <xdr:sp macro="" textlink="">
      <xdr:nvSpPr>
        <xdr:cNvPr id="149" name="【福祉施設】&#10;有形固定資産減価償却率該当値テキスト"/>
        <xdr:cNvSpPr txBox="1"/>
      </xdr:nvSpPr>
      <xdr:spPr>
        <a:xfrm>
          <a:off x="4724400" y="1394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150" name="正方形/長方形 149"/>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72</xdr:row>
      <xdr:rowOff>127000</xdr:rowOff>
    </xdr:from>
    <xdr:to>
      <xdr:col>11</xdr:col>
      <xdr:colOff>574675</xdr:colOff>
      <xdr:row>74</xdr:row>
      <xdr:rowOff>38100</xdr:rowOff>
    </xdr:to>
    <xdr:sp macro="" textlink="">
      <xdr:nvSpPr>
        <xdr:cNvPr id="151" name="正方形/長方形 150"/>
        <xdr:cNvSpPr/>
      </xdr:nvSpPr>
      <xdr:spPr>
        <a:xfrm>
          <a:off x="660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73</xdr:row>
      <xdr:rowOff>158750</xdr:rowOff>
    </xdr:from>
    <xdr:to>
      <xdr:col>11</xdr:col>
      <xdr:colOff>574675</xdr:colOff>
      <xdr:row>75</xdr:row>
      <xdr:rowOff>69850</xdr:rowOff>
    </xdr:to>
    <xdr:sp macro="" textlink="">
      <xdr:nvSpPr>
        <xdr:cNvPr id="152" name="正方形/長方形 151"/>
        <xdr:cNvSpPr/>
      </xdr:nvSpPr>
      <xdr:spPr>
        <a:xfrm>
          <a:off x="660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11</xdr:col>
      <xdr:colOff>320675</xdr:colOff>
      <xdr:row>72</xdr:row>
      <xdr:rowOff>127000</xdr:rowOff>
    </xdr:from>
    <xdr:to>
      <xdr:col>13</xdr:col>
      <xdr:colOff>473075</xdr:colOff>
      <xdr:row>74</xdr:row>
      <xdr:rowOff>38100</xdr:rowOff>
    </xdr:to>
    <xdr:sp macro="" textlink="">
      <xdr:nvSpPr>
        <xdr:cNvPr id="153" name="正方形/長方形 152"/>
        <xdr:cNvSpPr/>
      </xdr:nvSpPr>
      <xdr:spPr>
        <a:xfrm>
          <a:off x="78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11</xdr:col>
      <xdr:colOff>320675</xdr:colOff>
      <xdr:row>73</xdr:row>
      <xdr:rowOff>158750</xdr:rowOff>
    </xdr:from>
    <xdr:to>
      <xdr:col>13</xdr:col>
      <xdr:colOff>473075</xdr:colOff>
      <xdr:row>75</xdr:row>
      <xdr:rowOff>69850</xdr:rowOff>
    </xdr:to>
    <xdr:sp macro="" textlink="">
      <xdr:nvSpPr>
        <xdr:cNvPr id="154" name="正方形/長方形 153"/>
        <xdr:cNvSpPr/>
      </xdr:nvSpPr>
      <xdr:spPr>
        <a:xfrm>
          <a:off x="78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55" name="正方形/長方形 154"/>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56" name="テキスト ボックス 15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57" name="直線コネクタ 15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58" name="テキスト ボックス 157"/>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0.195</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59" name="直線コネクタ 15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60" name="テキスト ボックス 15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0.196</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61" name="直線コネクタ 1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62" name="テキスト ボックス 16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0.197</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163"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164" name="テキスト ボックス 16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65" name="テキスト ボックス 16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66" name="テキスト ボックス 16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67" name="テキスト ボックス 16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68" name="テキスト ボックス 16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81</xdr:row>
      <xdr:rowOff>158750</xdr:rowOff>
    </xdr:from>
    <xdr:to>
      <xdr:col>15</xdr:col>
      <xdr:colOff>231775</xdr:colOff>
      <xdr:row>82</xdr:row>
      <xdr:rowOff>88900</xdr:rowOff>
    </xdr:to>
    <xdr:sp macro="" textlink="">
      <xdr:nvSpPr>
        <xdr:cNvPr id="169" name="円/楕円 168"/>
        <xdr:cNvSpPr/>
      </xdr:nvSpPr>
      <xdr:spPr>
        <a:xfrm>
          <a:off x="10426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60977</xdr:rowOff>
    </xdr:from>
    <xdr:ext cx="469744" cy="259045"/>
    <xdr:sp macro="" textlink="">
      <xdr:nvSpPr>
        <xdr:cNvPr id="170" name="【福祉施設】&#10;一人当たり面積該当値テキスト"/>
        <xdr:cNvSpPr txBox="1"/>
      </xdr:nvSpPr>
      <xdr:spPr>
        <a:xfrm>
          <a:off x="10566400"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171" name="正方形/長方形 170"/>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72" name="正方形/長方形 1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73" name="正方形/長方形 1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74" name="正方形/長方形 1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75" name="正方形/長方形 1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76" name="正方形/長方形 1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77" name="正方形/長方形 1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178" name="正方形/長方形 177"/>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179" name="正方形/長方形 178"/>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80" name="正方形/長方形 1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81" name="正方形/長方形 1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82" name="正方形/長方形 1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83" name="正方形/長方形 1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84" name="正方形/長方形 1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85" name="正方形/長方形 1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186" name="正方形/長方形 185"/>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187" name="正方形/長方形 186"/>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88" name="正方形/長方形 1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89" name="正方形/長方形 1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90" name="正方形/長方形 1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91" name="正方形/長方形 1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92" name="正方形/長方形 1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93" name="正方形/長方形 1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194" name="正方形/長方形 193"/>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195" name="正方形/長方形 194"/>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196" name="正方形/長方形 19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197" name="正方形/長方形 19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198" name="正方形/長方形 19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199" name="正方形/長方形 19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00" name="正方形/長方形 19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01" name="正方形/長方形 20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02" name="正方形/長方形 201"/>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203" name="正方形/長方形 202"/>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04" name="正方形/長方形 2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05" name="正方形/長方形 2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06" name="正方形/長方形 2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07" name="正方形/長方形 2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08" name="正方形/長方形 2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09" name="正方形/長方形 2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210" name="正方形/長方形 209"/>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11" name="テキスト ボックス 2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12" name="直線コネクタ 2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0</xdr:rowOff>
    </xdr:from>
    <xdr:to>
      <xdr:col>24</xdr:col>
      <xdr:colOff>644525</xdr:colOff>
      <xdr:row>64</xdr:row>
      <xdr:rowOff>0</xdr:rowOff>
    </xdr:to>
    <xdr:cxnSp macro="">
      <xdr:nvCxnSpPr>
        <xdr:cNvPr id="213" name="直線コネクタ 21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29227</xdr:rowOff>
    </xdr:from>
    <xdr:ext cx="338939" cy="259045"/>
    <xdr:sp macro="" textlink="">
      <xdr:nvSpPr>
        <xdr:cNvPr id="214" name="テキスト ボックス 213"/>
        <xdr:cNvSpPr txBox="1"/>
      </xdr:nvSpPr>
      <xdr:spPr>
        <a:xfrm>
          <a:off x="12107061" y="1083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215" name="直線コネクタ 21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216" name="テキスト ボックス 21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217" name="直線コネクタ 21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218" name="テキスト ボックス 21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219" name="直線コネクタ 21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220" name="テキスト ボックス 21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21" name="直線コネクタ 2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22" name="テキスト ボックス 22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223"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48006</xdr:rowOff>
    </xdr:from>
    <xdr:to>
      <xdr:col>23</xdr:col>
      <xdr:colOff>516889</xdr:colOff>
      <xdr:row>63</xdr:row>
      <xdr:rowOff>112014</xdr:rowOff>
    </xdr:to>
    <xdr:cxnSp macro="">
      <xdr:nvCxnSpPr>
        <xdr:cNvPr id="224" name="直線コネクタ 223"/>
        <xdr:cNvCxnSpPr/>
      </xdr:nvCxnSpPr>
      <xdr:spPr>
        <a:xfrm flipV="1">
          <a:off x="16318864" y="947775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115841</xdr:rowOff>
    </xdr:from>
    <xdr:ext cx="340478" cy="259045"/>
    <xdr:sp macro="" textlink="">
      <xdr:nvSpPr>
        <xdr:cNvPr id="225" name="【保健センター・保健所】&#10;有形固定資産減価償却率最小値テキスト"/>
        <xdr:cNvSpPr txBox="1"/>
      </xdr:nvSpPr>
      <xdr:spPr>
        <a:xfrm>
          <a:off x="16408400" y="109171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428625</xdr:colOff>
      <xdr:row>63</xdr:row>
      <xdr:rowOff>112014</xdr:rowOff>
    </xdr:from>
    <xdr:to>
      <xdr:col>23</xdr:col>
      <xdr:colOff>606425</xdr:colOff>
      <xdr:row>63</xdr:row>
      <xdr:rowOff>112014</xdr:rowOff>
    </xdr:to>
    <xdr:cxnSp macro="">
      <xdr:nvCxnSpPr>
        <xdr:cNvPr id="226" name="直線コネクタ 225"/>
        <xdr:cNvCxnSpPr/>
      </xdr:nvCxnSpPr>
      <xdr:spPr>
        <a:xfrm>
          <a:off x="16230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166133</xdr:rowOff>
    </xdr:from>
    <xdr:ext cx="405111" cy="259045"/>
    <xdr:sp macro="" textlink="">
      <xdr:nvSpPr>
        <xdr:cNvPr id="227" name="【保健センター・保健所】&#10;有形固定資産減価償却率最大値テキスト"/>
        <xdr:cNvSpPr txBox="1"/>
      </xdr:nvSpPr>
      <xdr:spPr>
        <a:xfrm>
          <a:off x="16408400" y="925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23</xdr:col>
      <xdr:colOff>428625</xdr:colOff>
      <xdr:row>55</xdr:row>
      <xdr:rowOff>48006</xdr:rowOff>
    </xdr:from>
    <xdr:to>
      <xdr:col>23</xdr:col>
      <xdr:colOff>606425</xdr:colOff>
      <xdr:row>55</xdr:row>
      <xdr:rowOff>48006</xdr:rowOff>
    </xdr:to>
    <xdr:cxnSp macro="">
      <xdr:nvCxnSpPr>
        <xdr:cNvPr id="228" name="直線コネクタ 227"/>
        <xdr:cNvCxnSpPr/>
      </xdr:nvCxnSpPr>
      <xdr:spPr>
        <a:xfrm>
          <a:off x="16230600" y="947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79519</xdr:rowOff>
    </xdr:from>
    <xdr:ext cx="405111" cy="259045"/>
    <xdr:sp macro="" textlink="">
      <xdr:nvSpPr>
        <xdr:cNvPr id="229" name="【保健センター・保健所】&#10;有形固定資産減価償却率平均値テキスト"/>
        <xdr:cNvSpPr txBox="1"/>
      </xdr:nvSpPr>
      <xdr:spPr>
        <a:xfrm>
          <a:off x="16408400" y="1002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56642</xdr:rowOff>
    </xdr:from>
    <xdr:to>
      <xdr:col>23</xdr:col>
      <xdr:colOff>568325</xdr:colOff>
      <xdr:row>59</xdr:row>
      <xdr:rowOff>158242</xdr:rowOff>
    </xdr:to>
    <xdr:sp macro="" textlink="">
      <xdr:nvSpPr>
        <xdr:cNvPr id="230" name="フローチャート : 判断 229"/>
        <xdr:cNvSpPr/>
      </xdr:nvSpPr>
      <xdr:spPr>
        <a:xfrm>
          <a:off x="16268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231" name="テキスト ボックス 2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32" name="テキスト ボックス 2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33" name="テキスト ボックス 2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34" name="テキスト ボックス 2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35" name="テキスト ボックス 2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63</xdr:row>
      <xdr:rowOff>61214</xdr:rowOff>
    </xdr:from>
    <xdr:to>
      <xdr:col>23</xdr:col>
      <xdr:colOff>568325</xdr:colOff>
      <xdr:row>63</xdr:row>
      <xdr:rowOff>162814</xdr:rowOff>
    </xdr:to>
    <xdr:sp macro="" textlink="">
      <xdr:nvSpPr>
        <xdr:cNvPr id="236" name="円/楕円 235"/>
        <xdr:cNvSpPr/>
      </xdr:nvSpPr>
      <xdr:spPr>
        <a:xfrm>
          <a:off x="162687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147591</xdr:rowOff>
    </xdr:from>
    <xdr:ext cx="340478" cy="259045"/>
    <xdr:sp macro="" textlink="">
      <xdr:nvSpPr>
        <xdr:cNvPr id="237" name="【保健センター・保健所】&#10;有形固定資産減価償却率該当値テキスト"/>
        <xdr:cNvSpPr txBox="1"/>
      </xdr:nvSpPr>
      <xdr:spPr>
        <a:xfrm>
          <a:off x="16408400" y="107774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238" name="正方形/長方形 237"/>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39" name="正方形/長方形 23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40" name="正方形/長方形 23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41" name="正方形/長方形 24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42" name="正方形/長方形 24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43" name="正方形/長方形 24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44" name="正方形/長方形 24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245" name="正方形/長方形 244"/>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46" name="テキスト ボックス 24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47" name="直線コネクタ 24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248" name="直線コネクタ 24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249" name="テキスト ボックス 24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250" name="直線コネクタ 24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251" name="テキスト ボックス 25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252" name="直線コネクタ 25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253" name="テキスト ボックス 25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254" name="直線コネクタ 25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255" name="テキスト ボックス 25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56" name="直線コネクタ 25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57" name="テキスト ボックス 25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258"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150876</xdr:rowOff>
    </xdr:from>
    <xdr:to>
      <xdr:col>32</xdr:col>
      <xdr:colOff>186689</xdr:colOff>
      <xdr:row>62</xdr:row>
      <xdr:rowOff>68580</xdr:rowOff>
    </xdr:to>
    <xdr:cxnSp macro="">
      <xdr:nvCxnSpPr>
        <xdr:cNvPr id="259" name="直線コネクタ 258"/>
        <xdr:cNvCxnSpPr/>
      </xdr:nvCxnSpPr>
      <xdr:spPr>
        <a:xfrm flipV="1">
          <a:off x="22160864" y="975207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72407</xdr:rowOff>
    </xdr:from>
    <xdr:ext cx="469744" cy="259045"/>
    <xdr:sp macro="" textlink="">
      <xdr:nvSpPr>
        <xdr:cNvPr id="260" name="【保健センター・保健所】&#10;一人当たり面積最小値テキスト"/>
        <xdr:cNvSpPr txBox="1"/>
      </xdr:nvSpPr>
      <xdr:spPr>
        <a:xfrm>
          <a:off x="22250400"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62</xdr:row>
      <xdr:rowOff>68580</xdr:rowOff>
    </xdr:from>
    <xdr:to>
      <xdr:col>32</xdr:col>
      <xdr:colOff>276225</xdr:colOff>
      <xdr:row>62</xdr:row>
      <xdr:rowOff>68580</xdr:rowOff>
    </xdr:to>
    <xdr:cxnSp macro="">
      <xdr:nvCxnSpPr>
        <xdr:cNvPr id="261" name="直線コネクタ 260"/>
        <xdr:cNvCxnSpPr/>
      </xdr:nvCxnSpPr>
      <xdr:spPr>
        <a:xfrm>
          <a:off x="22072600" y="106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97553</xdr:rowOff>
    </xdr:from>
    <xdr:ext cx="469744" cy="259045"/>
    <xdr:sp macro="" textlink="">
      <xdr:nvSpPr>
        <xdr:cNvPr id="262" name="【保健センター・保健所】&#10;一人当たり面積最大値テキスト"/>
        <xdr:cNvSpPr txBox="1"/>
      </xdr:nvSpPr>
      <xdr:spPr>
        <a:xfrm>
          <a:off x="22250400" y="952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0.267</a:t>
          </a:r>
          <a:endParaRPr kumimoji="1" lang="ja-JP" altLang="en-US" sz="1000" b="1">
            <a:latin typeface="ＭＳ Ｐゴシック"/>
          </a:endParaRPr>
        </a:p>
      </xdr:txBody>
    </xdr:sp>
    <xdr:clientData/>
  </xdr:oneCellAnchor>
  <xdr:twoCellAnchor>
    <xdr:from>
      <xdr:col>32</xdr:col>
      <xdr:colOff>98425</xdr:colOff>
      <xdr:row>56</xdr:row>
      <xdr:rowOff>150876</xdr:rowOff>
    </xdr:from>
    <xdr:to>
      <xdr:col>32</xdr:col>
      <xdr:colOff>276225</xdr:colOff>
      <xdr:row>56</xdr:row>
      <xdr:rowOff>150876</xdr:rowOff>
    </xdr:to>
    <xdr:cxnSp macro="">
      <xdr:nvCxnSpPr>
        <xdr:cNvPr id="263" name="直線コネクタ 262"/>
        <xdr:cNvCxnSpPr/>
      </xdr:nvCxnSpPr>
      <xdr:spPr>
        <a:xfrm>
          <a:off x="22072600" y="97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100093</xdr:rowOff>
    </xdr:from>
    <xdr:ext cx="469744" cy="259045"/>
    <xdr:sp macro="" textlink="">
      <xdr:nvSpPr>
        <xdr:cNvPr id="264" name="【保健センター・保健所】&#10;一人当たり面積平均値テキスト"/>
        <xdr:cNvSpPr txBox="1"/>
      </xdr:nvSpPr>
      <xdr:spPr>
        <a:xfrm>
          <a:off x="22250400" y="102156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0.122</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77216</xdr:rowOff>
    </xdr:from>
    <xdr:to>
      <xdr:col>32</xdr:col>
      <xdr:colOff>238125</xdr:colOff>
      <xdr:row>61</xdr:row>
      <xdr:rowOff>7366</xdr:rowOff>
    </xdr:to>
    <xdr:sp macro="" textlink="">
      <xdr:nvSpPr>
        <xdr:cNvPr id="265" name="フローチャート : 判断 264"/>
        <xdr:cNvSpPr/>
      </xdr:nvSpPr>
      <xdr:spPr>
        <a:xfrm>
          <a:off x="221107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266" name="テキスト ボックス 2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267" name="テキスト ボックス 2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268" name="テキスト ボックス 2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269" name="テキスト ボックス 2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270" name="テキスト ボックス 2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62</xdr:row>
      <xdr:rowOff>17780</xdr:rowOff>
    </xdr:from>
    <xdr:to>
      <xdr:col>32</xdr:col>
      <xdr:colOff>238125</xdr:colOff>
      <xdr:row>62</xdr:row>
      <xdr:rowOff>119380</xdr:rowOff>
    </xdr:to>
    <xdr:sp macro="" textlink="">
      <xdr:nvSpPr>
        <xdr:cNvPr id="271" name="円/楕円 270"/>
        <xdr:cNvSpPr/>
      </xdr:nvSpPr>
      <xdr:spPr>
        <a:xfrm>
          <a:off x="22110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104157</xdr:rowOff>
    </xdr:from>
    <xdr:ext cx="469744" cy="259045"/>
    <xdr:sp macro="" textlink="">
      <xdr:nvSpPr>
        <xdr:cNvPr id="272" name="【保健センター・保健所】&#10;一人当たり面積該当値テキスト"/>
        <xdr:cNvSpPr txBox="1"/>
      </xdr:nvSpPr>
      <xdr:spPr>
        <a:xfrm>
          <a:off x="22250400" y="105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273" name="正方形/長方形 272"/>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74" name="正方形/長方形 2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75" name="正方形/長方形 2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76" name="正方形/長方形 2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77" name="正方形/長方形 2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78" name="正方形/長方形 2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79" name="正方形/長方形 2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280" name="正方形/長方形 279"/>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281" name="正方形/長方形 280"/>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82" name="正方形/長方形 2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83" name="正方形/長方形 2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84" name="正方形/長方形 2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85" name="正方形/長方形 2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286" name="正方形/長方形 2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287" name="正方形/長方形 2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288" name="正方形/長方形 287"/>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289" name="正方形/長方形 288"/>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290" name="正方形/長方形 2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291" name="正方形/長方形 2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292" name="正方形/長方形 2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293" name="正方形/長方形 2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294" name="正方形/長方形 2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295" name="正方形/長方形 2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296" name="正方形/長方形 295"/>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297" name="テキスト ボックス 2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298" name="直線コネクタ 2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76200</xdr:rowOff>
    </xdr:from>
    <xdr:to>
      <xdr:col>24</xdr:col>
      <xdr:colOff>644525</xdr:colOff>
      <xdr:row>108</xdr:row>
      <xdr:rowOff>76200</xdr:rowOff>
    </xdr:to>
    <xdr:cxnSp macro="">
      <xdr:nvCxnSpPr>
        <xdr:cNvPr id="299" name="直線コネクタ 29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107</xdr:row>
      <xdr:rowOff>105427</xdr:rowOff>
    </xdr:from>
    <xdr:ext cx="338939" cy="259045"/>
    <xdr:sp macro="" textlink="">
      <xdr:nvSpPr>
        <xdr:cNvPr id="300" name="テキスト ボックス 299"/>
        <xdr:cNvSpPr txBox="1"/>
      </xdr:nvSpPr>
      <xdr:spPr>
        <a:xfrm>
          <a:off x="12107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301" name="直線コネクタ 30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302" name="テキスト ボックス 30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303" name="直線コネクタ 30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304" name="テキスト ボックス 30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305" name="直線コネクタ 30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306" name="テキスト ボックス 305"/>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07" name="直線コネクタ 3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308" name="テキスト ボックス 30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309"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48768</xdr:rowOff>
    </xdr:from>
    <xdr:to>
      <xdr:col>23</xdr:col>
      <xdr:colOff>516889</xdr:colOff>
      <xdr:row>108</xdr:row>
      <xdr:rowOff>16763</xdr:rowOff>
    </xdr:to>
    <xdr:cxnSp macro="">
      <xdr:nvCxnSpPr>
        <xdr:cNvPr id="310" name="直線コネクタ 309"/>
        <xdr:cNvCxnSpPr/>
      </xdr:nvCxnSpPr>
      <xdr:spPr>
        <a:xfrm flipV="1">
          <a:off x="16318864" y="17193768"/>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20590</xdr:rowOff>
    </xdr:from>
    <xdr:ext cx="340478" cy="259045"/>
    <xdr:sp macro="" textlink="">
      <xdr:nvSpPr>
        <xdr:cNvPr id="311" name="【庁舎】&#10;有形固定資産減価償却率最小値テキスト"/>
        <xdr:cNvSpPr txBox="1"/>
      </xdr:nvSpPr>
      <xdr:spPr>
        <a:xfrm>
          <a:off x="16408400" y="18537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428625</xdr:colOff>
      <xdr:row>108</xdr:row>
      <xdr:rowOff>16763</xdr:rowOff>
    </xdr:from>
    <xdr:to>
      <xdr:col>23</xdr:col>
      <xdr:colOff>606425</xdr:colOff>
      <xdr:row>108</xdr:row>
      <xdr:rowOff>16763</xdr:rowOff>
    </xdr:to>
    <xdr:cxnSp macro="">
      <xdr:nvCxnSpPr>
        <xdr:cNvPr id="312" name="直線コネクタ 311"/>
        <xdr:cNvCxnSpPr/>
      </xdr:nvCxnSpPr>
      <xdr:spPr>
        <a:xfrm>
          <a:off x="16230600" y="1853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166895</xdr:rowOff>
    </xdr:from>
    <xdr:ext cx="405111" cy="259045"/>
    <xdr:sp macro="" textlink="">
      <xdr:nvSpPr>
        <xdr:cNvPr id="313" name="【庁舎】&#10;有形固定資産減価償却率最大値テキスト"/>
        <xdr:cNvSpPr txBox="1"/>
      </xdr:nvSpPr>
      <xdr:spPr>
        <a:xfrm>
          <a:off x="16408400" y="1696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a:t>
          </a:r>
          <a:endParaRPr kumimoji="1" lang="ja-JP" altLang="en-US" sz="1000" b="1">
            <a:latin typeface="ＭＳ Ｐゴシック"/>
          </a:endParaRPr>
        </a:p>
      </xdr:txBody>
    </xdr:sp>
    <xdr:clientData/>
  </xdr:oneCellAnchor>
  <xdr:twoCellAnchor>
    <xdr:from>
      <xdr:col>23</xdr:col>
      <xdr:colOff>428625</xdr:colOff>
      <xdr:row>100</xdr:row>
      <xdr:rowOff>48768</xdr:rowOff>
    </xdr:from>
    <xdr:to>
      <xdr:col>23</xdr:col>
      <xdr:colOff>606425</xdr:colOff>
      <xdr:row>100</xdr:row>
      <xdr:rowOff>48768</xdr:rowOff>
    </xdr:to>
    <xdr:cxnSp macro="">
      <xdr:nvCxnSpPr>
        <xdr:cNvPr id="314" name="直線コネクタ 313"/>
        <xdr:cNvCxnSpPr/>
      </xdr:nvCxnSpPr>
      <xdr:spPr>
        <a:xfrm>
          <a:off x="16230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41419</xdr:rowOff>
    </xdr:from>
    <xdr:ext cx="405111" cy="259045"/>
    <xdr:sp macro="" textlink="">
      <xdr:nvSpPr>
        <xdr:cNvPr id="315" name="【庁舎】&#10;有形固定資産減価償却率平均値テキスト"/>
        <xdr:cNvSpPr txBox="1"/>
      </xdr:nvSpPr>
      <xdr:spPr>
        <a:xfrm>
          <a:off x="16408400" y="17357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18542</xdr:rowOff>
    </xdr:from>
    <xdr:to>
      <xdr:col>23</xdr:col>
      <xdr:colOff>568325</xdr:colOff>
      <xdr:row>102</xdr:row>
      <xdr:rowOff>120142</xdr:rowOff>
    </xdr:to>
    <xdr:sp macro="" textlink="">
      <xdr:nvSpPr>
        <xdr:cNvPr id="316" name="フローチャート : 判断 315"/>
        <xdr:cNvSpPr/>
      </xdr:nvSpPr>
      <xdr:spPr>
        <a:xfrm>
          <a:off x="16268700" y="1750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317" name="テキスト ボックス 3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18" name="テキスト ボックス 3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19" name="テキスト ボックス 3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20" name="テキスト ボックス 3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21" name="テキスト ボックス 3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107</xdr:row>
      <xdr:rowOff>137413</xdr:rowOff>
    </xdr:from>
    <xdr:to>
      <xdr:col>23</xdr:col>
      <xdr:colOff>568325</xdr:colOff>
      <xdr:row>108</xdr:row>
      <xdr:rowOff>67563</xdr:rowOff>
    </xdr:to>
    <xdr:sp macro="" textlink="">
      <xdr:nvSpPr>
        <xdr:cNvPr id="322" name="円/楕円 321"/>
        <xdr:cNvSpPr/>
      </xdr:nvSpPr>
      <xdr:spPr>
        <a:xfrm>
          <a:off x="16268700" y="184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52340</xdr:rowOff>
    </xdr:from>
    <xdr:ext cx="340478" cy="259045"/>
    <xdr:sp macro="" textlink="">
      <xdr:nvSpPr>
        <xdr:cNvPr id="323" name="【庁舎】&#10;有形固定資産減価償却率該当値テキスト"/>
        <xdr:cNvSpPr txBox="1"/>
      </xdr:nvSpPr>
      <xdr:spPr>
        <a:xfrm>
          <a:off x="16408400" y="18397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324" name="正方形/長方形 323"/>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25" name="正方形/長方形 3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26" name="正方形/長方形 3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27" name="正方形/長方形 3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28" name="正方形/長方形 3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29" name="正方形/長方形 3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30" name="正方形/長方形 3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331" name="正方形/長方形 330"/>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32" name="テキスト ボックス 3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33" name="直線コネクタ 3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334" name="テキスト ボックス 33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335" name="直線コネクタ 33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336" name="テキスト ボックス 33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337" name="直線コネクタ 33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338" name="テキスト ボックス 33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339" name="直線コネクタ 33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340" name="テキスト ボックス 33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341" name="直線コネクタ 34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342" name="テキスト ボックス 34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43" name="直線コネクタ 3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44" name="テキスト ボックス 3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345"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102</xdr:row>
      <xdr:rowOff>7620</xdr:rowOff>
    </xdr:from>
    <xdr:to>
      <xdr:col>32</xdr:col>
      <xdr:colOff>186689</xdr:colOff>
      <xdr:row>108</xdr:row>
      <xdr:rowOff>76200</xdr:rowOff>
    </xdr:to>
    <xdr:cxnSp macro="">
      <xdr:nvCxnSpPr>
        <xdr:cNvPr id="346" name="直線コネクタ 345"/>
        <xdr:cNvCxnSpPr/>
      </xdr:nvCxnSpPr>
      <xdr:spPr>
        <a:xfrm flipV="1">
          <a:off x="22160864" y="1749552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80027</xdr:rowOff>
    </xdr:from>
    <xdr:ext cx="469744" cy="259045"/>
    <xdr:sp macro="" textlink="">
      <xdr:nvSpPr>
        <xdr:cNvPr id="347" name="【庁舎】&#10;一人当たり面積最小値テキスト"/>
        <xdr:cNvSpPr txBox="1"/>
      </xdr:nvSpPr>
      <xdr:spPr>
        <a:xfrm>
          <a:off x="222504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0.300</a:t>
          </a:r>
          <a:endParaRPr kumimoji="1" lang="ja-JP" altLang="en-US" sz="1000" b="1">
            <a:latin typeface="ＭＳ Ｐゴシック"/>
          </a:endParaRPr>
        </a:p>
      </xdr:txBody>
    </xdr:sp>
    <xdr:clientData/>
  </xdr:oneCellAnchor>
  <xdr:twoCellAnchor>
    <xdr:from>
      <xdr:col>32</xdr:col>
      <xdr:colOff>98425</xdr:colOff>
      <xdr:row>108</xdr:row>
      <xdr:rowOff>76200</xdr:rowOff>
    </xdr:from>
    <xdr:to>
      <xdr:col>32</xdr:col>
      <xdr:colOff>276225</xdr:colOff>
      <xdr:row>108</xdr:row>
      <xdr:rowOff>76200</xdr:rowOff>
    </xdr:to>
    <xdr:cxnSp macro="">
      <xdr:nvCxnSpPr>
        <xdr:cNvPr id="348" name="直線コネクタ 347"/>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125747</xdr:rowOff>
    </xdr:from>
    <xdr:ext cx="469744" cy="259045"/>
    <xdr:sp macro="" textlink="">
      <xdr:nvSpPr>
        <xdr:cNvPr id="349" name="【庁舎】&#10;一人当たり面積最大値テキスト"/>
        <xdr:cNvSpPr txBox="1"/>
      </xdr:nvSpPr>
      <xdr:spPr>
        <a:xfrm>
          <a:off x="22250400" y="1727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0.540</a:t>
          </a:r>
          <a:endParaRPr kumimoji="1" lang="ja-JP" altLang="en-US" sz="1000" b="1">
            <a:latin typeface="ＭＳ Ｐゴシック"/>
          </a:endParaRPr>
        </a:p>
      </xdr:txBody>
    </xdr:sp>
    <xdr:clientData/>
  </xdr:oneCellAnchor>
  <xdr:twoCellAnchor>
    <xdr:from>
      <xdr:col>32</xdr:col>
      <xdr:colOff>98425</xdr:colOff>
      <xdr:row>102</xdr:row>
      <xdr:rowOff>7620</xdr:rowOff>
    </xdr:from>
    <xdr:to>
      <xdr:col>32</xdr:col>
      <xdr:colOff>276225</xdr:colOff>
      <xdr:row>102</xdr:row>
      <xdr:rowOff>7620</xdr:rowOff>
    </xdr:to>
    <xdr:cxnSp macro="">
      <xdr:nvCxnSpPr>
        <xdr:cNvPr id="350" name="直線コネクタ 349"/>
        <xdr:cNvCxnSpPr/>
      </xdr:nvCxnSpPr>
      <xdr:spPr>
        <a:xfrm>
          <a:off x="22072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45990</xdr:rowOff>
    </xdr:from>
    <xdr:ext cx="469744" cy="259045"/>
    <xdr:sp macro="" textlink="">
      <xdr:nvSpPr>
        <xdr:cNvPr id="351" name="【庁舎】&#10;一人当たり面積平均値テキスト"/>
        <xdr:cNvSpPr txBox="1"/>
      </xdr:nvSpPr>
      <xdr:spPr>
        <a:xfrm>
          <a:off x="22250400" y="17876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0.413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23113</xdr:rowOff>
    </xdr:from>
    <xdr:to>
      <xdr:col>32</xdr:col>
      <xdr:colOff>238125</xdr:colOff>
      <xdr:row>105</xdr:row>
      <xdr:rowOff>124713</xdr:rowOff>
    </xdr:to>
    <xdr:sp macro="" textlink="">
      <xdr:nvSpPr>
        <xdr:cNvPr id="352" name="フローチャート : 判断 351"/>
        <xdr:cNvSpPr/>
      </xdr:nvSpPr>
      <xdr:spPr>
        <a:xfrm>
          <a:off x="22110700" y="180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353" name="テキスト ボックス 35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354" name="テキスト ボックス 35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355" name="テキスト ボックス 35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356" name="テキスト ボックス 35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357" name="テキスト ボックス 35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108</xdr:row>
      <xdr:rowOff>25400</xdr:rowOff>
    </xdr:from>
    <xdr:to>
      <xdr:col>32</xdr:col>
      <xdr:colOff>238125</xdr:colOff>
      <xdr:row>108</xdr:row>
      <xdr:rowOff>127000</xdr:rowOff>
    </xdr:to>
    <xdr:sp macro="" textlink="">
      <xdr:nvSpPr>
        <xdr:cNvPr id="358" name="円/楕円 357"/>
        <xdr:cNvSpPr/>
      </xdr:nvSpPr>
      <xdr:spPr>
        <a:xfrm>
          <a:off x="22110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111777</xdr:rowOff>
    </xdr:from>
    <xdr:ext cx="469744" cy="259045"/>
    <xdr:sp macro="" textlink="">
      <xdr:nvSpPr>
        <xdr:cNvPr id="359" name="【庁舎】&#10;一人当たり面積該当値テキスト"/>
        <xdr:cNvSpPr txBox="1"/>
      </xdr:nvSpPr>
      <xdr:spPr>
        <a:xfrm>
          <a:off x="22250400"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0.300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360" name="正方形/長方形 359"/>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361" name="正方形/長方形 3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362" name="テキスト ボックス 361"/>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類似団体と比較して特に有形固定資産減価償却率が低くなっている施設は、保健センターと庁舎である。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庁舎については、平成２６年度に老朽化していた庁舎から移転し、新しい施設を建設したため、有形固定資産減価償却率が低くなっている。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保健センターについては、庁舎建設に合わせて、庁舎との複合化により新設したため、有形固定資産減価償却率が低くなっている。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61</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62</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63</v>
      </c>
      <c r="C3" s="590"/>
      <c r="D3" s="590"/>
      <c r="E3" s="591"/>
      <c r="F3" s="591"/>
      <c r="G3" s="591"/>
      <c r="H3" s="591"/>
      <c r="I3" s="591"/>
      <c r="J3" s="591"/>
      <c r="K3" s="591"/>
      <c r="L3" s="591" t="s">
        <v>64</v>
      </c>
      <c r="M3" s="591"/>
      <c r="N3" s="591"/>
      <c r="O3" s="591"/>
      <c r="P3" s="591"/>
      <c r="Q3" s="591"/>
      <c r="R3" s="594"/>
      <c r="S3" s="594"/>
      <c r="T3" s="594"/>
      <c r="U3" s="594"/>
      <c r="V3" s="595"/>
      <c r="W3" s="492" t="s">
        <v>65</v>
      </c>
      <c r="X3" s="493"/>
      <c r="Y3" s="493"/>
      <c r="Z3" s="493"/>
      <c r="AA3" s="493"/>
      <c r="AB3" s="590"/>
      <c r="AC3" s="594" t="s">
        <v>66</v>
      </c>
      <c r="AD3" s="493"/>
      <c r="AE3" s="493"/>
      <c r="AF3" s="493"/>
      <c r="AG3" s="493"/>
      <c r="AH3" s="493"/>
      <c r="AI3" s="493"/>
      <c r="AJ3" s="493"/>
      <c r="AK3" s="493"/>
      <c r="AL3" s="556"/>
      <c r="AM3" s="492" t="s">
        <v>67</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68</v>
      </c>
      <c r="BO3" s="493"/>
      <c r="BP3" s="493"/>
      <c r="BQ3" s="493"/>
      <c r="BR3" s="493"/>
      <c r="BS3" s="493"/>
      <c r="BT3" s="493"/>
      <c r="BU3" s="556"/>
      <c r="BV3" s="492" t="s">
        <v>69</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70</v>
      </c>
      <c r="CU3" s="493"/>
      <c r="CV3" s="493"/>
      <c r="CW3" s="493"/>
      <c r="CX3" s="493"/>
      <c r="CY3" s="493"/>
      <c r="CZ3" s="493"/>
      <c r="DA3" s="556"/>
      <c r="DB3" s="492" t="s">
        <v>71</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72</v>
      </c>
      <c r="AZ4" s="406"/>
      <c r="BA4" s="406"/>
      <c r="BB4" s="406"/>
      <c r="BC4" s="406"/>
      <c r="BD4" s="406"/>
      <c r="BE4" s="406"/>
      <c r="BF4" s="406"/>
      <c r="BG4" s="406"/>
      <c r="BH4" s="406"/>
      <c r="BI4" s="406"/>
      <c r="BJ4" s="406"/>
      <c r="BK4" s="406"/>
      <c r="BL4" s="406"/>
      <c r="BM4" s="407"/>
      <c r="BN4" s="408">
        <v>7743986</v>
      </c>
      <c r="BO4" s="409"/>
      <c r="BP4" s="409"/>
      <c r="BQ4" s="409"/>
      <c r="BR4" s="409"/>
      <c r="BS4" s="409"/>
      <c r="BT4" s="409"/>
      <c r="BU4" s="410"/>
      <c r="BV4" s="408">
        <v>10206419</v>
      </c>
      <c r="BW4" s="409"/>
      <c r="BX4" s="409"/>
      <c r="BY4" s="409"/>
      <c r="BZ4" s="409"/>
      <c r="CA4" s="409"/>
      <c r="CB4" s="409"/>
      <c r="CC4" s="410"/>
      <c r="CD4" s="582" t="s">
        <v>73</v>
      </c>
      <c r="CE4" s="583"/>
      <c r="CF4" s="583"/>
      <c r="CG4" s="583"/>
      <c r="CH4" s="583"/>
      <c r="CI4" s="583"/>
      <c r="CJ4" s="583"/>
      <c r="CK4" s="583"/>
      <c r="CL4" s="583"/>
      <c r="CM4" s="583"/>
      <c r="CN4" s="583"/>
      <c r="CO4" s="583"/>
      <c r="CP4" s="583"/>
      <c r="CQ4" s="583"/>
      <c r="CR4" s="583"/>
      <c r="CS4" s="584"/>
      <c r="CT4" s="585">
        <v>2.8</v>
      </c>
      <c r="CU4" s="586"/>
      <c r="CV4" s="586"/>
      <c r="CW4" s="586"/>
      <c r="CX4" s="586"/>
      <c r="CY4" s="586"/>
      <c r="CZ4" s="586"/>
      <c r="DA4" s="587"/>
      <c r="DB4" s="585">
        <v>4.3</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74</v>
      </c>
      <c r="AN5" s="387"/>
      <c r="AO5" s="387"/>
      <c r="AP5" s="387"/>
      <c r="AQ5" s="387"/>
      <c r="AR5" s="387"/>
      <c r="AS5" s="387"/>
      <c r="AT5" s="388"/>
      <c r="AU5" s="470" t="s">
        <v>75</v>
      </c>
      <c r="AV5" s="471"/>
      <c r="AW5" s="471"/>
      <c r="AX5" s="471"/>
      <c r="AY5" s="393" t="s">
        <v>76</v>
      </c>
      <c r="AZ5" s="394"/>
      <c r="BA5" s="394"/>
      <c r="BB5" s="394"/>
      <c r="BC5" s="394"/>
      <c r="BD5" s="394"/>
      <c r="BE5" s="394"/>
      <c r="BF5" s="394"/>
      <c r="BG5" s="394"/>
      <c r="BH5" s="394"/>
      <c r="BI5" s="394"/>
      <c r="BJ5" s="394"/>
      <c r="BK5" s="394"/>
      <c r="BL5" s="394"/>
      <c r="BM5" s="395"/>
      <c r="BN5" s="413">
        <v>7540345</v>
      </c>
      <c r="BO5" s="414"/>
      <c r="BP5" s="414"/>
      <c r="BQ5" s="414"/>
      <c r="BR5" s="414"/>
      <c r="BS5" s="414"/>
      <c r="BT5" s="414"/>
      <c r="BU5" s="415"/>
      <c r="BV5" s="413">
        <v>9887939</v>
      </c>
      <c r="BW5" s="414"/>
      <c r="BX5" s="414"/>
      <c r="BY5" s="414"/>
      <c r="BZ5" s="414"/>
      <c r="CA5" s="414"/>
      <c r="CB5" s="414"/>
      <c r="CC5" s="415"/>
      <c r="CD5" s="422" t="s">
        <v>77</v>
      </c>
      <c r="CE5" s="423"/>
      <c r="CF5" s="423"/>
      <c r="CG5" s="423"/>
      <c r="CH5" s="423"/>
      <c r="CI5" s="423"/>
      <c r="CJ5" s="423"/>
      <c r="CK5" s="423"/>
      <c r="CL5" s="423"/>
      <c r="CM5" s="423"/>
      <c r="CN5" s="423"/>
      <c r="CO5" s="423"/>
      <c r="CP5" s="423"/>
      <c r="CQ5" s="423"/>
      <c r="CR5" s="423"/>
      <c r="CS5" s="424"/>
      <c r="CT5" s="383">
        <v>90.4</v>
      </c>
      <c r="CU5" s="384"/>
      <c r="CV5" s="384"/>
      <c r="CW5" s="384"/>
      <c r="CX5" s="384"/>
      <c r="CY5" s="384"/>
      <c r="CZ5" s="384"/>
      <c r="DA5" s="385"/>
      <c r="DB5" s="383">
        <v>91</v>
      </c>
      <c r="DC5" s="384"/>
      <c r="DD5" s="384"/>
      <c r="DE5" s="384"/>
      <c r="DF5" s="384"/>
      <c r="DG5" s="384"/>
      <c r="DH5" s="384"/>
      <c r="DI5" s="385"/>
      <c r="DJ5" s="137"/>
      <c r="DK5" s="137"/>
      <c r="DL5" s="137"/>
      <c r="DM5" s="137"/>
      <c r="DN5" s="137"/>
      <c r="DO5" s="137"/>
    </row>
    <row r="6" spans="1:119" ht="18.75" customHeight="1">
      <c r="A6" s="138"/>
      <c r="B6" s="562" t="s">
        <v>78</v>
      </c>
      <c r="C6" s="427"/>
      <c r="D6" s="427"/>
      <c r="E6" s="563"/>
      <c r="F6" s="563"/>
      <c r="G6" s="563"/>
      <c r="H6" s="563"/>
      <c r="I6" s="563"/>
      <c r="J6" s="563"/>
      <c r="K6" s="563"/>
      <c r="L6" s="563" t="s">
        <v>79</v>
      </c>
      <c r="M6" s="563"/>
      <c r="N6" s="563"/>
      <c r="O6" s="563"/>
      <c r="P6" s="563"/>
      <c r="Q6" s="563"/>
      <c r="R6" s="451"/>
      <c r="S6" s="451"/>
      <c r="T6" s="451"/>
      <c r="U6" s="451"/>
      <c r="V6" s="569"/>
      <c r="W6" s="502" t="s">
        <v>80</v>
      </c>
      <c r="X6" s="426"/>
      <c r="Y6" s="426"/>
      <c r="Z6" s="426"/>
      <c r="AA6" s="426"/>
      <c r="AB6" s="427"/>
      <c r="AC6" s="574" t="s">
        <v>81</v>
      </c>
      <c r="AD6" s="575"/>
      <c r="AE6" s="575"/>
      <c r="AF6" s="575"/>
      <c r="AG6" s="575"/>
      <c r="AH6" s="575"/>
      <c r="AI6" s="575"/>
      <c r="AJ6" s="575"/>
      <c r="AK6" s="575"/>
      <c r="AL6" s="576"/>
      <c r="AM6" s="482" t="s">
        <v>82</v>
      </c>
      <c r="AN6" s="387"/>
      <c r="AO6" s="387"/>
      <c r="AP6" s="387"/>
      <c r="AQ6" s="387"/>
      <c r="AR6" s="387"/>
      <c r="AS6" s="387"/>
      <c r="AT6" s="388"/>
      <c r="AU6" s="470" t="s">
        <v>75</v>
      </c>
      <c r="AV6" s="471"/>
      <c r="AW6" s="471"/>
      <c r="AX6" s="471"/>
      <c r="AY6" s="393" t="s">
        <v>83</v>
      </c>
      <c r="AZ6" s="394"/>
      <c r="BA6" s="394"/>
      <c r="BB6" s="394"/>
      <c r="BC6" s="394"/>
      <c r="BD6" s="394"/>
      <c r="BE6" s="394"/>
      <c r="BF6" s="394"/>
      <c r="BG6" s="394"/>
      <c r="BH6" s="394"/>
      <c r="BI6" s="394"/>
      <c r="BJ6" s="394"/>
      <c r="BK6" s="394"/>
      <c r="BL6" s="394"/>
      <c r="BM6" s="395"/>
      <c r="BN6" s="413">
        <v>203641</v>
      </c>
      <c r="BO6" s="414"/>
      <c r="BP6" s="414"/>
      <c r="BQ6" s="414"/>
      <c r="BR6" s="414"/>
      <c r="BS6" s="414"/>
      <c r="BT6" s="414"/>
      <c r="BU6" s="415"/>
      <c r="BV6" s="413">
        <v>318480</v>
      </c>
      <c r="BW6" s="414"/>
      <c r="BX6" s="414"/>
      <c r="BY6" s="414"/>
      <c r="BZ6" s="414"/>
      <c r="CA6" s="414"/>
      <c r="CB6" s="414"/>
      <c r="CC6" s="415"/>
      <c r="CD6" s="422" t="s">
        <v>84</v>
      </c>
      <c r="CE6" s="423"/>
      <c r="CF6" s="423"/>
      <c r="CG6" s="423"/>
      <c r="CH6" s="423"/>
      <c r="CI6" s="423"/>
      <c r="CJ6" s="423"/>
      <c r="CK6" s="423"/>
      <c r="CL6" s="423"/>
      <c r="CM6" s="423"/>
      <c r="CN6" s="423"/>
      <c r="CO6" s="423"/>
      <c r="CP6" s="423"/>
      <c r="CQ6" s="423"/>
      <c r="CR6" s="423"/>
      <c r="CS6" s="424"/>
      <c r="CT6" s="559">
        <v>95.3</v>
      </c>
      <c r="CU6" s="560"/>
      <c r="CV6" s="560"/>
      <c r="CW6" s="560"/>
      <c r="CX6" s="560"/>
      <c r="CY6" s="560"/>
      <c r="CZ6" s="560"/>
      <c r="DA6" s="561"/>
      <c r="DB6" s="559">
        <v>96.3</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85</v>
      </c>
      <c r="AN7" s="387"/>
      <c r="AO7" s="387"/>
      <c r="AP7" s="387"/>
      <c r="AQ7" s="387"/>
      <c r="AR7" s="387"/>
      <c r="AS7" s="387"/>
      <c r="AT7" s="388"/>
      <c r="AU7" s="470" t="s">
        <v>86</v>
      </c>
      <c r="AV7" s="471"/>
      <c r="AW7" s="471"/>
      <c r="AX7" s="471"/>
      <c r="AY7" s="393" t="s">
        <v>87</v>
      </c>
      <c r="AZ7" s="394"/>
      <c r="BA7" s="394"/>
      <c r="BB7" s="394"/>
      <c r="BC7" s="394"/>
      <c r="BD7" s="394"/>
      <c r="BE7" s="394"/>
      <c r="BF7" s="394"/>
      <c r="BG7" s="394"/>
      <c r="BH7" s="394"/>
      <c r="BI7" s="394"/>
      <c r="BJ7" s="394"/>
      <c r="BK7" s="394"/>
      <c r="BL7" s="394"/>
      <c r="BM7" s="395"/>
      <c r="BN7" s="413">
        <v>84867</v>
      </c>
      <c r="BO7" s="414"/>
      <c r="BP7" s="414"/>
      <c r="BQ7" s="414"/>
      <c r="BR7" s="414"/>
      <c r="BS7" s="414"/>
      <c r="BT7" s="414"/>
      <c r="BU7" s="415"/>
      <c r="BV7" s="413">
        <v>136924</v>
      </c>
      <c r="BW7" s="414"/>
      <c r="BX7" s="414"/>
      <c r="BY7" s="414"/>
      <c r="BZ7" s="414"/>
      <c r="CA7" s="414"/>
      <c r="CB7" s="414"/>
      <c r="CC7" s="415"/>
      <c r="CD7" s="422" t="s">
        <v>88</v>
      </c>
      <c r="CE7" s="423"/>
      <c r="CF7" s="423"/>
      <c r="CG7" s="423"/>
      <c r="CH7" s="423"/>
      <c r="CI7" s="423"/>
      <c r="CJ7" s="423"/>
      <c r="CK7" s="423"/>
      <c r="CL7" s="423"/>
      <c r="CM7" s="423"/>
      <c r="CN7" s="423"/>
      <c r="CO7" s="423"/>
      <c r="CP7" s="423"/>
      <c r="CQ7" s="423"/>
      <c r="CR7" s="423"/>
      <c r="CS7" s="424"/>
      <c r="CT7" s="413">
        <v>4231816</v>
      </c>
      <c r="CU7" s="414"/>
      <c r="CV7" s="414"/>
      <c r="CW7" s="414"/>
      <c r="CX7" s="414"/>
      <c r="CY7" s="414"/>
      <c r="CZ7" s="414"/>
      <c r="DA7" s="415"/>
      <c r="DB7" s="413">
        <v>4198538</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89</v>
      </c>
      <c r="AN8" s="387"/>
      <c r="AO8" s="387"/>
      <c r="AP8" s="387"/>
      <c r="AQ8" s="387"/>
      <c r="AR8" s="387"/>
      <c r="AS8" s="387"/>
      <c r="AT8" s="388"/>
      <c r="AU8" s="470" t="s">
        <v>90</v>
      </c>
      <c r="AV8" s="471"/>
      <c r="AW8" s="471"/>
      <c r="AX8" s="471"/>
      <c r="AY8" s="393" t="s">
        <v>91</v>
      </c>
      <c r="AZ8" s="394"/>
      <c r="BA8" s="394"/>
      <c r="BB8" s="394"/>
      <c r="BC8" s="394"/>
      <c r="BD8" s="394"/>
      <c r="BE8" s="394"/>
      <c r="BF8" s="394"/>
      <c r="BG8" s="394"/>
      <c r="BH8" s="394"/>
      <c r="BI8" s="394"/>
      <c r="BJ8" s="394"/>
      <c r="BK8" s="394"/>
      <c r="BL8" s="394"/>
      <c r="BM8" s="395"/>
      <c r="BN8" s="413">
        <v>118774</v>
      </c>
      <c r="BO8" s="414"/>
      <c r="BP8" s="414"/>
      <c r="BQ8" s="414"/>
      <c r="BR8" s="414"/>
      <c r="BS8" s="414"/>
      <c r="BT8" s="414"/>
      <c r="BU8" s="415"/>
      <c r="BV8" s="413">
        <v>181556</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0.3</v>
      </c>
      <c r="CU8" s="523"/>
      <c r="CV8" s="523"/>
      <c r="CW8" s="523"/>
      <c r="CX8" s="523"/>
      <c r="CY8" s="523"/>
      <c r="CZ8" s="523"/>
      <c r="DA8" s="524"/>
      <c r="DB8" s="522">
        <v>0.28999999999999998</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13042</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75</v>
      </c>
      <c r="AV9" s="471"/>
      <c r="AW9" s="471"/>
      <c r="AX9" s="471"/>
      <c r="AY9" s="393" t="s">
        <v>97</v>
      </c>
      <c r="AZ9" s="394"/>
      <c r="BA9" s="394"/>
      <c r="BB9" s="394"/>
      <c r="BC9" s="394"/>
      <c r="BD9" s="394"/>
      <c r="BE9" s="394"/>
      <c r="BF9" s="394"/>
      <c r="BG9" s="394"/>
      <c r="BH9" s="394"/>
      <c r="BI9" s="394"/>
      <c r="BJ9" s="394"/>
      <c r="BK9" s="394"/>
      <c r="BL9" s="394"/>
      <c r="BM9" s="395"/>
      <c r="BN9" s="413">
        <v>-62782</v>
      </c>
      <c r="BO9" s="414"/>
      <c r="BP9" s="414"/>
      <c r="BQ9" s="414"/>
      <c r="BR9" s="414"/>
      <c r="BS9" s="414"/>
      <c r="BT9" s="414"/>
      <c r="BU9" s="415"/>
      <c r="BV9" s="413">
        <v>-165116</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18.399999999999999</v>
      </c>
      <c r="CU9" s="384"/>
      <c r="CV9" s="384"/>
      <c r="CW9" s="384"/>
      <c r="CX9" s="384"/>
      <c r="CY9" s="384"/>
      <c r="CZ9" s="384"/>
      <c r="DA9" s="385"/>
      <c r="DB9" s="383">
        <v>18.2</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14451</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117</v>
      </c>
      <c r="BO10" s="414"/>
      <c r="BP10" s="414"/>
      <c r="BQ10" s="414"/>
      <c r="BR10" s="414"/>
      <c r="BS10" s="414"/>
      <c r="BT10" s="414"/>
      <c r="BU10" s="415"/>
      <c r="BV10" s="413">
        <v>5</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107</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13428</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v>100000</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13395</v>
      </c>
      <c r="S13" s="515"/>
      <c r="T13" s="515"/>
      <c r="U13" s="515"/>
      <c r="V13" s="516"/>
      <c r="W13" s="502" t="s">
        <v>121</v>
      </c>
      <c r="X13" s="426"/>
      <c r="Y13" s="426"/>
      <c r="Z13" s="426"/>
      <c r="AA13" s="426"/>
      <c r="AB13" s="427"/>
      <c r="AC13" s="389">
        <v>257</v>
      </c>
      <c r="AD13" s="390"/>
      <c r="AE13" s="390"/>
      <c r="AF13" s="390"/>
      <c r="AG13" s="391"/>
      <c r="AH13" s="389">
        <v>306</v>
      </c>
      <c r="AI13" s="390"/>
      <c r="AJ13" s="390"/>
      <c r="AK13" s="390"/>
      <c r="AL13" s="392"/>
      <c r="AM13" s="482" t="s">
        <v>122</v>
      </c>
      <c r="AN13" s="387"/>
      <c r="AO13" s="387"/>
      <c r="AP13" s="387"/>
      <c r="AQ13" s="387"/>
      <c r="AR13" s="387"/>
      <c r="AS13" s="387"/>
      <c r="AT13" s="388"/>
      <c r="AU13" s="470" t="s">
        <v>116</v>
      </c>
      <c r="AV13" s="471"/>
      <c r="AW13" s="471"/>
      <c r="AX13" s="471"/>
      <c r="AY13" s="393" t="s">
        <v>123</v>
      </c>
      <c r="AZ13" s="394"/>
      <c r="BA13" s="394"/>
      <c r="BB13" s="394"/>
      <c r="BC13" s="394"/>
      <c r="BD13" s="394"/>
      <c r="BE13" s="394"/>
      <c r="BF13" s="394"/>
      <c r="BG13" s="394"/>
      <c r="BH13" s="394"/>
      <c r="BI13" s="394"/>
      <c r="BJ13" s="394"/>
      <c r="BK13" s="394"/>
      <c r="BL13" s="394"/>
      <c r="BM13" s="395"/>
      <c r="BN13" s="413">
        <v>-62665</v>
      </c>
      <c r="BO13" s="414"/>
      <c r="BP13" s="414"/>
      <c r="BQ13" s="414"/>
      <c r="BR13" s="414"/>
      <c r="BS13" s="414"/>
      <c r="BT13" s="414"/>
      <c r="BU13" s="415"/>
      <c r="BV13" s="413">
        <v>-265111</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12.5</v>
      </c>
      <c r="CU13" s="384"/>
      <c r="CV13" s="384"/>
      <c r="CW13" s="384"/>
      <c r="CX13" s="384"/>
      <c r="CY13" s="384"/>
      <c r="CZ13" s="384"/>
      <c r="DA13" s="385"/>
      <c r="DB13" s="383">
        <v>12.5</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13770</v>
      </c>
      <c r="S14" s="515"/>
      <c r="T14" s="515"/>
      <c r="U14" s="515"/>
      <c r="V14" s="516"/>
      <c r="W14" s="517"/>
      <c r="X14" s="429"/>
      <c r="Y14" s="429"/>
      <c r="Z14" s="429"/>
      <c r="AA14" s="429"/>
      <c r="AB14" s="430"/>
      <c r="AC14" s="507">
        <v>3.9</v>
      </c>
      <c r="AD14" s="508"/>
      <c r="AE14" s="508"/>
      <c r="AF14" s="508"/>
      <c r="AG14" s="509"/>
      <c r="AH14" s="507">
        <v>4.0999999999999996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167.9</v>
      </c>
      <c r="CU14" s="486"/>
      <c r="CV14" s="486"/>
      <c r="CW14" s="486"/>
      <c r="CX14" s="486"/>
      <c r="CY14" s="486"/>
      <c r="CZ14" s="486"/>
      <c r="DA14" s="487"/>
      <c r="DB14" s="518">
        <v>210.4</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13736</v>
      </c>
      <c r="S15" s="515"/>
      <c r="T15" s="515"/>
      <c r="U15" s="515"/>
      <c r="V15" s="516"/>
      <c r="W15" s="502" t="s">
        <v>127</v>
      </c>
      <c r="X15" s="426"/>
      <c r="Y15" s="426"/>
      <c r="Z15" s="426"/>
      <c r="AA15" s="426"/>
      <c r="AB15" s="427"/>
      <c r="AC15" s="389">
        <v>2031</v>
      </c>
      <c r="AD15" s="390"/>
      <c r="AE15" s="390"/>
      <c r="AF15" s="390"/>
      <c r="AG15" s="391"/>
      <c r="AH15" s="389">
        <v>2424</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1158957</v>
      </c>
      <c r="BO15" s="409"/>
      <c r="BP15" s="409"/>
      <c r="BQ15" s="409"/>
      <c r="BR15" s="409"/>
      <c r="BS15" s="409"/>
      <c r="BT15" s="409"/>
      <c r="BU15" s="410"/>
      <c r="BV15" s="408">
        <v>1090477</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31</v>
      </c>
      <c r="AD16" s="508"/>
      <c r="AE16" s="508"/>
      <c r="AF16" s="508"/>
      <c r="AG16" s="509"/>
      <c r="AH16" s="507">
        <v>32.799999999999997</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3718200</v>
      </c>
      <c r="BO16" s="414"/>
      <c r="BP16" s="414"/>
      <c r="BQ16" s="414"/>
      <c r="BR16" s="414"/>
      <c r="BS16" s="414"/>
      <c r="BT16" s="414"/>
      <c r="BU16" s="415"/>
      <c r="BV16" s="413">
        <v>3669616</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4274</v>
      </c>
      <c r="AD17" s="390"/>
      <c r="AE17" s="390"/>
      <c r="AF17" s="390"/>
      <c r="AG17" s="391"/>
      <c r="AH17" s="389">
        <v>4665</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1451420</v>
      </c>
      <c r="BO17" s="414"/>
      <c r="BP17" s="414"/>
      <c r="BQ17" s="414"/>
      <c r="BR17" s="414"/>
      <c r="BS17" s="414"/>
      <c r="BT17" s="414"/>
      <c r="BU17" s="415"/>
      <c r="BV17" s="413">
        <v>1384300</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70.599999999999994</v>
      </c>
      <c r="M18" s="478"/>
      <c r="N18" s="478"/>
      <c r="O18" s="478"/>
      <c r="P18" s="478"/>
      <c r="Q18" s="478"/>
      <c r="R18" s="479"/>
      <c r="S18" s="479"/>
      <c r="T18" s="479"/>
      <c r="U18" s="479"/>
      <c r="V18" s="480"/>
      <c r="W18" s="494"/>
      <c r="X18" s="495"/>
      <c r="Y18" s="495"/>
      <c r="Z18" s="495"/>
      <c r="AA18" s="495"/>
      <c r="AB18" s="503"/>
      <c r="AC18" s="377">
        <v>65.099999999999994</v>
      </c>
      <c r="AD18" s="378"/>
      <c r="AE18" s="378"/>
      <c r="AF18" s="378"/>
      <c r="AG18" s="481"/>
      <c r="AH18" s="377">
        <v>63.1</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3874745</v>
      </c>
      <c r="BO18" s="414"/>
      <c r="BP18" s="414"/>
      <c r="BQ18" s="414"/>
      <c r="BR18" s="414"/>
      <c r="BS18" s="414"/>
      <c r="BT18" s="414"/>
      <c r="BU18" s="415"/>
      <c r="BV18" s="413">
        <v>3858435</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185</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5385316</v>
      </c>
      <c r="BO19" s="414"/>
      <c r="BP19" s="414"/>
      <c r="BQ19" s="414"/>
      <c r="BR19" s="414"/>
      <c r="BS19" s="414"/>
      <c r="BT19" s="414"/>
      <c r="BU19" s="415"/>
      <c r="BV19" s="413">
        <v>5746001</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6228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10126149</v>
      </c>
      <c r="BO23" s="414"/>
      <c r="BP23" s="414"/>
      <c r="BQ23" s="414"/>
      <c r="BR23" s="414"/>
      <c r="BS23" s="414"/>
      <c r="BT23" s="414"/>
      <c r="BU23" s="415"/>
      <c r="BV23" s="413">
        <v>10550262</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6850</v>
      </c>
      <c r="R24" s="390"/>
      <c r="S24" s="390"/>
      <c r="T24" s="390"/>
      <c r="U24" s="390"/>
      <c r="V24" s="391"/>
      <c r="W24" s="455"/>
      <c r="X24" s="446"/>
      <c r="Y24" s="447"/>
      <c r="Z24" s="386" t="s">
        <v>150</v>
      </c>
      <c r="AA24" s="387"/>
      <c r="AB24" s="387"/>
      <c r="AC24" s="387"/>
      <c r="AD24" s="387"/>
      <c r="AE24" s="387"/>
      <c r="AF24" s="387"/>
      <c r="AG24" s="388"/>
      <c r="AH24" s="389">
        <v>142</v>
      </c>
      <c r="AI24" s="390"/>
      <c r="AJ24" s="390"/>
      <c r="AK24" s="390"/>
      <c r="AL24" s="391"/>
      <c r="AM24" s="389">
        <v>405268</v>
      </c>
      <c r="AN24" s="390"/>
      <c r="AO24" s="390"/>
      <c r="AP24" s="390"/>
      <c r="AQ24" s="390"/>
      <c r="AR24" s="391"/>
      <c r="AS24" s="389">
        <v>2854</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6854003</v>
      </c>
      <c r="BO24" s="414"/>
      <c r="BP24" s="414"/>
      <c r="BQ24" s="414"/>
      <c r="BR24" s="414"/>
      <c r="BS24" s="414"/>
      <c r="BT24" s="414"/>
      <c r="BU24" s="415"/>
      <c r="BV24" s="413">
        <v>7191901</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1</v>
      </c>
      <c r="M25" s="390"/>
      <c r="N25" s="390"/>
      <c r="O25" s="390"/>
      <c r="P25" s="391"/>
      <c r="Q25" s="389">
        <v>5700</v>
      </c>
      <c r="R25" s="390"/>
      <c r="S25" s="390"/>
      <c r="T25" s="390"/>
      <c r="U25" s="390"/>
      <c r="V25" s="391"/>
      <c r="W25" s="455"/>
      <c r="X25" s="446"/>
      <c r="Y25" s="447"/>
      <c r="Z25" s="386" t="s">
        <v>153</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60298</v>
      </c>
      <c r="BO25" s="409"/>
      <c r="BP25" s="409"/>
      <c r="BQ25" s="409"/>
      <c r="BR25" s="409"/>
      <c r="BS25" s="409"/>
      <c r="BT25" s="409"/>
      <c r="BU25" s="410"/>
      <c r="BV25" s="408" t="s">
        <v>118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5330</v>
      </c>
      <c r="R26" s="390"/>
      <c r="S26" s="390"/>
      <c r="T26" s="390"/>
      <c r="U26" s="390"/>
      <c r="V26" s="391"/>
      <c r="W26" s="455"/>
      <c r="X26" s="446"/>
      <c r="Y26" s="447"/>
      <c r="Z26" s="386" t="s">
        <v>156</v>
      </c>
      <c r="AA26" s="468"/>
      <c r="AB26" s="468"/>
      <c r="AC26" s="468"/>
      <c r="AD26" s="468"/>
      <c r="AE26" s="468"/>
      <c r="AF26" s="468"/>
      <c r="AG26" s="469"/>
      <c r="AH26" s="389">
        <v>3</v>
      </c>
      <c r="AI26" s="390"/>
      <c r="AJ26" s="390"/>
      <c r="AK26" s="390"/>
      <c r="AL26" s="391"/>
      <c r="AM26" s="389">
        <v>10407</v>
      </c>
      <c r="AN26" s="390"/>
      <c r="AO26" s="390"/>
      <c r="AP26" s="390"/>
      <c r="AQ26" s="390"/>
      <c r="AR26" s="391"/>
      <c r="AS26" s="389">
        <v>3469</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2820</v>
      </c>
      <c r="R27" s="390"/>
      <c r="S27" s="390"/>
      <c r="T27" s="390"/>
      <c r="U27" s="390"/>
      <c r="V27" s="391"/>
      <c r="W27" s="455"/>
      <c r="X27" s="446"/>
      <c r="Y27" s="447"/>
      <c r="Z27" s="386" t="s">
        <v>159</v>
      </c>
      <c r="AA27" s="387"/>
      <c r="AB27" s="387"/>
      <c r="AC27" s="387"/>
      <c r="AD27" s="387"/>
      <c r="AE27" s="387"/>
      <c r="AF27" s="387"/>
      <c r="AG27" s="388"/>
      <c r="AH27" s="389" t="s">
        <v>118</v>
      </c>
      <c r="AI27" s="390"/>
      <c r="AJ27" s="390"/>
      <c r="AK27" s="390"/>
      <c r="AL27" s="391"/>
      <c r="AM27" s="389" t="s">
        <v>118</v>
      </c>
      <c r="AN27" s="390"/>
      <c r="AO27" s="390"/>
      <c r="AP27" s="390"/>
      <c r="AQ27" s="390"/>
      <c r="AR27" s="391"/>
      <c r="AS27" s="389" t="s">
        <v>118</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184440</v>
      </c>
      <c r="BO27" s="417"/>
      <c r="BP27" s="417"/>
      <c r="BQ27" s="417"/>
      <c r="BR27" s="417"/>
      <c r="BS27" s="417"/>
      <c r="BT27" s="417"/>
      <c r="BU27" s="418"/>
      <c r="BV27" s="416">
        <v>184292</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2260</v>
      </c>
      <c r="R28" s="390"/>
      <c r="S28" s="390"/>
      <c r="T28" s="390"/>
      <c r="U28" s="390"/>
      <c r="V28" s="391"/>
      <c r="W28" s="455"/>
      <c r="X28" s="446"/>
      <c r="Y28" s="447"/>
      <c r="Z28" s="386" t="s">
        <v>162</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181934</v>
      </c>
      <c r="BO28" s="409"/>
      <c r="BP28" s="409"/>
      <c r="BQ28" s="409"/>
      <c r="BR28" s="409"/>
      <c r="BS28" s="409"/>
      <c r="BT28" s="409"/>
      <c r="BU28" s="410"/>
      <c r="BV28" s="408">
        <v>181817</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14</v>
      </c>
      <c r="M29" s="390"/>
      <c r="N29" s="390"/>
      <c r="O29" s="390"/>
      <c r="P29" s="391"/>
      <c r="Q29" s="389">
        <v>1850</v>
      </c>
      <c r="R29" s="390"/>
      <c r="S29" s="390"/>
      <c r="T29" s="390"/>
      <c r="U29" s="390"/>
      <c r="V29" s="391"/>
      <c r="W29" s="456"/>
      <c r="X29" s="457"/>
      <c r="Y29" s="458"/>
      <c r="Z29" s="386" t="s">
        <v>166</v>
      </c>
      <c r="AA29" s="387"/>
      <c r="AB29" s="387"/>
      <c r="AC29" s="387"/>
      <c r="AD29" s="387"/>
      <c r="AE29" s="387"/>
      <c r="AF29" s="387"/>
      <c r="AG29" s="388"/>
      <c r="AH29" s="389">
        <v>142</v>
      </c>
      <c r="AI29" s="390"/>
      <c r="AJ29" s="390"/>
      <c r="AK29" s="390"/>
      <c r="AL29" s="391"/>
      <c r="AM29" s="389">
        <v>405268</v>
      </c>
      <c r="AN29" s="390"/>
      <c r="AO29" s="390"/>
      <c r="AP29" s="390"/>
      <c r="AQ29" s="390"/>
      <c r="AR29" s="391"/>
      <c r="AS29" s="389">
        <v>2854</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15083</v>
      </c>
      <c r="BO29" s="414"/>
      <c r="BP29" s="414"/>
      <c r="BQ29" s="414"/>
      <c r="BR29" s="414"/>
      <c r="BS29" s="414"/>
      <c r="BT29" s="414"/>
      <c r="BU29" s="415"/>
      <c r="BV29" s="413">
        <v>15076</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96</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981667</v>
      </c>
      <c r="BO30" s="417"/>
      <c r="BP30" s="417"/>
      <c r="BQ30" s="417"/>
      <c r="BR30" s="417"/>
      <c r="BS30" s="417"/>
      <c r="BT30" s="417"/>
      <c r="BU30" s="418"/>
      <c r="BV30" s="416">
        <v>1014770</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9</v>
      </c>
      <c r="BF34" s="373"/>
      <c r="BG34" s="372" t="str">
        <f>IF('各会計、関係団体の財政状況及び健全化判断比率'!B33="","",'各会計、関係団体の財政状況及び健全化判断比率'!B33)</f>
        <v>臨海部土地造成事業特別会計</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岩内地方衛生組合</v>
      </c>
      <c r="BZ34" s="372"/>
      <c r="CA34" s="372"/>
      <c r="CB34" s="372"/>
      <c r="CC34" s="372"/>
      <c r="CD34" s="372"/>
      <c r="CE34" s="372"/>
      <c r="CF34" s="372"/>
      <c r="CG34" s="372"/>
      <c r="CH34" s="372"/>
      <c r="CI34" s="372"/>
      <c r="CJ34" s="372"/>
      <c r="CK34" s="372"/>
      <c r="CL34" s="372"/>
      <c r="CM34" s="372"/>
      <c r="CN34" s="165"/>
      <c r="CO34" s="373">
        <f>IF(CQ34="","",MAX(C34:D43,U34:V43,AM34:AN43,BE34:BF43,BW34:BX43)+1)</f>
        <v>13</v>
      </c>
      <c r="CP34" s="373"/>
      <c r="CQ34" s="372" t="str">
        <f>IF('各会計、関係団体の財政状況及び健全化判断比率'!BS7="","",'各会計、関係団体の財政状況及び健全化判断比率'!BS7)</f>
        <v>岩内地方船舶上架公社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公共用地先行取得事業特別会計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f t="shared" ref="AM35:AM43" si="0">IF(AO35="","",AM34+1)</f>
        <v>8</v>
      </c>
      <c r="AN35" s="373"/>
      <c r="AO35" s="372" t="str">
        <f>IF('各会計、関係団体の財政状況及び健全化判断比率'!B32="","",'各会計、関係団体の財政状況及び健全化判断比率'!B32)</f>
        <v>下水道事業会計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岩内・寿都地方消防組合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深層水事業特別会計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後志教育研修センター</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t="str">
        <f t="shared" si="2"/>
        <v/>
      </c>
      <c r="BX37" s="373"/>
      <c r="BY37" s="372" t="str">
        <f>IF('各会計、関係団体の財政状況及び健全化判断比率'!B71="","",'各会計、関係団体の財政状況及び健全化判断比率'!B71)</f>
        <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t="str">
        <f t="shared" si="2"/>
        <v/>
      </c>
      <c r="BX38" s="373"/>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1204865</v>
      </c>
      <c r="S5" s="669"/>
      <c r="T5" s="669"/>
      <c r="U5" s="669"/>
      <c r="V5" s="669"/>
      <c r="W5" s="669"/>
      <c r="X5" s="669"/>
      <c r="Y5" s="716"/>
      <c r="Z5" s="729">
        <v>15.6</v>
      </c>
      <c r="AA5" s="729"/>
      <c r="AB5" s="729"/>
      <c r="AC5" s="729"/>
      <c r="AD5" s="730">
        <v>1139243</v>
      </c>
      <c r="AE5" s="730"/>
      <c r="AF5" s="730"/>
      <c r="AG5" s="730"/>
      <c r="AH5" s="730"/>
      <c r="AI5" s="730"/>
      <c r="AJ5" s="730"/>
      <c r="AK5" s="730"/>
      <c r="AL5" s="717">
        <v>28</v>
      </c>
      <c r="AM5" s="686"/>
      <c r="AN5" s="686"/>
      <c r="AO5" s="718"/>
      <c r="AP5" s="705" t="s">
        <v>205</v>
      </c>
      <c r="AQ5" s="706"/>
      <c r="AR5" s="706"/>
      <c r="AS5" s="706"/>
      <c r="AT5" s="706"/>
      <c r="AU5" s="706"/>
      <c r="AV5" s="706"/>
      <c r="AW5" s="706"/>
      <c r="AX5" s="706"/>
      <c r="AY5" s="706"/>
      <c r="AZ5" s="706"/>
      <c r="BA5" s="706"/>
      <c r="BB5" s="706"/>
      <c r="BC5" s="706"/>
      <c r="BD5" s="706"/>
      <c r="BE5" s="706"/>
      <c r="BF5" s="707"/>
      <c r="BG5" s="618">
        <v>1129816</v>
      </c>
      <c r="BH5" s="619"/>
      <c r="BI5" s="619"/>
      <c r="BJ5" s="619"/>
      <c r="BK5" s="619"/>
      <c r="BL5" s="619"/>
      <c r="BM5" s="619"/>
      <c r="BN5" s="620"/>
      <c r="BO5" s="671">
        <v>93.8</v>
      </c>
      <c r="BP5" s="671"/>
      <c r="BQ5" s="671"/>
      <c r="BR5" s="671"/>
      <c r="BS5" s="672">
        <v>15121</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c r="B6" s="615" t="s">
        <v>209</v>
      </c>
      <c r="C6" s="616"/>
      <c r="D6" s="616"/>
      <c r="E6" s="616"/>
      <c r="F6" s="616"/>
      <c r="G6" s="616"/>
      <c r="H6" s="616"/>
      <c r="I6" s="616"/>
      <c r="J6" s="616"/>
      <c r="K6" s="616"/>
      <c r="L6" s="616"/>
      <c r="M6" s="616"/>
      <c r="N6" s="616"/>
      <c r="O6" s="616"/>
      <c r="P6" s="616"/>
      <c r="Q6" s="617"/>
      <c r="R6" s="618">
        <v>48213</v>
      </c>
      <c r="S6" s="619"/>
      <c r="T6" s="619"/>
      <c r="U6" s="619"/>
      <c r="V6" s="619"/>
      <c r="W6" s="619"/>
      <c r="X6" s="619"/>
      <c r="Y6" s="620"/>
      <c r="Z6" s="671">
        <v>0.6</v>
      </c>
      <c r="AA6" s="671"/>
      <c r="AB6" s="671"/>
      <c r="AC6" s="671"/>
      <c r="AD6" s="672">
        <v>48213</v>
      </c>
      <c r="AE6" s="672"/>
      <c r="AF6" s="672"/>
      <c r="AG6" s="672"/>
      <c r="AH6" s="672"/>
      <c r="AI6" s="672"/>
      <c r="AJ6" s="672"/>
      <c r="AK6" s="672"/>
      <c r="AL6" s="641">
        <v>1.2</v>
      </c>
      <c r="AM6" s="673"/>
      <c r="AN6" s="673"/>
      <c r="AO6" s="674"/>
      <c r="AP6" s="615" t="s">
        <v>210</v>
      </c>
      <c r="AQ6" s="616"/>
      <c r="AR6" s="616"/>
      <c r="AS6" s="616"/>
      <c r="AT6" s="616"/>
      <c r="AU6" s="616"/>
      <c r="AV6" s="616"/>
      <c r="AW6" s="616"/>
      <c r="AX6" s="616"/>
      <c r="AY6" s="616"/>
      <c r="AZ6" s="616"/>
      <c r="BA6" s="616"/>
      <c r="BB6" s="616"/>
      <c r="BC6" s="616"/>
      <c r="BD6" s="616"/>
      <c r="BE6" s="616"/>
      <c r="BF6" s="617"/>
      <c r="BG6" s="618">
        <v>1129816</v>
      </c>
      <c r="BH6" s="619"/>
      <c r="BI6" s="619"/>
      <c r="BJ6" s="619"/>
      <c r="BK6" s="619"/>
      <c r="BL6" s="619"/>
      <c r="BM6" s="619"/>
      <c r="BN6" s="620"/>
      <c r="BO6" s="671">
        <v>93.8</v>
      </c>
      <c r="BP6" s="671"/>
      <c r="BQ6" s="671"/>
      <c r="BR6" s="671"/>
      <c r="BS6" s="672">
        <v>15121</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98034</v>
      </c>
      <c r="CS6" s="619"/>
      <c r="CT6" s="619"/>
      <c r="CU6" s="619"/>
      <c r="CV6" s="619"/>
      <c r="CW6" s="619"/>
      <c r="CX6" s="619"/>
      <c r="CY6" s="620"/>
      <c r="CZ6" s="671">
        <v>1.3</v>
      </c>
      <c r="DA6" s="671"/>
      <c r="DB6" s="671"/>
      <c r="DC6" s="671"/>
      <c r="DD6" s="624" t="s">
        <v>212</v>
      </c>
      <c r="DE6" s="619"/>
      <c r="DF6" s="619"/>
      <c r="DG6" s="619"/>
      <c r="DH6" s="619"/>
      <c r="DI6" s="619"/>
      <c r="DJ6" s="619"/>
      <c r="DK6" s="619"/>
      <c r="DL6" s="619"/>
      <c r="DM6" s="619"/>
      <c r="DN6" s="619"/>
      <c r="DO6" s="619"/>
      <c r="DP6" s="620"/>
      <c r="DQ6" s="624">
        <v>98034</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2059</v>
      </c>
      <c r="S7" s="619"/>
      <c r="T7" s="619"/>
      <c r="U7" s="619"/>
      <c r="V7" s="619"/>
      <c r="W7" s="619"/>
      <c r="X7" s="619"/>
      <c r="Y7" s="620"/>
      <c r="Z7" s="671">
        <v>0</v>
      </c>
      <c r="AA7" s="671"/>
      <c r="AB7" s="671"/>
      <c r="AC7" s="671"/>
      <c r="AD7" s="672">
        <v>2059</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579054</v>
      </c>
      <c r="BH7" s="619"/>
      <c r="BI7" s="619"/>
      <c r="BJ7" s="619"/>
      <c r="BK7" s="619"/>
      <c r="BL7" s="619"/>
      <c r="BM7" s="619"/>
      <c r="BN7" s="620"/>
      <c r="BO7" s="671">
        <v>48.1</v>
      </c>
      <c r="BP7" s="671"/>
      <c r="BQ7" s="671"/>
      <c r="BR7" s="671"/>
      <c r="BS7" s="672">
        <v>15121</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857047</v>
      </c>
      <c r="CS7" s="619"/>
      <c r="CT7" s="619"/>
      <c r="CU7" s="619"/>
      <c r="CV7" s="619"/>
      <c r="CW7" s="619"/>
      <c r="CX7" s="619"/>
      <c r="CY7" s="620"/>
      <c r="CZ7" s="671">
        <v>11.4</v>
      </c>
      <c r="DA7" s="671"/>
      <c r="DB7" s="671"/>
      <c r="DC7" s="671"/>
      <c r="DD7" s="624">
        <v>76504</v>
      </c>
      <c r="DE7" s="619"/>
      <c r="DF7" s="619"/>
      <c r="DG7" s="619"/>
      <c r="DH7" s="619"/>
      <c r="DI7" s="619"/>
      <c r="DJ7" s="619"/>
      <c r="DK7" s="619"/>
      <c r="DL7" s="619"/>
      <c r="DM7" s="619"/>
      <c r="DN7" s="619"/>
      <c r="DO7" s="619"/>
      <c r="DP7" s="620"/>
      <c r="DQ7" s="624">
        <v>634388</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4099</v>
      </c>
      <c r="S8" s="619"/>
      <c r="T8" s="619"/>
      <c r="U8" s="619"/>
      <c r="V8" s="619"/>
      <c r="W8" s="619"/>
      <c r="X8" s="619"/>
      <c r="Y8" s="620"/>
      <c r="Z8" s="671">
        <v>0.1</v>
      </c>
      <c r="AA8" s="671"/>
      <c r="AB8" s="671"/>
      <c r="AC8" s="671"/>
      <c r="AD8" s="672">
        <v>4099</v>
      </c>
      <c r="AE8" s="672"/>
      <c r="AF8" s="672"/>
      <c r="AG8" s="672"/>
      <c r="AH8" s="672"/>
      <c r="AI8" s="672"/>
      <c r="AJ8" s="672"/>
      <c r="AK8" s="672"/>
      <c r="AL8" s="641">
        <v>0.1</v>
      </c>
      <c r="AM8" s="673"/>
      <c r="AN8" s="673"/>
      <c r="AO8" s="674"/>
      <c r="AP8" s="615" t="s">
        <v>217</v>
      </c>
      <c r="AQ8" s="616"/>
      <c r="AR8" s="616"/>
      <c r="AS8" s="616"/>
      <c r="AT8" s="616"/>
      <c r="AU8" s="616"/>
      <c r="AV8" s="616"/>
      <c r="AW8" s="616"/>
      <c r="AX8" s="616"/>
      <c r="AY8" s="616"/>
      <c r="AZ8" s="616"/>
      <c r="BA8" s="616"/>
      <c r="BB8" s="616"/>
      <c r="BC8" s="616"/>
      <c r="BD8" s="616"/>
      <c r="BE8" s="616"/>
      <c r="BF8" s="617"/>
      <c r="BG8" s="618">
        <v>20000</v>
      </c>
      <c r="BH8" s="619"/>
      <c r="BI8" s="619"/>
      <c r="BJ8" s="619"/>
      <c r="BK8" s="619"/>
      <c r="BL8" s="619"/>
      <c r="BM8" s="619"/>
      <c r="BN8" s="620"/>
      <c r="BO8" s="671">
        <v>1.7</v>
      </c>
      <c r="BP8" s="671"/>
      <c r="BQ8" s="671"/>
      <c r="BR8" s="671"/>
      <c r="BS8" s="624" t="s">
        <v>109</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1762981</v>
      </c>
      <c r="CS8" s="619"/>
      <c r="CT8" s="619"/>
      <c r="CU8" s="619"/>
      <c r="CV8" s="619"/>
      <c r="CW8" s="619"/>
      <c r="CX8" s="619"/>
      <c r="CY8" s="620"/>
      <c r="CZ8" s="671">
        <v>23.4</v>
      </c>
      <c r="DA8" s="671"/>
      <c r="DB8" s="671"/>
      <c r="DC8" s="671"/>
      <c r="DD8" s="624">
        <v>1003</v>
      </c>
      <c r="DE8" s="619"/>
      <c r="DF8" s="619"/>
      <c r="DG8" s="619"/>
      <c r="DH8" s="619"/>
      <c r="DI8" s="619"/>
      <c r="DJ8" s="619"/>
      <c r="DK8" s="619"/>
      <c r="DL8" s="619"/>
      <c r="DM8" s="619"/>
      <c r="DN8" s="619"/>
      <c r="DO8" s="619"/>
      <c r="DP8" s="620"/>
      <c r="DQ8" s="624">
        <v>917142</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3406</v>
      </c>
      <c r="S9" s="619"/>
      <c r="T9" s="619"/>
      <c r="U9" s="619"/>
      <c r="V9" s="619"/>
      <c r="W9" s="619"/>
      <c r="X9" s="619"/>
      <c r="Y9" s="620"/>
      <c r="Z9" s="671">
        <v>0</v>
      </c>
      <c r="AA9" s="671"/>
      <c r="AB9" s="671"/>
      <c r="AC9" s="671"/>
      <c r="AD9" s="672">
        <v>3406</v>
      </c>
      <c r="AE9" s="672"/>
      <c r="AF9" s="672"/>
      <c r="AG9" s="672"/>
      <c r="AH9" s="672"/>
      <c r="AI9" s="672"/>
      <c r="AJ9" s="672"/>
      <c r="AK9" s="672"/>
      <c r="AL9" s="641">
        <v>0.1</v>
      </c>
      <c r="AM9" s="673"/>
      <c r="AN9" s="673"/>
      <c r="AO9" s="674"/>
      <c r="AP9" s="615" t="s">
        <v>220</v>
      </c>
      <c r="AQ9" s="616"/>
      <c r="AR9" s="616"/>
      <c r="AS9" s="616"/>
      <c r="AT9" s="616"/>
      <c r="AU9" s="616"/>
      <c r="AV9" s="616"/>
      <c r="AW9" s="616"/>
      <c r="AX9" s="616"/>
      <c r="AY9" s="616"/>
      <c r="AZ9" s="616"/>
      <c r="BA9" s="616"/>
      <c r="BB9" s="616"/>
      <c r="BC9" s="616"/>
      <c r="BD9" s="616"/>
      <c r="BE9" s="616"/>
      <c r="BF9" s="617"/>
      <c r="BG9" s="618">
        <v>466530</v>
      </c>
      <c r="BH9" s="619"/>
      <c r="BI9" s="619"/>
      <c r="BJ9" s="619"/>
      <c r="BK9" s="619"/>
      <c r="BL9" s="619"/>
      <c r="BM9" s="619"/>
      <c r="BN9" s="620"/>
      <c r="BO9" s="671">
        <v>38.700000000000003</v>
      </c>
      <c r="BP9" s="671"/>
      <c r="BQ9" s="671"/>
      <c r="BR9" s="671"/>
      <c r="BS9" s="624" t="s">
        <v>109</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653479</v>
      </c>
      <c r="CS9" s="619"/>
      <c r="CT9" s="619"/>
      <c r="CU9" s="619"/>
      <c r="CV9" s="619"/>
      <c r="CW9" s="619"/>
      <c r="CX9" s="619"/>
      <c r="CY9" s="620"/>
      <c r="CZ9" s="671">
        <v>8.6999999999999993</v>
      </c>
      <c r="DA9" s="671"/>
      <c r="DB9" s="671"/>
      <c r="DC9" s="671"/>
      <c r="DD9" s="624">
        <v>11394</v>
      </c>
      <c r="DE9" s="619"/>
      <c r="DF9" s="619"/>
      <c r="DG9" s="619"/>
      <c r="DH9" s="619"/>
      <c r="DI9" s="619"/>
      <c r="DJ9" s="619"/>
      <c r="DK9" s="619"/>
      <c r="DL9" s="619"/>
      <c r="DM9" s="619"/>
      <c r="DN9" s="619"/>
      <c r="DO9" s="619"/>
      <c r="DP9" s="620"/>
      <c r="DQ9" s="624">
        <v>370317</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283395</v>
      </c>
      <c r="S10" s="619"/>
      <c r="T10" s="619"/>
      <c r="U10" s="619"/>
      <c r="V10" s="619"/>
      <c r="W10" s="619"/>
      <c r="X10" s="619"/>
      <c r="Y10" s="620"/>
      <c r="Z10" s="671">
        <v>3.7</v>
      </c>
      <c r="AA10" s="671"/>
      <c r="AB10" s="671"/>
      <c r="AC10" s="671"/>
      <c r="AD10" s="672">
        <v>283395</v>
      </c>
      <c r="AE10" s="672"/>
      <c r="AF10" s="672"/>
      <c r="AG10" s="672"/>
      <c r="AH10" s="672"/>
      <c r="AI10" s="672"/>
      <c r="AJ10" s="672"/>
      <c r="AK10" s="672"/>
      <c r="AL10" s="641">
        <v>7</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44414</v>
      </c>
      <c r="BH10" s="619"/>
      <c r="BI10" s="619"/>
      <c r="BJ10" s="619"/>
      <c r="BK10" s="619"/>
      <c r="BL10" s="619"/>
      <c r="BM10" s="619"/>
      <c r="BN10" s="620"/>
      <c r="BO10" s="671">
        <v>3.7</v>
      </c>
      <c r="BP10" s="671"/>
      <c r="BQ10" s="671"/>
      <c r="BR10" s="671"/>
      <c r="BS10" s="624">
        <v>7223</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29910</v>
      </c>
      <c r="CS10" s="619"/>
      <c r="CT10" s="619"/>
      <c r="CU10" s="619"/>
      <c r="CV10" s="619"/>
      <c r="CW10" s="619"/>
      <c r="CX10" s="619"/>
      <c r="CY10" s="620"/>
      <c r="CZ10" s="671">
        <v>0.4</v>
      </c>
      <c r="DA10" s="671"/>
      <c r="DB10" s="671"/>
      <c r="DC10" s="671"/>
      <c r="DD10" s="624" t="s">
        <v>109</v>
      </c>
      <c r="DE10" s="619"/>
      <c r="DF10" s="619"/>
      <c r="DG10" s="619"/>
      <c r="DH10" s="619"/>
      <c r="DI10" s="619"/>
      <c r="DJ10" s="619"/>
      <c r="DK10" s="619"/>
      <c r="DL10" s="619"/>
      <c r="DM10" s="619"/>
      <c r="DN10" s="619"/>
      <c r="DO10" s="619"/>
      <c r="DP10" s="620"/>
      <c r="DQ10" s="624">
        <v>19813</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48110</v>
      </c>
      <c r="BH11" s="619"/>
      <c r="BI11" s="619"/>
      <c r="BJ11" s="619"/>
      <c r="BK11" s="619"/>
      <c r="BL11" s="619"/>
      <c r="BM11" s="619"/>
      <c r="BN11" s="620"/>
      <c r="BO11" s="671">
        <v>4</v>
      </c>
      <c r="BP11" s="671"/>
      <c r="BQ11" s="671"/>
      <c r="BR11" s="671"/>
      <c r="BS11" s="624">
        <v>7898</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112640</v>
      </c>
      <c r="CS11" s="619"/>
      <c r="CT11" s="619"/>
      <c r="CU11" s="619"/>
      <c r="CV11" s="619"/>
      <c r="CW11" s="619"/>
      <c r="CX11" s="619"/>
      <c r="CY11" s="620"/>
      <c r="CZ11" s="671">
        <v>1.5</v>
      </c>
      <c r="DA11" s="671"/>
      <c r="DB11" s="671"/>
      <c r="DC11" s="671"/>
      <c r="DD11" s="624">
        <v>930</v>
      </c>
      <c r="DE11" s="619"/>
      <c r="DF11" s="619"/>
      <c r="DG11" s="619"/>
      <c r="DH11" s="619"/>
      <c r="DI11" s="619"/>
      <c r="DJ11" s="619"/>
      <c r="DK11" s="619"/>
      <c r="DL11" s="619"/>
      <c r="DM11" s="619"/>
      <c r="DN11" s="619"/>
      <c r="DO11" s="619"/>
      <c r="DP11" s="620"/>
      <c r="DQ11" s="624">
        <v>90203</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371204</v>
      </c>
      <c r="BH12" s="619"/>
      <c r="BI12" s="619"/>
      <c r="BJ12" s="619"/>
      <c r="BK12" s="619"/>
      <c r="BL12" s="619"/>
      <c r="BM12" s="619"/>
      <c r="BN12" s="620"/>
      <c r="BO12" s="671">
        <v>30.8</v>
      </c>
      <c r="BP12" s="671"/>
      <c r="BQ12" s="671"/>
      <c r="BR12" s="671"/>
      <c r="BS12" s="624" t="s">
        <v>109</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316122</v>
      </c>
      <c r="CS12" s="619"/>
      <c r="CT12" s="619"/>
      <c r="CU12" s="619"/>
      <c r="CV12" s="619"/>
      <c r="CW12" s="619"/>
      <c r="CX12" s="619"/>
      <c r="CY12" s="620"/>
      <c r="CZ12" s="671">
        <v>4.2</v>
      </c>
      <c r="DA12" s="671"/>
      <c r="DB12" s="671"/>
      <c r="DC12" s="671"/>
      <c r="DD12" s="624">
        <v>47370</v>
      </c>
      <c r="DE12" s="619"/>
      <c r="DF12" s="619"/>
      <c r="DG12" s="619"/>
      <c r="DH12" s="619"/>
      <c r="DI12" s="619"/>
      <c r="DJ12" s="619"/>
      <c r="DK12" s="619"/>
      <c r="DL12" s="619"/>
      <c r="DM12" s="619"/>
      <c r="DN12" s="619"/>
      <c r="DO12" s="619"/>
      <c r="DP12" s="620"/>
      <c r="DQ12" s="624">
        <v>187900</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7316</v>
      </c>
      <c r="S13" s="619"/>
      <c r="T13" s="619"/>
      <c r="U13" s="619"/>
      <c r="V13" s="619"/>
      <c r="W13" s="619"/>
      <c r="X13" s="619"/>
      <c r="Y13" s="620"/>
      <c r="Z13" s="671">
        <v>0.1</v>
      </c>
      <c r="AA13" s="671"/>
      <c r="AB13" s="671"/>
      <c r="AC13" s="671"/>
      <c r="AD13" s="672">
        <v>7316</v>
      </c>
      <c r="AE13" s="672"/>
      <c r="AF13" s="672"/>
      <c r="AG13" s="672"/>
      <c r="AH13" s="672"/>
      <c r="AI13" s="672"/>
      <c r="AJ13" s="672"/>
      <c r="AK13" s="672"/>
      <c r="AL13" s="641">
        <v>0.2</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361579</v>
      </c>
      <c r="BH13" s="619"/>
      <c r="BI13" s="619"/>
      <c r="BJ13" s="619"/>
      <c r="BK13" s="619"/>
      <c r="BL13" s="619"/>
      <c r="BM13" s="619"/>
      <c r="BN13" s="620"/>
      <c r="BO13" s="671">
        <v>30</v>
      </c>
      <c r="BP13" s="671"/>
      <c r="BQ13" s="671"/>
      <c r="BR13" s="671"/>
      <c r="BS13" s="624" t="s">
        <v>109</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1348712</v>
      </c>
      <c r="CS13" s="619"/>
      <c r="CT13" s="619"/>
      <c r="CU13" s="619"/>
      <c r="CV13" s="619"/>
      <c r="CW13" s="619"/>
      <c r="CX13" s="619"/>
      <c r="CY13" s="620"/>
      <c r="CZ13" s="671">
        <v>17.899999999999999</v>
      </c>
      <c r="DA13" s="671"/>
      <c r="DB13" s="671"/>
      <c r="DC13" s="671"/>
      <c r="DD13" s="624">
        <v>592340</v>
      </c>
      <c r="DE13" s="619"/>
      <c r="DF13" s="619"/>
      <c r="DG13" s="619"/>
      <c r="DH13" s="619"/>
      <c r="DI13" s="619"/>
      <c r="DJ13" s="619"/>
      <c r="DK13" s="619"/>
      <c r="DL13" s="619"/>
      <c r="DM13" s="619"/>
      <c r="DN13" s="619"/>
      <c r="DO13" s="619"/>
      <c r="DP13" s="620"/>
      <c r="DQ13" s="624">
        <v>868417</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19764</v>
      </c>
      <c r="BH14" s="619"/>
      <c r="BI14" s="619"/>
      <c r="BJ14" s="619"/>
      <c r="BK14" s="619"/>
      <c r="BL14" s="619"/>
      <c r="BM14" s="619"/>
      <c r="BN14" s="620"/>
      <c r="BO14" s="671">
        <v>1.6</v>
      </c>
      <c r="BP14" s="671"/>
      <c r="BQ14" s="671"/>
      <c r="BR14" s="671"/>
      <c r="BS14" s="624" t="s">
        <v>109</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272323</v>
      </c>
      <c r="CS14" s="619"/>
      <c r="CT14" s="619"/>
      <c r="CU14" s="619"/>
      <c r="CV14" s="619"/>
      <c r="CW14" s="619"/>
      <c r="CX14" s="619"/>
      <c r="CY14" s="620"/>
      <c r="CZ14" s="671">
        <v>3.6</v>
      </c>
      <c r="DA14" s="671"/>
      <c r="DB14" s="671"/>
      <c r="DC14" s="671"/>
      <c r="DD14" s="624" t="s">
        <v>109</v>
      </c>
      <c r="DE14" s="619"/>
      <c r="DF14" s="619"/>
      <c r="DG14" s="619"/>
      <c r="DH14" s="619"/>
      <c r="DI14" s="619"/>
      <c r="DJ14" s="619"/>
      <c r="DK14" s="619"/>
      <c r="DL14" s="619"/>
      <c r="DM14" s="619"/>
      <c r="DN14" s="619"/>
      <c r="DO14" s="619"/>
      <c r="DP14" s="620"/>
      <c r="DQ14" s="624">
        <v>262557</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3177</v>
      </c>
      <c r="S15" s="619"/>
      <c r="T15" s="619"/>
      <c r="U15" s="619"/>
      <c r="V15" s="619"/>
      <c r="W15" s="619"/>
      <c r="X15" s="619"/>
      <c r="Y15" s="620"/>
      <c r="Z15" s="671">
        <v>0</v>
      </c>
      <c r="AA15" s="671"/>
      <c r="AB15" s="671"/>
      <c r="AC15" s="671"/>
      <c r="AD15" s="672">
        <v>3177</v>
      </c>
      <c r="AE15" s="672"/>
      <c r="AF15" s="672"/>
      <c r="AG15" s="672"/>
      <c r="AH15" s="672"/>
      <c r="AI15" s="672"/>
      <c r="AJ15" s="672"/>
      <c r="AK15" s="672"/>
      <c r="AL15" s="641">
        <v>0.1</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159794</v>
      </c>
      <c r="BH15" s="619"/>
      <c r="BI15" s="619"/>
      <c r="BJ15" s="619"/>
      <c r="BK15" s="619"/>
      <c r="BL15" s="619"/>
      <c r="BM15" s="619"/>
      <c r="BN15" s="620"/>
      <c r="BO15" s="671">
        <v>13.3</v>
      </c>
      <c r="BP15" s="671"/>
      <c r="BQ15" s="671"/>
      <c r="BR15" s="671"/>
      <c r="BS15" s="624" t="s">
        <v>109</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923229</v>
      </c>
      <c r="CS15" s="619"/>
      <c r="CT15" s="619"/>
      <c r="CU15" s="619"/>
      <c r="CV15" s="619"/>
      <c r="CW15" s="619"/>
      <c r="CX15" s="619"/>
      <c r="CY15" s="620"/>
      <c r="CZ15" s="671">
        <v>12.2</v>
      </c>
      <c r="DA15" s="671"/>
      <c r="DB15" s="671"/>
      <c r="DC15" s="671"/>
      <c r="DD15" s="624">
        <v>516842</v>
      </c>
      <c r="DE15" s="619"/>
      <c r="DF15" s="619"/>
      <c r="DG15" s="619"/>
      <c r="DH15" s="619"/>
      <c r="DI15" s="619"/>
      <c r="DJ15" s="619"/>
      <c r="DK15" s="619"/>
      <c r="DL15" s="619"/>
      <c r="DM15" s="619"/>
      <c r="DN15" s="619"/>
      <c r="DO15" s="619"/>
      <c r="DP15" s="620"/>
      <c r="DQ15" s="624">
        <v>741917</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2848428</v>
      </c>
      <c r="S16" s="619"/>
      <c r="T16" s="619"/>
      <c r="U16" s="619"/>
      <c r="V16" s="619"/>
      <c r="W16" s="619"/>
      <c r="X16" s="619"/>
      <c r="Y16" s="620"/>
      <c r="Z16" s="671">
        <v>36.799999999999997</v>
      </c>
      <c r="AA16" s="671"/>
      <c r="AB16" s="671"/>
      <c r="AC16" s="671"/>
      <c r="AD16" s="672">
        <v>2559243</v>
      </c>
      <c r="AE16" s="672"/>
      <c r="AF16" s="672"/>
      <c r="AG16" s="672"/>
      <c r="AH16" s="672"/>
      <c r="AI16" s="672"/>
      <c r="AJ16" s="672"/>
      <c r="AK16" s="672"/>
      <c r="AL16" s="641">
        <v>62.9</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2559243</v>
      </c>
      <c r="S17" s="619"/>
      <c r="T17" s="619"/>
      <c r="U17" s="619"/>
      <c r="V17" s="619"/>
      <c r="W17" s="619"/>
      <c r="X17" s="619"/>
      <c r="Y17" s="620"/>
      <c r="Z17" s="671">
        <v>33</v>
      </c>
      <c r="AA17" s="671"/>
      <c r="AB17" s="671"/>
      <c r="AC17" s="671"/>
      <c r="AD17" s="672">
        <v>2559243</v>
      </c>
      <c r="AE17" s="672"/>
      <c r="AF17" s="672"/>
      <c r="AG17" s="672"/>
      <c r="AH17" s="672"/>
      <c r="AI17" s="672"/>
      <c r="AJ17" s="672"/>
      <c r="AK17" s="672"/>
      <c r="AL17" s="641">
        <v>62.9</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1165868</v>
      </c>
      <c r="CS17" s="619"/>
      <c r="CT17" s="619"/>
      <c r="CU17" s="619"/>
      <c r="CV17" s="619"/>
      <c r="CW17" s="619"/>
      <c r="CX17" s="619"/>
      <c r="CY17" s="620"/>
      <c r="CZ17" s="671">
        <v>15.5</v>
      </c>
      <c r="DA17" s="671"/>
      <c r="DB17" s="671"/>
      <c r="DC17" s="671"/>
      <c r="DD17" s="624" t="s">
        <v>109</v>
      </c>
      <c r="DE17" s="619"/>
      <c r="DF17" s="619"/>
      <c r="DG17" s="619"/>
      <c r="DH17" s="619"/>
      <c r="DI17" s="619"/>
      <c r="DJ17" s="619"/>
      <c r="DK17" s="619"/>
      <c r="DL17" s="619"/>
      <c r="DM17" s="619"/>
      <c r="DN17" s="619"/>
      <c r="DO17" s="619"/>
      <c r="DP17" s="620"/>
      <c r="DQ17" s="624">
        <v>990987</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289182</v>
      </c>
      <c r="S18" s="619"/>
      <c r="T18" s="619"/>
      <c r="U18" s="619"/>
      <c r="V18" s="619"/>
      <c r="W18" s="619"/>
      <c r="X18" s="619"/>
      <c r="Y18" s="620"/>
      <c r="Z18" s="671">
        <v>3.7</v>
      </c>
      <c r="AA18" s="671"/>
      <c r="AB18" s="671"/>
      <c r="AC18" s="671"/>
      <c r="AD18" s="672" t="s">
        <v>109</v>
      </c>
      <c r="AE18" s="672"/>
      <c r="AF18" s="672"/>
      <c r="AG18" s="672"/>
      <c r="AH18" s="672"/>
      <c r="AI18" s="672"/>
      <c r="AJ18" s="672"/>
      <c r="AK18" s="672"/>
      <c r="AL18" s="641" t="s">
        <v>109</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v>3</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75049</v>
      </c>
      <c r="BH19" s="619"/>
      <c r="BI19" s="619"/>
      <c r="BJ19" s="619"/>
      <c r="BK19" s="619"/>
      <c r="BL19" s="619"/>
      <c r="BM19" s="619"/>
      <c r="BN19" s="620"/>
      <c r="BO19" s="671">
        <v>6.2</v>
      </c>
      <c r="BP19" s="671"/>
      <c r="BQ19" s="671"/>
      <c r="BR19" s="671"/>
      <c r="BS19" s="624" t="s">
        <v>109</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4404958</v>
      </c>
      <c r="S20" s="619"/>
      <c r="T20" s="619"/>
      <c r="U20" s="619"/>
      <c r="V20" s="619"/>
      <c r="W20" s="619"/>
      <c r="X20" s="619"/>
      <c r="Y20" s="620"/>
      <c r="Z20" s="671">
        <v>56.9</v>
      </c>
      <c r="AA20" s="671"/>
      <c r="AB20" s="671"/>
      <c r="AC20" s="671"/>
      <c r="AD20" s="672">
        <v>4050151</v>
      </c>
      <c r="AE20" s="672"/>
      <c r="AF20" s="672"/>
      <c r="AG20" s="672"/>
      <c r="AH20" s="672"/>
      <c r="AI20" s="672"/>
      <c r="AJ20" s="672"/>
      <c r="AK20" s="672"/>
      <c r="AL20" s="641">
        <v>99.6</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75049</v>
      </c>
      <c r="BH20" s="619"/>
      <c r="BI20" s="619"/>
      <c r="BJ20" s="619"/>
      <c r="BK20" s="619"/>
      <c r="BL20" s="619"/>
      <c r="BM20" s="619"/>
      <c r="BN20" s="620"/>
      <c r="BO20" s="671">
        <v>6.2</v>
      </c>
      <c r="BP20" s="671"/>
      <c r="BQ20" s="671"/>
      <c r="BR20" s="671"/>
      <c r="BS20" s="624" t="s">
        <v>109</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7540345</v>
      </c>
      <c r="CS20" s="619"/>
      <c r="CT20" s="619"/>
      <c r="CU20" s="619"/>
      <c r="CV20" s="619"/>
      <c r="CW20" s="619"/>
      <c r="CX20" s="619"/>
      <c r="CY20" s="620"/>
      <c r="CZ20" s="671">
        <v>100</v>
      </c>
      <c r="DA20" s="671"/>
      <c r="DB20" s="671"/>
      <c r="DC20" s="671"/>
      <c r="DD20" s="624">
        <v>1246383</v>
      </c>
      <c r="DE20" s="619"/>
      <c r="DF20" s="619"/>
      <c r="DG20" s="619"/>
      <c r="DH20" s="619"/>
      <c r="DI20" s="619"/>
      <c r="DJ20" s="619"/>
      <c r="DK20" s="619"/>
      <c r="DL20" s="619"/>
      <c r="DM20" s="619"/>
      <c r="DN20" s="619"/>
      <c r="DO20" s="619"/>
      <c r="DP20" s="620"/>
      <c r="DQ20" s="624">
        <v>5181675</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1490</v>
      </c>
      <c r="S21" s="619"/>
      <c r="T21" s="619"/>
      <c r="U21" s="619"/>
      <c r="V21" s="619"/>
      <c r="W21" s="619"/>
      <c r="X21" s="619"/>
      <c r="Y21" s="620"/>
      <c r="Z21" s="671">
        <v>0</v>
      </c>
      <c r="AA21" s="671"/>
      <c r="AB21" s="671"/>
      <c r="AC21" s="671"/>
      <c r="AD21" s="672">
        <v>1490</v>
      </c>
      <c r="AE21" s="672"/>
      <c r="AF21" s="672"/>
      <c r="AG21" s="672"/>
      <c r="AH21" s="672"/>
      <c r="AI21" s="672"/>
      <c r="AJ21" s="672"/>
      <c r="AK21" s="672"/>
      <c r="AL21" s="641">
        <v>0</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9427</v>
      </c>
      <c r="BH21" s="619"/>
      <c r="BI21" s="619"/>
      <c r="BJ21" s="619"/>
      <c r="BK21" s="619"/>
      <c r="BL21" s="619"/>
      <c r="BM21" s="619"/>
      <c r="BN21" s="620"/>
      <c r="BO21" s="671">
        <v>0.8</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13527</v>
      </c>
      <c r="S22" s="619"/>
      <c r="T22" s="619"/>
      <c r="U22" s="619"/>
      <c r="V22" s="619"/>
      <c r="W22" s="619"/>
      <c r="X22" s="619"/>
      <c r="Y22" s="620"/>
      <c r="Z22" s="671">
        <v>0.2</v>
      </c>
      <c r="AA22" s="671"/>
      <c r="AB22" s="671"/>
      <c r="AC22" s="671"/>
      <c r="AD22" s="672" t="s">
        <v>109</v>
      </c>
      <c r="AE22" s="672"/>
      <c r="AF22" s="672"/>
      <c r="AG22" s="672"/>
      <c r="AH22" s="672"/>
      <c r="AI22" s="672"/>
      <c r="AJ22" s="672"/>
      <c r="AK22" s="672"/>
      <c r="AL22" s="641" t="s">
        <v>109</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265905</v>
      </c>
      <c r="S23" s="619"/>
      <c r="T23" s="619"/>
      <c r="U23" s="619"/>
      <c r="V23" s="619"/>
      <c r="W23" s="619"/>
      <c r="X23" s="619"/>
      <c r="Y23" s="620"/>
      <c r="Z23" s="671">
        <v>3.4</v>
      </c>
      <c r="AA23" s="671"/>
      <c r="AB23" s="671"/>
      <c r="AC23" s="671"/>
      <c r="AD23" s="672">
        <v>3914</v>
      </c>
      <c r="AE23" s="672"/>
      <c r="AF23" s="672"/>
      <c r="AG23" s="672"/>
      <c r="AH23" s="672"/>
      <c r="AI23" s="672"/>
      <c r="AJ23" s="672"/>
      <c r="AK23" s="672"/>
      <c r="AL23" s="641">
        <v>0.1</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v>65622</v>
      </c>
      <c r="BH23" s="619"/>
      <c r="BI23" s="619"/>
      <c r="BJ23" s="619"/>
      <c r="BK23" s="619"/>
      <c r="BL23" s="619"/>
      <c r="BM23" s="619"/>
      <c r="BN23" s="620"/>
      <c r="BO23" s="671">
        <v>5.4</v>
      </c>
      <c r="BP23" s="671"/>
      <c r="BQ23" s="671"/>
      <c r="BR23" s="671"/>
      <c r="BS23" s="624" t="s">
        <v>109</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41231</v>
      </c>
      <c r="S24" s="619"/>
      <c r="T24" s="619"/>
      <c r="U24" s="619"/>
      <c r="V24" s="619"/>
      <c r="W24" s="619"/>
      <c r="X24" s="619"/>
      <c r="Y24" s="620"/>
      <c r="Z24" s="671">
        <v>0.5</v>
      </c>
      <c r="AA24" s="671"/>
      <c r="AB24" s="671"/>
      <c r="AC24" s="671"/>
      <c r="AD24" s="672" t="s">
        <v>109</v>
      </c>
      <c r="AE24" s="672"/>
      <c r="AF24" s="672"/>
      <c r="AG24" s="672"/>
      <c r="AH24" s="672"/>
      <c r="AI24" s="672"/>
      <c r="AJ24" s="672"/>
      <c r="AK24" s="672"/>
      <c r="AL24" s="641" t="s">
        <v>109</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3057139</v>
      </c>
      <c r="CS24" s="669"/>
      <c r="CT24" s="669"/>
      <c r="CU24" s="669"/>
      <c r="CV24" s="669"/>
      <c r="CW24" s="669"/>
      <c r="CX24" s="669"/>
      <c r="CY24" s="716"/>
      <c r="CZ24" s="720">
        <v>40.5</v>
      </c>
      <c r="DA24" s="721"/>
      <c r="DB24" s="721"/>
      <c r="DC24" s="722"/>
      <c r="DD24" s="715">
        <v>2131342</v>
      </c>
      <c r="DE24" s="669"/>
      <c r="DF24" s="669"/>
      <c r="DG24" s="669"/>
      <c r="DH24" s="669"/>
      <c r="DI24" s="669"/>
      <c r="DJ24" s="669"/>
      <c r="DK24" s="716"/>
      <c r="DL24" s="715">
        <v>2125873</v>
      </c>
      <c r="DM24" s="669"/>
      <c r="DN24" s="669"/>
      <c r="DO24" s="669"/>
      <c r="DP24" s="669"/>
      <c r="DQ24" s="669"/>
      <c r="DR24" s="669"/>
      <c r="DS24" s="669"/>
      <c r="DT24" s="669"/>
      <c r="DU24" s="669"/>
      <c r="DV24" s="716"/>
      <c r="DW24" s="717">
        <v>49.6</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770396</v>
      </c>
      <c r="S25" s="619"/>
      <c r="T25" s="619"/>
      <c r="U25" s="619"/>
      <c r="V25" s="619"/>
      <c r="W25" s="619"/>
      <c r="X25" s="619"/>
      <c r="Y25" s="620"/>
      <c r="Z25" s="671">
        <v>9.9</v>
      </c>
      <c r="AA25" s="671"/>
      <c r="AB25" s="671"/>
      <c r="AC25" s="671"/>
      <c r="AD25" s="672" t="s">
        <v>109</v>
      </c>
      <c r="AE25" s="672"/>
      <c r="AF25" s="672"/>
      <c r="AG25" s="672"/>
      <c r="AH25" s="672"/>
      <c r="AI25" s="672"/>
      <c r="AJ25" s="672"/>
      <c r="AK25" s="672"/>
      <c r="AL25" s="641" t="s">
        <v>109</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1126475</v>
      </c>
      <c r="CS25" s="637"/>
      <c r="CT25" s="637"/>
      <c r="CU25" s="637"/>
      <c r="CV25" s="637"/>
      <c r="CW25" s="637"/>
      <c r="CX25" s="637"/>
      <c r="CY25" s="638"/>
      <c r="CZ25" s="621">
        <v>14.9</v>
      </c>
      <c r="DA25" s="639"/>
      <c r="DB25" s="639"/>
      <c r="DC25" s="640"/>
      <c r="DD25" s="624">
        <v>929765</v>
      </c>
      <c r="DE25" s="637"/>
      <c r="DF25" s="637"/>
      <c r="DG25" s="637"/>
      <c r="DH25" s="637"/>
      <c r="DI25" s="637"/>
      <c r="DJ25" s="637"/>
      <c r="DK25" s="638"/>
      <c r="DL25" s="624">
        <v>926250</v>
      </c>
      <c r="DM25" s="637"/>
      <c r="DN25" s="637"/>
      <c r="DO25" s="637"/>
      <c r="DP25" s="637"/>
      <c r="DQ25" s="637"/>
      <c r="DR25" s="637"/>
      <c r="DS25" s="637"/>
      <c r="DT25" s="637"/>
      <c r="DU25" s="637"/>
      <c r="DV25" s="638"/>
      <c r="DW25" s="641">
        <v>21.6</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741479</v>
      </c>
      <c r="CS26" s="619"/>
      <c r="CT26" s="619"/>
      <c r="CU26" s="619"/>
      <c r="CV26" s="619"/>
      <c r="CW26" s="619"/>
      <c r="CX26" s="619"/>
      <c r="CY26" s="620"/>
      <c r="CZ26" s="621">
        <v>9.8000000000000007</v>
      </c>
      <c r="DA26" s="639"/>
      <c r="DB26" s="639"/>
      <c r="DC26" s="640"/>
      <c r="DD26" s="624">
        <v>595754</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1060564</v>
      </c>
      <c r="S27" s="619"/>
      <c r="T27" s="619"/>
      <c r="U27" s="619"/>
      <c r="V27" s="619"/>
      <c r="W27" s="619"/>
      <c r="X27" s="619"/>
      <c r="Y27" s="620"/>
      <c r="Z27" s="671">
        <v>13.7</v>
      </c>
      <c r="AA27" s="671"/>
      <c r="AB27" s="671"/>
      <c r="AC27" s="671"/>
      <c r="AD27" s="672" t="s">
        <v>109</v>
      </c>
      <c r="AE27" s="672"/>
      <c r="AF27" s="672"/>
      <c r="AG27" s="672"/>
      <c r="AH27" s="672"/>
      <c r="AI27" s="672"/>
      <c r="AJ27" s="672"/>
      <c r="AK27" s="672"/>
      <c r="AL27" s="641" t="s">
        <v>109</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1204865</v>
      </c>
      <c r="BH27" s="619"/>
      <c r="BI27" s="619"/>
      <c r="BJ27" s="619"/>
      <c r="BK27" s="619"/>
      <c r="BL27" s="619"/>
      <c r="BM27" s="619"/>
      <c r="BN27" s="620"/>
      <c r="BO27" s="671">
        <v>100</v>
      </c>
      <c r="BP27" s="671"/>
      <c r="BQ27" s="671"/>
      <c r="BR27" s="671"/>
      <c r="BS27" s="624">
        <v>15121</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764796</v>
      </c>
      <c r="CS27" s="637"/>
      <c r="CT27" s="637"/>
      <c r="CU27" s="637"/>
      <c r="CV27" s="637"/>
      <c r="CW27" s="637"/>
      <c r="CX27" s="637"/>
      <c r="CY27" s="638"/>
      <c r="CZ27" s="621">
        <v>10.1</v>
      </c>
      <c r="DA27" s="639"/>
      <c r="DB27" s="639"/>
      <c r="DC27" s="640"/>
      <c r="DD27" s="624">
        <v>210590</v>
      </c>
      <c r="DE27" s="637"/>
      <c r="DF27" s="637"/>
      <c r="DG27" s="637"/>
      <c r="DH27" s="637"/>
      <c r="DI27" s="637"/>
      <c r="DJ27" s="637"/>
      <c r="DK27" s="638"/>
      <c r="DL27" s="624">
        <v>208636</v>
      </c>
      <c r="DM27" s="637"/>
      <c r="DN27" s="637"/>
      <c r="DO27" s="637"/>
      <c r="DP27" s="637"/>
      <c r="DQ27" s="637"/>
      <c r="DR27" s="637"/>
      <c r="DS27" s="637"/>
      <c r="DT27" s="637"/>
      <c r="DU27" s="637"/>
      <c r="DV27" s="638"/>
      <c r="DW27" s="641">
        <v>4.9000000000000004</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14850</v>
      </c>
      <c r="S28" s="619"/>
      <c r="T28" s="619"/>
      <c r="U28" s="619"/>
      <c r="V28" s="619"/>
      <c r="W28" s="619"/>
      <c r="X28" s="619"/>
      <c r="Y28" s="620"/>
      <c r="Z28" s="671">
        <v>0.2</v>
      </c>
      <c r="AA28" s="671"/>
      <c r="AB28" s="671"/>
      <c r="AC28" s="671"/>
      <c r="AD28" s="672">
        <v>11020</v>
      </c>
      <c r="AE28" s="672"/>
      <c r="AF28" s="672"/>
      <c r="AG28" s="672"/>
      <c r="AH28" s="672"/>
      <c r="AI28" s="672"/>
      <c r="AJ28" s="672"/>
      <c r="AK28" s="672"/>
      <c r="AL28" s="641">
        <v>0.3</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1165868</v>
      </c>
      <c r="CS28" s="619"/>
      <c r="CT28" s="619"/>
      <c r="CU28" s="619"/>
      <c r="CV28" s="619"/>
      <c r="CW28" s="619"/>
      <c r="CX28" s="619"/>
      <c r="CY28" s="620"/>
      <c r="CZ28" s="621">
        <v>15.5</v>
      </c>
      <c r="DA28" s="639"/>
      <c r="DB28" s="639"/>
      <c r="DC28" s="640"/>
      <c r="DD28" s="624">
        <v>990987</v>
      </c>
      <c r="DE28" s="619"/>
      <c r="DF28" s="619"/>
      <c r="DG28" s="619"/>
      <c r="DH28" s="619"/>
      <c r="DI28" s="619"/>
      <c r="DJ28" s="619"/>
      <c r="DK28" s="620"/>
      <c r="DL28" s="624">
        <v>990987</v>
      </c>
      <c r="DM28" s="619"/>
      <c r="DN28" s="619"/>
      <c r="DO28" s="619"/>
      <c r="DP28" s="619"/>
      <c r="DQ28" s="619"/>
      <c r="DR28" s="619"/>
      <c r="DS28" s="619"/>
      <c r="DT28" s="619"/>
      <c r="DU28" s="619"/>
      <c r="DV28" s="620"/>
      <c r="DW28" s="641">
        <v>23.1</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2470</v>
      </c>
      <c r="S29" s="619"/>
      <c r="T29" s="619"/>
      <c r="U29" s="619"/>
      <c r="V29" s="619"/>
      <c r="W29" s="619"/>
      <c r="X29" s="619"/>
      <c r="Y29" s="620"/>
      <c r="Z29" s="671">
        <v>0</v>
      </c>
      <c r="AA29" s="671"/>
      <c r="AB29" s="671"/>
      <c r="AC29" s="671"/>
      <c r="AD29" s="672" t="s">
        <v>109</v>
      </c>
      <c r="AE29" s="672"/>
      <c r="AF29" s="672"/>
      <c r="AG29" s="672"/>
      <c r="AH29" s="672"/>
      <c r="AI29" s="672"/>
      <c r="AJ29" s="672"/>
      <c r="AK29" s="672"/>
      <c r="AL29" s="641" t="s">
        <v>109</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1164785</v>
      </c>
      <c r="CS29" s="637"/>
      <c r="CT29" s="637"/>
      <c r="CU29" s="637"/>
      <c r="CV29" s="637"/>
      <c r="CW29" s="637"/>
      <c r="CX29" s="637"/>
      <c r="CY29" s="638"/>
      <c r="CZ29" s="621">
        <v>15.4</v>
      </c>
      <c r="DA29" s="639"/>
      <c r="DB29" s="639"/>
      <c r="DC29" s="640"/>
      <c r="DD29" s="624">
        <v>989904</v>
      </c>
      <c r="DE29" s="637"/>
      <c r="DF29" s="637"/>
      <c r="DG29" s="637"/>
      <c r="DH29" s="637"/>
      <c r="DI29" s="637"/>
      <c r="DJ29" s="637"/>
      <c r="DK29" s="638"/>
      <c r="DL29" s="624">
        <v>989904</v>
      </c>
      <c r="DM29" s="637"/>
      <c r="DN29" s="637"/>
      <c r="DO29" s="637"/>
      <c r="DP29" s="637"/>
      <c r="DQ29" s="637"/>
      <c r="DR29" s="637"/>
      <c r="DS29" s="637"/>
      <c r="DT29" s="637"/>
      <c r="DU29" s="637"/>
      <c r="DV29" s="638"/>
      <c r="DW29" s="641">
        <v>23.1</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62830</v>
      </c>
      <c r="S30" s="619"/>
      <c r="T30" s="619"/>
      <c r="U30" s="619"/>
      <c r="V30" s="619"/>
      <c r="W30" s="619"/>
      <c r="X30" s="619"/>
      <c r="Y30" s="620"/>
      <c r="Z30" s="671">
        <v>0.8</v>
      </c>
      <c r="AA30" s="671"/>
      <c r="AB30" s="671"/>
      <c r="AC30" s="671"/>
      <c r="AD30" s="672" t="s">
        <v>109</v>
      </c>
      <c r="AE30" s="672"/>
      <c r="AF30" s="672"/>
      <c r="AG30" s="672"/>
      <c r="AH30" s="672"/>
      <c r="AI30" s="672"/>
      <c r="AJ30" s="672"/>
      <c r="AK30" s="672"/>
      <c r="AL30" s="641" t="s">
        <v>109</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97.3</v>
      </c>
      <c r="BH30" s="685"/>
      <c r="BI30" s="685"/>
      <c r="BJ30" s="685"/>
      <c r="BK30" s="685"/>
      <c r="BL30" s="685"/>
      <c r="BM30" s="686">
        <v>88.1</v>
      </c>
      <c r="BN30" s="685"/>
      <c r="BO30" s="685"/>
      <c r="BP30" s="685"/>
      <c r="BQ30" s="687"/>
      <c r="BR30" s="684">
        <v>97.2</v>
      </c>
      <c r="BS30" s="685"/>
      <c r="BT30" s="685"/>
      <c r="BU30" s="685"/>
      <c r="BV30" s="685"/>
      <c r="BW30" s="685"/>
      <c r="BX30" s="686">
        <v>87.8</v>
      </c>
      <c r="BY30" s="685"/>
      <c r="BZ30" s="685"/>
      <c r="CA30" s="685"/>
      <c r="CB30" s="687"/>
      <c r="CD30" s="690"/>
      <c r="CE30" s="691"/>
      <c r="CF30" s="655" t="s">
        <v>289</v>
      </c>
      <c r="CG30" s="652"/>
      <c r="CH30" s="652"/>
      <c r="CI30" s="652"/>
      <c r="CJ30" s="652"/>
      <c r="CK30" s="652"/>
      <c r="CL30" s="652"/>
      <c r="CM30" s="652"/>
      <c r="CN30" s="652"/>
      <c r="CO30" s="652"/>
      <c r="CP30" s="652"/>
      <c r="CQ30" s="653"/>
      <c r="CR30" s="618">
        <v>1056666</v>
      </c>
      <c r="CS30" s="619"/>
      <c r="CT30" s="619"/>
      <c r="CU30" s="619"/>
      <c r="CV30" s="619"/>
      <c r="CW30" s="619"/>
      <c r="CX30" s="619"/>
      <c r="CY30" s="620"/>
      <c r="CZ30" s="621">
        <v>14</v>
      </c>
      <c r="DA30" s="639"/>
      <c r="DB30" s="639"/>
      <c r="DC30" s="640"/>
      <c r="DD30" s="624">
        <v>881785</v>
      </c>
      <c r="DE30" s="619"/>
      <c r="DF30" s="619"/>
      <c r="DG30" s="619"/>
      <c r="DH30" s="619"/>
      <c r="DI30" s="619"/>
      <c r="DJ30" s="619"/>
      <c r="DK30" s="620"/>
      <c r="DL30" s="624">
        <v>881785</v>
      </c>
      <c r="DM30" s="619"/>
      <c r="DN30" s="619"/>
      <c r="DO30" s="619"/>
      <c r="DP30" s="619"/>
      <c r="DQ30" s="619"/>
      <c r="DR30" s="619"/>
      <c r="DS30" s="619"/>
      <c r="DT30" s="619"/>
      <c r="DU30" s="619"/>
      <c r="DV30" s="620"/>
      <c r="DW30" s="641">
        <v>20.6</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318480</v>
      </c>
      <c r="S31" s="619"/>
      <c r="T31" s="619"/>
      <c r="U31" s="619"/>
      <c r="V31" s="619"/>
      <c r="W31" s="619"/>
      <c r="X31" s="619"/>
      <c r="Y31" s="620"/>
      <c r="Z31" s="671">
        <v>4.0999999999999996</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96.8</v>
      </c>
      <c r="BH31" s="637"/>
      <c r="BI31" s="637"/>
      <c r="BJ31" s="637"/>
      <c r="BK31" s="637"/>
      <c r="BL31" s="637"/>
      <c r="BM31" s="673">
        <v>86.3</v>
      </c>
      <c r="BN31" s="683"/>
      <c r="BO31" s="683"/>
      <c r="BP31" s="683"/>
      <c r="BQ31" s="647"/>
      <c r="BR31" s="682">
        <v>96.7</v>
      </c>
      <c r="BS31" s="637"/>
      <c r="BT31" s="637"/>
      <c r="BU31" s="637"/>
      <c r="BV31" s="637"/>
      <c r="BW31" s="637"/>
      <c r="BX31" s="673">
        <v>85.2</v>
      </c>
      <c r="BY31" s="683"/>
      <c r="BZ31" s="683"/>
      <c r="CA31" s="683"/>
      <c r="CB31" s="647"/>
      <c r="CD31" s="690"/>
      <c r="CE31" s="691"/>
      <c r="CF31" s="655" t="s">
        <v>293</v>
      </c>
      <c r="CG31" s="652"/>
      <c r="CH31" s="652"/>
      <c r="CI31" s="652"/>
      <c r="CJ31" s="652"/>
      <c r="CK31" s="652"/>
      <c r="CL31" s="652"/>
      <c r="CM31" s="652"/>
      <c r="CN31" s="652"/>
      <c r="CO31" s="652"/>
      <c r="CP31" s="652"/>
      <c r="CQ31" s="653"/>
      <c r="CR31" s="618">
        <v>108119</v>
      </c>
      <c r="CS31" s="637"/>
      <c r="CT31" s="637"/>
      <c r="CU31" s="637"/>
      <c r="CV31" s="637"/>
      <c r="CW31" s="637"/>
      <c r="CX31" s="637"/>
      <c r="CY31" s="638"/>
      <c r="CZ31" s="621">
        <v>1.4</v>
      </c>
      <c r="DA31" s="639"/>
      <c r="DB31" s="639"/>
      <c r="DC31" s="640"/>
      <c r="DD31" s="624">
        <v>108119</v>
      </c>
      <c r="DE31" s="637"/>
      <c r="DF31" s="637"/>
      <c r="DG31" s="637"/>
      <c r="DH31" s="637"/>
      <c r="DI31" s="637"/>
      <c r="DJ31" s="637"/>
      <c r="DK31" s="638"/>
      <c r="DL31" s="624">
        <v>108119</v>
      </c>
      <c r="DM31" s="637"/>
      <c r="DN31" s="637"/>
      <c r="DO31" s="637"/>
      <c r="DP31" s="637"/>
      <c r="DQ31" s="637"/>
      <c r="DR31" s="637"/>
      <c r="DS31" s="637"/>
      <c r="DT31" s="637"/>
      <c r="DU31" s="637"/>
      <c r="DV31" s="638"/>
      <c r="DW31" s="641">
        <v>2.5</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154732</v>
      </c>
      <c r="S32" s="619"/>
      <c r="T32" s="619"/>
      <c r="U32" s="619"/>
      <c r="V32" s="619"/>
      <c r="W32" s="619"/>
      <c r="X32" s="619"/>
      <c r="Y32" s="620"/>
      <c r="Z32" s="671">
        <v>2</v>
      </c>
      <c r="AA32" s="671"/>
      <c r="AB32" s="671"/>
      <c r="AC32" s="671"/>
      <c r="AD32" s="672">
        <v>166</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96.9</v>
      </c>
      <c r="BH32" s="603"/>
      <c r="BI32" s="603"/>
      <c r="BJ32" s="603"/>
      <c r="BK32" s="603"/>
      <c r="BL32" s="603"/>
      <c r="BM32" s="666">
        <v>86.3</v>
      </c>
      <c r="BN32" s="603"/>
      <c r="BO32" s="603"/>
      <c r="BP32" s="603"/>
      <c r="BQ32" s="660"/>
      <c r="BR32" s="681">
        <v>96.7</v>
      </c>
      <c r="BS32" s="603"/>
      <c r="BT32" s="603"/>
      <c r="BU32" s="603"/>
      <c r="BV32" s="603"/>
      <c r="BW32" s="603"/>
      <c r="BX32" s="666">
        <v>86.7</v>
      </c>
      <c r="BY32" s="603"/>
      <c r="BZ32" s="603"/>
      <c r="CA32" s="603"/>
      <c r="CB32" s="660"/>
      <c r="CD32" s="692"/>
      <c r="CE32" s="693"/>
      <c r="CF32" s="655" t="s">
        <v>296</v>
      </c>
      <c r="CG32" s="652"/>
      <c r="CH32" s="652"/>
      <c r="CI32" s="652"/>
      <c r="CJ32" s="652"/>
      <c r="CK32" s="652"/>
      <c r="CL32" s="652"/>
      <c r="CM32" s="652"/>
      <c r="CN32" s="652"/>
      <c r="CO32" s="652"/>
      <c r="CP32" s="652"/>
      <c r="CQ32" s="653"/>
      <c r="CR32" s="618">
        <v>1083</v>
      </c>
      <c r="CS32" s="619"/>
      <c r="CT32" s="619"/>
      <c r="CU32" s="619"/>
      <c r="CV32" s="619"/>
      <c r="CW32" s="619"/>
      <c r="CX32" s="619"/>
      <c r="CY32" s="620"/>
      <c r="CZ32" s="621">
        <v>0</v>
      </c>
      <c r="DA32" s="639"/>
      <c r="DB32" s="639"/>
      <c r="DC32" s="640"/>
      <c r="DD32" s="624">
        <v>1083</v>
      </c>
      <c r="DE32" s="619"/>
      <c r="DF32" s="619"/>
      <c r="DG32" s="619"/>
      <c r="DH32" s="619"/>
      <c r="DI32" s="619"/>
      <c r="DJ32" s="619"/>
      <c r="DK32" s="620"/>
      <c r="DL32" s="624">
        <v>1083</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632553</v>
      </c>
      <c r="S33" s="619"/>
      <c r="T33" s="619"/>
      <c r="U33" s="619"/>
      <c r="V33" s="619"/>
      <c r="W33" s="619"/>
      <c r="X33" s="619"/>
      <c r="Y33" s="620"/>
      <c r="Z33" s="671">
        <v>8.1999999999999993</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3236823</v>
      </c>
      <c r="CS33" s="637"/>
      <c r="CT33" s="637"/>
      <c r="CU33" s="637"/>
      <c r="CV33" s="637"/>
      <c r="CW33" s="637"/>
      <c r="CX33" s="637"/>
      <c r="CY33" s="638"/>
      <c r="CZ33" s="621">
        <v>42.9</v>
      </c>
      <c r="DA33" s="639"/>
      <c r="DB33" s="639"/>
      <c r="DC33" s="640"/>
      <c r="DD33" s="624">
        <v>2398143</v>
      </c>
      <c r="DE33" s="637"/>
      <c r="DF33" s="637"/>
      <c r="DG33" s="637"/>
      <c r="DH33" s="637"/>
      <c r="DI33" s="637"/>
      <c r="DJ33" s="637"/>
      <c r="DK33" s="638"/>
      <c r="DL33" s="624">
        <v>1748872</v>
      </c>
      <c r="DM33" s="637"/>
      <c r="DN33" s="637"/>
      <c r="DO33" s="637"/>
      <c r="DP33" s="637"/>
      <c r="DQ33" s="637"/>
      <c r="DR33" s="637"/>
      <c r="DS33" s="637"/>
      <c r="DT33" s="637"/>
      <c r="DU33" s="637"/>
      <c r="DV33" s="638"/>
      <c r="DW33" s="641">
        <v>40.799999999999997</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1071134</v>
      </c>
      <c r="CS34" s="619"/>
      <c r="CT34" s="619"/>
      <c r="CU34" s="619"/>
      <c r="CV34" s="619"/>
      <c r="CW34" s="619"/>
      <c r="CX34" s="619"/>
      <c r="CY34" s="620"/>
      <c r="CZ34" s="621">
        <v>14.2</v>
      </c>
      <c r="DA34" s="639"/>
      <c r="DB34" s="639"/>
      <c r="DC34" s="640"/>
      <c r="DD34" s="624">
        <v>782127</v>
      </c>
      <c r="DE34" s="619"/>
      <c r="DF34" s="619"/>
      <c r="DG34" s="619"/>
      <c r="DH34" s="619"/>
      <c r="DI34" s="619"/>
      <c r="DJ34" s="619"/>
      <c r="DK34" s="620"/>
      <c r="DL34" s="624">
        <v>527329</v>
      </c>
      <c r="DM34" s="619"/>
      <c r="DN34" s="619"/>
      <c r="DO34" s="619"/>
      <c r="DP34" s="619"/>
      <c r="DQ34" s="619"/>
      <c r="DR34" s="619"/>
      <c r="DS34" s="619"/>
      <c r="DT34" s="619"/>
      <c r="DU34" s="619"/>
      <c r="DV34" s="620"/>
      <c r="DW34" s="641">
        <v>12.3</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221153</v>
      </c>
      <c r="S35" s="619"/>
      <c r="T35" s="619"/>
      <c r="U35" s="619"/>
      <c r="V35" s="619"/>
      <c r="W35" s="619"/>
      <c r="X35" s="619"/>
      <c r="Y35" s="620"/>
      <c r="Z35" s="671">
        <v>2.9</v>
      </c>
      <c r="AA35" s="671"/>
      <c r="AB35" s="671"/>
      <c r="AC35" s="671"/>
      <c r="AD35" s="672" t="s">
        <v>109</v>
      </c>
      <c r="AE35" s="672"/>
      <c r="AF35" s="672"/>
      <c r="AG35" s="672"/>
      <c r="AH35" s="672"/>
      <c r="AI35" s="672"/>
      <c r="AJ35" s="672"/>
      <c r="AK35" s="672"/>
      <c r="AL35" s="641" t="s">
        <v>109</v>
      </c>
      <c r="AM35" s="673"/>
      <c r="AN35" s="673"/>
      <c r="AO35" s="674"/>
      <c r="AP35" s="186"/>
      <c r="AQ35" s="675" t="s">
        <v>304</v>
      </c>
      <c r="AR35" s="676"/>
      <c r="AS35" s="676"/>
      <c r="AT35" s="676"/>
      <c r="AU35" s="676"/>
      <c r="AV35" s="676"/>
      <c r="AW35" s="676"/>
      <c r="AX35" s="676"/>
      <c r="AY35" s="677"/>
      <c r="AZ35" s="668">
        <v>962391</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-3490</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220777</v>
      </c>
      <c r="CS35" s="637"/>
      <c r="CT35" s="637"/>
      <c r="CU35" s="637"/>
      <c r="CV35" s="637"/>
      <c r="CW35" s="637"/>
      <c r="CX35" s="637"/>
      <c r="CY35" s="638"/>
      <c r="CZ35" s="621">
        <v>2.9</v>
      </c>
      <c r="DA35" s="639"/>
      <c r="DB35" s="639"/>
      <c r="DC35" s="640"/>
      <c r="DD35" s="624">
        <v>175881</v>
      </c>
      <c r="DE35" s="637"/>
      <c r="DF35" s="637"/>
      <c r="DG35" s="637"/>
      <c r="DH35" s="637"/>
      <c r="DI35" s="637"/>
      <c r="DJ35" s="637"/>
      <c r="DK35" s="638"/>
      <c r="DL35" s="624">
        <v>60475</v>
      </c>
      <c r="DM35" s="637"/>
      <c r="DN35" s="637"/>
      <c r="DO35" s="637"/>
      <c r="DP35" s="637"/>
      <c r="DQ35" s="637"/>
      <c r="DR35" s="637"/>
      <c r="DS35" s="637"/>
      <c r="DT35" s="637"/>
      <c r="DU35" s="637"/>
      <c r="DV35" s="638"/>
      <c r="DW35" s="641">
        <v>1.4</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7743986</v>
      </c>
      <c r="S36" s="659"/>
      <c r="T36" s="659"/>
      <c r="U36" s="659"/>
      <c r="V36" s="659"/>
      <c r="W36" s="659"/>
      <c r="X36" s="659"/>
      <c r="Y36" s="662"/>
      <c r="Z36" s="663">
        <v>100</v>
      </c>
      <c r="AA36" s="663"/>
      <c r="AB36" s="663"/>
      <c r="AC36" s="663"/>
      <c r="AD36" s="664">
        <v>4066741</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315182</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-44206</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1113642</v>
      </c>
      <c r="CS36" s="619"/>
      <c r="CT36" s="619"/>
      <c r="CU36" s="619"/>
      <c r="CV36" s="619"/>
      <c r="CW36" s="619"/>
      <c r="CX36" s="619"/>
      <c r="CY36" s="620"/>
      <c r="CZ36" s="621">
        <v>14.8</v>
      </c>
      <c r="DA36" s="639"/>
      <c r="DB36" s="639"/>
      <c r="DC36" s="640"/>
      <c r="DD36" s="624">
        <v>850529</v>
      </c>
      <c r="DE36" s="619"/>
      <c r="DF36" s="619"/>
      <c r="DG36" s="619"/>
      <c r="DH36" s="619"/>
      <c r="DI36" s="619"/>
      <c r="DJ36" s="619"/>
      <c r="DK36" s="620"/>
      <c r="DL36" s="624">
        <v>696649</v>
      </c>
      <c r="DM36" s="619"/>
      <c r="DN36" s="619"/>
      <c r="DO36" s="619"/>
      <c r="DP36" s="619"/>
      <c r="DQ36" s="619"/>
      <c r="DR36" s="619"/>
      <c r="DS36" s="619"/>
      <c r="DT36" s="619"/>
      <c r="DU36" s="619"/>
      <c r="DV36" s="620"/>
      <c r="DW36" s="641">
        <v>16.2</v>
      </c>
      <c r="DX36" s="642"/>
      <c r="DY36" s="642"/>
      <c r="DZ36" s="642"/>
      <c r="EA36" s="642"/>
      <c r="EB36" s="642"/>
      <c r="EC36" s="643"/>
    </row>
    <row r="37" spans="2:133" ht="11.25" customHeight="1">
      <c r="AQ37" s="644" t="s">
        <v>311</v>
      </c>
      <c r="AR37" s="645"/>
      <c r="AS37" s="645"/>
      <c r="AT37" s="645"/>
      <c r="AU37" s="645"/>
      <c r="AV37" s="645"/>
      <c r="AW37" s="645"/>
      <c r="AX37" s="645"/>
      <c r="AY37" s="646"/>
      <c r="AZ37" s="618">
        <v>9500</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2017</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585436</v>
      </c>
      <c r="CS37" s="637"/>
      <c r="CT37" s="637"/>
      <c r="CU37" s="637"/>
      <c r="CV37" s="637"/>
      <c r="CW37" s="637"/>
      <c r="CX37" s="637"/>
      <c r="CY37" s="638"/>
      <c r="CZ37" s="621">
        <v>7.8</v>
      </c>
      <c r="DA37" s="639"/>
      <c r="DB37" s="639"/>
      <c r="DC37" s="640"/>
      <c r="DD37" s="624">
        <v>409436</v>
      </c>
      <c r="DE37" s="637"/>
      <c r="DF37" s="637"/>
      <c r="DG37" s="637"/>
      <c r="DH37" s="637"/>
      <c r="DI37" s="637"/>
      <c r="DJ37" s="637"/>
      <c r="DK37" s="638"/>
      <c r="DL37" s="624">
        <v>401944</v>
      </c>
      <c r="DM37" s="637"/>
      <c r="DN37" s="637"/>
      <c r="DO37" s="637"/>
      <c r="DP37" s="637"/>
      <c r="DQ37" s="637"/>
      <c r="DR37" s="637"/>
      <c r="DS37" s="637"/>
      <c r="DT37" s="637"/>
      <c r="DU37" s="637"/>
      <c r="DV37" s="638"/>
      <c r="DW37" s="641">
        <v>9.4</v>
      </c>
      <c r="DX37" s="642"/>
      <c r="DY37" s="642"/>
      <c r="DZ37" s="642"/>
      <c r="EA37" s="642"/>
      <c r="EB37" s="642"/>
      <c r="EC37" s="643"/>
    </row>
    <row r="38" spans="2:133" ht="11.25" customHeight="1">
      <c r="AQ38" s="644" t="s">
        <v>314</v>
      </c>
      <c r="AR38" s="645"/>
      <c r="AS38" s="645"/>
      <c r="AT38" s="645"/>
      <c r="AU38" s="645"/>
      <c r="AV38" s="645"/>
      <c r="AW38" s="645"/>
      <c r="AX38" s="645"/>
      <c r="AY38" s="646"/>
      <c r="AZ38" s="618" t="s">
        <v>315</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3114</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647209</v>
      </c>
      <c r="CS38" s="619"/>
      <c r="CT38" s="619"/>
      <c r="CU38" s="619"/>
      <c r="CV38" s="619"/>
      <c r="CW38" s="619"/>
      <c r="CX38" s="619"/>
      <c r="CY38" s="620"/>
      <c r="CZ38" s="621">
        <v>8.6</v>
      </c>
      <c r="DA38" s="639"/>
      <c r="DB38" s="639"/>
      <c r="DC38" s="640"/>
      <c r="DD38" s="624">
        <v>523016</v>
      </c>
      <c r="DE38" s="619"/>
      <c r="DF38" s="619"/>
      <c r="DG38" s="619"/>
      <c r="DH38" s="619"/>
      <c r="DI38" s="619"/>
      <c r="DJ38" s="619"/>
      <c r="DK38" s="620"/>
      <c r="DL38" s="624">
        <v>464419</v>
      </c>
      <c r="DM38" s="619"/>
      <c r="DN38" s="619"/>
      <c r="DO38" s="619"/>
      <c r="DP38" s="619"/>
      <c r="DQ38" s="619"/>
      <c r="DR38" s="619"/>
      <c r="DS38" s="619"/>
      <c r="DT38" s="619"/>
      <c r="DU38" s="619"/>
      <c r="DV38" s="620"/>
      <c r="DW38" s="641">
        <v>10.8</v>
      </c>
      <c r="DX38" s="642"/>
      <c r="DY38" s="642"/>
      <c r="DZ38" s="642"/>
      <c r="EA38" s="642"/>
      <c r="EB38" s="642"/>
      <c r="EC38" s="643"/>
    </row>
    <row r="39" spans="2:133" ht="11.25" customHeight="1">
      <c r="AQ39" s="644" t="s">
        <v>318</v>
      </c>
      <c r="AR39" s="645"/>
      <c r="AS39" s="645"/>
      <c r="AT39" s="645"/>
      <c r="AU39" s="645"/>
      <c r="AV39" s="645"/>
      <c r="AW39" s="645"/>
      <c r="AX39" s="645"/>
      <c r="AY39" s="646"/>
      <c r="AZ39" s="618" t="s">
        <v>315</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83</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29851</v>
      </c>
      <c r="CS39" s="637"/>
      <c r="CT39" s="637"/>
      <c r="CU39" s="637"/>
      <c r="CV39" s="637"/>
      <c r="CW39" s="637"/>
      <c r="CX39" s="637"/>
      <c r="CY39" s="638"/>
      <c r="CZ39" s="621">
        <v>0.4</v>
      </c>
      <c r="DA39" s="639"/>
      <c r="DB39" s="639"/>
      <c r="DC39" s="640"/>
      <c r="DD39" s="624">
        <v>7500</v>
      </c>
      <c r="DE39" s="637"/>
      <c r="DF39" s="637"/>
      <c r="DG39" s="637"/>
      <c r="DH39" s="637"/>
      <c r="DI39" s="637"/>
      <c r="DJ39" s="637"/>
      <c r="DK39" s="638"/>
      <c r="DL39" s="624" t="s">
        <v>315</v>
      </c>
      <c r="DM39" s="637"/>
      <c r="DN39" s="637"/>
      <c r="DO39" s="637"/>
      <c r="DP39" s="637"/>
      <c r="DQ39" s="637"/>
      <c r="DR39" s="637"/>
      <c r="DS39" s="637"/>
      <c r="DT39" s="637"/>
      <c r="DU39" s="637"/>
      <c r="DV39" s="638"/>
      <c r="DW39" s="641" t="s">
        <v>315</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181383</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137</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154210</v>
      </c>
      <c r="CS40" s="619"/>
      <c r="CT40" s="619"/>
      <c r="CU40" s="619"/>
      <c r="CV40" s="619"/>
      <c r="CW40" s="619"/>
      <c r="CX40" s="619"/>
      <c r="CY40" s="620"/>
      <c r="CZ40" s="621">
        <v>2</v>
      </c>
      <c r="DA40" s="639"/>
      <c r="DB40" s="639"/>
      <c r="DC40" s="640"/>
      <c r="DD40" s="624">
        <v>59090</v>
      </c>
      <c r="DE40" s="619"/>
      <c r="DF40" s="619"/>
      <c r="DG40" s="619"/>
      <c r="DH40" s="619"/>
      <c r="DI40" s="619"/>
      <c r="DJ40" s="619"/>
      <c r="DK40" s="620"/>
      <c r="DL40" s="624" t="s">
        <v>315</v>
      </c>
      <c r="DM40" s="619"/>
      <c r="DN40" s="619"/>
      <c r="DO40" s="619"/>
      <c r="DP40" s="619"/>
      <c r="DQ40" s="619"/>
      <c r="DR40" s="619"/>
      <c r="DS40" s="619"/>
      <c r="DT40" s="619"/>
      <c r="DU40" s="619"/>
      <c r="DV40" s="620"/>
      <c r="DW40" s="641" t="s">
        <v>315</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456326</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381</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328</v>
      </c>
      <c r="CS41" s="637"/>
      <c r="CT41" s="637"/>
      <c r="CU41" s="637"/>
      <c r="CV41" s="637"/>
      <c r="CW41" s="637"/>
      <c r="CX41" s="637"/>
      <c r="CY41" s="638"/>
      <c r="CZ41" s="621" t="s">
        <v>328</v>
      </c>
      <c r="DA41" s="639"/>
      <c r="DB41" s="639"/>
      <c r="DC41" s="640"/>
      <c r="DD41" s="624" t="s">
        <v>328</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1246383</v>
      </c>
      <c r="CS42" s="619"/>
      <c r="CT42" s="619"/>
      <c r="CU42" s="619"/>
      <c r="CV42" s="619"/>
      <c r="CW42" s="619"/>
      <c r="CX42" s="619"/>
      <c r="CY42" s="620"/>
      <c r="CZ42" s="621">
        <v>16.5</v>
      </c>
      <c r="DA42" s="622"/>
      <c r="DB42" s="622"/>
      <c r="DC42" s="623"/>
      <c r="DD42" s="624">
        <v>652190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40956</v>
      </c>
      <c r="CS43" s="637"/>
      <c r="CT43" s="637"/>
      <c r="CU43" s="637"/>
      <c r="CV43" s="637"/>
      <c r="CW43" s="637"/>
      <c r="CX43" s="637"/>
      <c r="CY43" s="638"/>
      <c r="CZ43" s="621">
        <v>0.5</v>
      </c>
      <c r="DA43" s="639"/>
      <c r="DB43" s="639"/>
      <c r="DC43" s="640"/>
      <c r="DD43" s="624">
        <v>40956</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333</v>
      </c>
      <c r="CD44" s="631" t="s">
        <v>284</v>
      </c>
      <c r="CE44" s="632"/>
      <c r="CF44" s="615" t="s">
        <v>334</v>
      </c>
      <c r="CG44" s="616"/>
      <c r="CH44" s="616"/>
      <c r="CI44" s="616"/>
      <c r="CJ44" s="616"/>
      <c r="CK44" s="616"/>
      <c r="CL44" s="616"/>
      <c r="CM44" s="616"/>
      <c r="CN44" s="616"/>
      <c r="CO44" s="616"/>
      <c r="CP44" s="616"/>
      <c r="CQ44" s="617"/>
      <c r="CR44" s="618">
        <v>1246383</v>
      </c>
      <c r="CS44" s="619"/>
      <c r="CT44" s="619"/>
      <c r="CU44" s="619"/>
      <c r="CV44" s="619"/>
      <c r="CW44" s="619"/>
      <c r="CX44" s="619"/>
      <c r="CY44" s="620"/>
      <c r="CZ44" s="621">
        <v>16.5</v>
      </c>
      <c r="DA44" s="622"/>
      <c r="DB44" s="622"/>
      <c r="DC44" s="623"/>
      <c r="DD44" s="624">
        <v>652190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335</v>
      </c>
      <c r="CG45" s="616"/>
      <c r="CH45" s="616"/>
      <c r="CI45" s="616"/>
      <c r="CJ45" s="616"/>
      <c r="CK45" s="616"/>
      <c r="CL45" s="616"/>
      <c r="CM45" s="616"/>
      <c r="CN45" s="616"/>
      <c r="CO45" s="616"/>
      <c r="CP45" s="616"/>
      <c r="CQ45" s="617"/>
      <c r="CR45" s="618">
        <v>383849</v>
      </c>
      <c r="CS45" s="637"/>
      <c r="CT45" s="637"/>
      <c r="CU45" s="637"/>
      <c r="CV45" s="637"/>
      <c r="CW45" s="637"/>
      <c r="CX45" s="637"/>
      <c r="CY45" s="638"/>
      <c r="CZ45" s="621">
        <v>5.0999999999999996</v>
      </c>
      <c r="DA45" s="639"/>
      <c r="DB45" s="639"/>
      <c r="DC45" s="640"/>
      <c r="DD45" s="624">
        <v>77044</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336</v>
      </c>
      <c r="CG46" s="616"/>
      <c r="CH46" s="616"/>
      <c r="CI46" s="616"/>
      <c r="CJ46" s="616"/>
      <c r="CK46" s="616"/>
      <c r="CL46" s="616"/>
      <c r="CM46" s="616"/>
      <c r="CN46" s="616"/>
      <c r="CO46" s="616"/>
      <c r="CP46" s="616"/>
      <c r="CQ46" s="617"/>
      <c r="CR46" s="618">
        <v>841758</v>
      </c>
      <c r="CS46" s="619"/>
      <c r="CT46" s="619"/>
      <c r="CU46" s="619"/>
      <c r="CV46" s="619"/>
      <c r="CW46" s="619"/>
      <c r="CX46" s="619"/>
      <c r="CY46" s="620"/>
      <c r="CZ46" s="621">
        <v>11.2</v>
      </c>
      <c r="DA46" s="622"/>
      <c r="DB46" s="622"/>
      <c r="DC46" s="623"/>
      <c r="DD46" s="624">
        <v>575070</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337</v>
      </c>
      <c r="CG47" s="616"/>
      <c r="CH47" s="616"/>
      <c r="CI47" s="616"/>
      <c r="CJ47" s="616"/>
      <c r="CK47" s="616"/>
      <c r="CL47" s="616"/>
      <c r="CM47" s="616"/>
      <c r="CN47" s="616"/>
      <c r="CO47" s="616"/>
      <c r="CP47" s="616"/>
      <c r="CQ47" s="617"/>
      <c r="CR47" s="618" t="s">
        <v>109</v>
      </c>
      <c r="CS47" s="637"/>
      <c r="CT47" s="637"/>
      <c r="CU47" s="637"/>
      <c r="CV47" s="637"/>
      <c r="CW47" s="637"/>
      <c r="CX47" s="637"/>
      <c r="CY47" s="638"/>
      <c r="CZ47" s="621" t="s">
        <v>109</v>
      </c>
      <c r="DA47" s="639"/>
      <c r="DB47" s="639"/>
      <c r="DC47" s="640"/>
      <c r="DD47" s="624" t="s">
        <v>109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338</v>
      </c>
      <c r="CG48" s="616"/>
      <c r="CH48" s="616"/>
      <c r="CI48" s="616"/>
      <c r="CJ48" s="616"/>
      <c r="CK48" s="616"/>
      <c r="CL48" s="616"/>
      <c r="CM48" s="616"/>
      <c r="CN48" s="616"/>
      <c r="CO48" s="616"/>
      <c r="CP48" s="616"/>
      <c r="CQ48" s="617"/>
      <c r="CR48" s="618" t="s">
        <v>109</v>
      </c>
      <c r="CS48" s="619"/>
      <c r="CT48" s="619"/>
      <c r="CU48" s="619"/>
      <c r="CV48" s="619"/>
      <c r="CW48" s="619"/>
      <c r="CX48" s="619"/>
      <c r="CY48" s="620"/>
      <c r="CZ48" s="621" t="s">
        <v>109</v>
      </c>
      <c r="DA48" s="622"/>
      <c r="DB48" s="622"/>
      <c r="DC48" s="623"/>
      <c r="DD48" s="624" t="s">
        <v>109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339</v>
      </c>
      <c r="CE49" s="600"/>
      <c r="CF49" s="600"/>
      <c r="CG49" s="600"/>
      <c r="CH49" s="600"/>
      <c r="CI49" s="600"/>
      <c r="CJ49" s="600"/>
      <c r="CK49" s="600"/>
      <c r="CL49" s="600"/>
      <c r="CM49" s="600"/>
      <c r="CN49" s="600"/>
      <c r="CO49" s="600"/>
      <c r="CP49" s="600"/>
      <c r="CQ49" s="601"/>
      <c r="CR49" s="602">
        <v>7540345</v>
      </c>
      <c r="CS49" s="603"/>
      <c r="CT49" s="603"/>
      <c r="CU49" s="603"/>
      <c r="CV49" s="603"/>
      <c r="CW49" s="603"/>
      <c r="CX49" s="603"/>
      <c r="CY49" s="604"/>
      <c r="CZ49" s="605">
        <v>100</v>
      </c>
      <c r="DA49" s="606"/>
      <c r="DB49" s="606"/>
      <c r="DC49" s="607"/>
      <c r="DD49" s="608">
        <v>5181675</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362</v>
      </c>
      <c r="C7" s="1077"/>
      <c r="D7" s="1077"/>
      <c r="E7" s="1077"/>
      <c r="F7" s="1077"/>
      <c r="G7" s="1077"/>
      <c r="H7" s="1077"/>
      <c r="I7" s="1077"/>
      <c r="J7" s="1077"/>
      <c r="K7" s="1077"/>
      <c r="L7" s="1077"/>
      <c r="M7" s="1077"/>
      <c r="N7" s="1077"/>
      <c r="O7" s="1077"/>
      <c r="P7" s="1078"/>
      <c r="Q7" s="1130">
        <v>7740</v>
      </c>
      <c r="R7" s="1131"/>
      <c r="S7" s="1131"/>
      <c r="T7" s="1131"/>
      <c r="U7" s="1131"/>
      <c r="V7" s="1131">
        <v>7536</v>
      </c>
      <c r="W7" s="1131"/>
      <c r="X7" s="1131"/>
      <c r="Y7" s="1131"/>
      <c r="Z7" s="1131"/>
      <c r="AA7" s="1131">
        <v>204</v>
      </c>
      <c r="AB7" s="1131"/>
      <c r="AC7" s="1131"/>
      <c r="AD7" s="1131"/>
      <c r="AE7" s="1132"/>
      <c r="AF7" s="1133">
        <v>119</v>
      </c>
      <c r="AG7" s="1134"/>
      <c r="AH7" s="1134"/>
      <c r="AI7" s="1134"/>
      <c r="AJ7" s="1135"/>
      <c r="AK7" s="1117" t="s">
        <v>536</v>
      </c>
      <c r="AL7" s="1118"/>
      <c r="AM7" s="1118"/>
      <c r="AN7" s="1118"/>
      <c r="AO7" s="1118"/>
      <c r="AP7" s="1118">
        <v>10126</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535</v>
      </c>
      <c r="BT7" s="1122"/>
      <c r="BU7" s="1122"/>
      <c r="BV7" s="1122"/>
      <c r="BW7" s="1122"/>
      <c r="BX7" s="1122"/>
      <c r="BY7" s="1122"/>
      <c r="BZ7" s="1122"/>
      <c r="CA7" s="1122"/>
      <c r="CB7" s="1122"/>
      <c r="CC7" s="1122"/>
      <c r="CD7" s="1122"/>
      <c r="CE7" s="1122"/>
      <c r="CF7" s="1122"/>
      <c r="CG7" s="1123"/>
      <c r="CH7" s="1114">
        <v>1</v>
      </c>
      <c r="CI7" s="1115"/>
      <c r="CJ7" s="1115"/>
      <c r="CK7" s="1115"/>
      <c r="CL7" s="1116"/>
      <c r="CM7" s="1114">
        <v>4</v>
      </c>
      <c r="CN7" s="1115"/>
      <c r="CO7" s="1115"/>
      <c r="CP7" s="1115"/>
      <c r="CQ7" s="1116"/>
      <c r="CR7" s="1114">
        <v>48</v>
      </c>
      <c r="CS7" s="1115"/>
      <c r="CT7" s="1115"/>
      <c r="CU7" s="1115"/>
      <c r="CV7" s="1116"/>
      <c r="CW7" s="1114" t="s">
        <v>543</v>
      </c>
      <c r="CX7" s="1115"/>
      <c r="CY7" s="1115"/>
      <c r="CZ7" s="1115"/>
      <c r="DA7" s="1116"/>
      <c r="DB7" s="1114" t="s">
        <v>536</v>
      </c>
      <c r="DC7" s="1115"/>
      <c r="DD7" s="1115"/>
      <c r="DE7" s="1115"/>
      <c r="DF7" s="1116"/>
      <c r="DG7" s="1114" t="s">
        <v>536</v>
      </c>
      <c r="DH7" s="1115"/>
      <c r="DI7" s="1115"/>
      <c r="DJ7" s="1115"/>
      <c r="DK7" s="1116"/>
      <c r="DL7" s="1114" t="s">
        <v>536</v>
      </c>
      <c r="DM7" s="1115"/>
      <c r="DN7" s="1115"/>
      <c r="DO7" s="1115"/>
      <c r="DP7" s="1116"/>
      <c r="DQ7" s="1114" t="s">
        <v>536</v>
      </c>
      <c r="DR7" s="1115"/>
      <c r="DS7" s="1115"/>
      <c r="DT7" s="1115"/>
      <c r="DU7" s="1116"/>
      <c r="DV7" s="1141"/>
      <c r="DW7" s="1142"/>
      <c r="DX7" s="1142"/>
      <c r="DY7" s="1142"/>
      <c r="DZ7" s="1143"/>
      <c r="EA7" s="205"/>
    </row>
    <row r="8" spans="1:131" s="206" customFormat="1" ht="26.25" customHeight="1">
      <c r="A8" s="212">
        <v>2</v>
      </c>
      <c r="B8" s="1063" t="s">
        <v>363</v>
      </c>
      <c r="C8" s="1064"/>
      <c r="D8" s="1064"/>
      <c r="E8" s="1064"/>
      <c r="F8" s="1064"/>
      <c r="G8" s="1064"/>
      <c r="H8" s="1064"/>
      <c r="I8" s="1064"/>
      <c r="J8" s="1064"/>
      <c r="K8" s="1064"/>
      <c r="L8" s="1064"/>
      <c r="M8" s="1064"/>
      <c r="N8" s="1064"/>
      <c r="O8" s="1064"/>
      <c r="P8" s="1065"/>
      <c r="Q8" s="1069">
        <v>0</v>
      </c>
      <c r="R8" s="1070"/>
      <c r="S8" s="1070"/>
      <c r="T8" s="1070"/>
      <c r="U8" s="1070"/>
      <c r="V8" s="1070">
        <v>0</v>
      </c>
      <c r="W8" s="1070"/>
      <c r="X8" s="1070"/>
      <c r="Y8" s="1070"/>
      <c r="Z8" s="1070"/>
      <c r="AA8" s="1070">
        <v>0</v>
      </c>
      <c r="AB8" s="1070"/>
      <c r="AC8" s="1070"/>
      <c r="AD8" s="1070"/>
      <c r="AE8" s="1071"/>
      <c r="AF8" s="1045" t="s">
        <v>109</v>
      </c>
      <c r="AG8" s="1046"/>
      <c r="AH8" s="1046"/>
      <c r="AI8" s="1046"/>
      <c r="AJ8" s="1047"/>
      <c r="AK8" s="1112" t="s">
        <v>536</v>
      </c>
      <c r="AL8" s="1113"/>
      <c r="AM8" s="1113"/>
      <c r="AN8" s="1113"/>
      <c r="AO8" s="1113"/>
      <c r="AP8" s="1113" t="s">
        <v>536</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t="s">
        <v>364</v>
      </c>
      <c r="C9" s="1064"/>
      <c r="D9" s="1064"/>
      <c r="E9" s="1064"/>
      <c r="F9" s="1064"/>
      <c r="G9" s="1064"/>
      <c r="H9" s="1064"/>
      <c r="I9" s="1064"/>
      <c r="J9" s="1064"/>
      <c r="K9" s="1064"/>
      <c r="L9" s="1064"/>
      <c r="M9" s="1064"/>
      <c r="N9" s="1064"/>
      <c r="O9" s="1064"/>
      <c r="P9" s="1065"/>
      <c r="Q9" s="1069">
        <v>12</v>
      </c>
      <c r="R9" s="1070"/>
      <c r="S9" s="1070"/>
      <c r="T9" s="1070"/>
      <c r="U9" s="1070"/>
      <c r="V9" s="1070">
        <v>12</v>
      </c>
      <c r="W9" s="1070"/>
      <c r="X9" s="1070"/>
      <c r="Y9" s="1070"/>
      <c r="Z9" s="1070"/>
      <c r="AA9" s="1070">
        <v>0</v>
      </c>
      <c r="AB9" s="1070"/>
      <c r="AC9" s="1070"/>
      <c r="AD9" s="1070"/>
      <c r="AE9" s="1071"/>
      <c r="AF9" s="1045" t="s">
        <v>109</v>
      </c>
      <c r="AG9" s="1046"/>
      <c r="AH9" s="1046"/>
      <c r="AI9" s="1046"/>
      <c r="AJ9" s="1047"/>
      <c r="AK9" s="1112">
        <v>8</v>
      </c>
      <c r="AL9" s="1113"/>
      <c r="AM9" s="1113"/>
      <c r="AN9" s="1113"/>
      <c r="AO9" s="1113"/>
      <c r="AP9" s="1113" t="s">
        <v>536</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365</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366</v>
      </c>
      <c r="B23" s="970" t="s">
        <v>367</v>
      </c>
      <c r="C23" s="971"/>
      <c r="D23" s="971"/>
      <c r="E23" s="971"/>
      <c r="F23" s="971"/>
      <c r="G23" s="971"/>
      <c r="H23" s="971"/>
      <c r="I23" s="971"/>
      <c r="J23" s="971"/>
      <c r="K23" s="971"/>
      <c r="L23" s="971"/>
      <c r="M23" s="971"/>
      <c r="N23" s="971"/>
      <c r="O23" s="971"/>
      <c r="P23" s="972"/>
      <c r="Q23" s="1094">
        <v>7744</v>
      </c>
      <c r="R23" s="1095"/>
      <c r="S23" s="1095"/>
      <c r="T23" s="1095"/>
      <c r="U23" s="1095"/>
      <c r="V23" s="1095">
        <v>7540</v>
      </c>
      <c r="W23" s="1095"/>
      <c r="X23" s="1095"/>
      <c r="Y23" s="1095"/>
      <c r="Z23" s="1095"/>
      <c r="AA23" s="1095">
        <v>204</v>
      </c>
      <c r="AB23" s="1095"/>
      <c r="AC23" s="1095"/>
      <c r="AD23" s="1095"/>
      <c r="AE23" s="1096"/>
      <c r="AF23" s="1097">
        <v>119</v>
      </c>
      <c r="AG23" s="1095"/>
      <c r="AH23" s="1095"/>
      <c r="AI23" s="1095"/>
      <c r="AJ23" s="1098"/>
      <c r="AK23" s="1099"/>
      <c r="AL23" s="1100"/>
      <c r="AM23" s="1100"/>
      <c r="AN23" s="1100"/>
      <c r="AO23" s="1100"/>
      <c r="AP23" s="1095">
        <v>10126</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368</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369</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345</v>
      </c>
      <c r="B26" s="1022"/>
      <c r="C26" s="1022"/>
      <c r="D26" s="1022"/>
      <c r="E26" s="1022"/>
      <c r="F26" s="1022"/>
      <c r="G26" s="1022"/>
      <c r="H26" s="1022"/>
      <c r="I26" s="1022"/>
      <c r="J26" s="1022"/>
      <c r="K26" s="1022"/>
      <c r="L26" s="1022"/>
      <c r="M26" s="1022"/>
      <c r="N26" s="1022"/>
      <c r="O26" s="1022"/>
      <c r="P26" s="1023"/>
      <c r="Q26" s="1027" t="s">
        <v>370</v>
      </c>
      <c r="R26" s="1028"/>
      <c r="S26" s="1028"/>
      <c r="T26" s="1028"/>
      <c r="U26" s="1029"/>
      <c r="V26" s="1027" t="s">
        <v>371</v>
      </c>
      <c r="W26" s="1028"/>
      <c r="X26" s="1028"/>
      <c r="Y26" s="1028"/>
      <c r="Z26" s="1029"/>
      <c r="AA26" s="1027" t="s">
        <v>372</v>
      </c>
      <c r="AB26" s="1028"/>
      <c r="AC26" s="1028"/>
      <c r="AD26" s="1028"/>
      <c r="AE26" s="1028"/>
      <c r="AF26" s="1085" t="s">
        <v>373</v>
      </c>
      <c r="AG26" s="1034"/>
      <c r="AH26" s="1034"/>
      <c r="AI26" s="1034"/>
      <c r="AJ26" s="1086"/>
      <c r="AK26" s="1028" t="s">
        <v>374</v>
      </c>
      <c r="AL26" s="1028"/>
      <c r="AM26" s="1028"/>
      <c r="AN26" s="1028"/>
      <c r="AO26" s="1029"/>
      <c r="AP26" s="1027" t="s">
        <v>375</v>
      </c>
      <c r="AQ26" s="1028"/>
      <c r="AR26" s="1028"/>
      <c r="AS26" s="1028"/>
      <c r="AT26" s="1029"/>
      <c r="AU26" s="1027" t="s">
        <v>376</v>
      </c>
      <c r="AV26" s="1028"/>
      <c r="AW26" s="1028"/>
      <c r="AX26" s="1028"/>
      <c r="AY26" s="1029"/>
      <c r="AZ26" s="1027" t="s">
        <v>377</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378</v>
      </c>
      <c r="C28" s="1077"/>
      <c r="D28" s="1077"/>
      <c r="E28" s="1077"/>
      <c r="F28" s="1077"/>
      <c r="G28" s="1077"/>
      <c r="H28" s="1077"/>
      <c r="I28" s="1077"/>
      <c r="J28" s="1077"/>
      <c r="K28" s="1077"/>
      <c r="L28" s="1077"/>
      <c r="M28" s="1077"/>
      <c r="N28" s="1077"/>
      <c r="O28" s="1077"/>
      <c r="P28" s="1078"/>
      <c r="Q28" s="1079">
        <v>1977</v>
      </c>
      <c r="R28" s="1080"/>
      <c r="S28" s="1080"/>
      <c r="T28" s="1080"/>
      <c r="U28" s="1080"/>
      <c r="V28" s="1080">
        <v>1980</v>
      </c>
      <c r="W28" s="1080"/>
      <c r="X28" s="1080"/>
      <c r="Y28" s="1080"/>
      <c r="Z28" s="1080"/>
      <c r="AA28" s="1080">
        <v>-3</v>
      </c>
      <c r="AB28" s="1080"/>
      <c r="AC28" s="1080"/>
      <c r="AD28" s="1080"/>
      <c r="AE28" s="1081"/>
      <c r="AF28" s="1082">
        <v>-3</v>
      </c>
      <c r="AG28" s="1080"/>
      <c r="AH28" s="1080"/>
      <c r="AI28" s="1080"/>
      <c r="AJ28" s="1083"/>
      <c r="AK28" s="1084">
        <v>181</v>
      </c>
      <c r="AL28" s="1072"/>
      <c r="AM28" s="1072"/>
      <c r="AN28" s="1072"/>
      <c r="AO28" s="1072"/>
      <c r="AP28" s="1072" t="s">
        <v>537</v>
      </c>
      <c r="AQ28" s="1072"/>
      <c r="AR28" s="1072"/>
      <c r="AS28" s="1072"/>
      <c r="AT28" s="1072"/>
      <c r="AU28" s="1072" t="s">
        <v>536</v>
      </c>
      <c r="AV28" s="1072"/>
      <c r="AW28" s="1072"/>
      <c r="AX28" s="1072"/>
      <c r="AY28" s="1072"/>
      <c r="AZ28" s="1073" t="s">
        <v>536</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379</v>
      </c>
      <c r="C29" s="1064"/>
      <c r="D29" s="1064"/>
      <c r="E29" s="1064"/>
      <c r="F29" s="1064"/>
      <c r="G29" s="1064"/>
      <c r="H29" s="1064"/>
      <c r="I29" s="1064"/>
      <c r="J29" s="1064"/>
      <c r="K29" s="1064"/>
      <c r="L29" s="1064"/>
      <c r="M29" s="1064"/>
      <c r="N29" s="1064"/>
      <c r="O29" s="1064"/>
      <c r="P29" s="1065"/>
      <c r="Q29" s="1069">
        <v>1515</v>
      </c>
      <c r="R29" s="1070"/>
      <c r="S29" s="1070"/>
      <c r="T29" s="1070"/>
      <c r="U29" s="1070"/>
      <c r="V29" s="1070">
        <v>1485</v>
      </c>
      <c r="W29" s="1070"/>
      <c r="X29" s="1070"/>
      <c r="Y29" s="1070"/>
      <c r="Z29" s="1070"/>
      <c r="AA29" s="1070">
        <v>30</v>
      </c>
      <c r="AB29" s="1070"/>
      <c r="AC29" s="1070"/>
      <c r="AD29" s="1070"/>
      <c r="AE29" s="1071"/>
      <c r="AF29" s="1045">
        <v>30</v>
      </c>
      <c r="AG29" s="1046"/>
      <c r="AH29" s="1046"/>
      <c r="AI29" s="1046"/>
      <c r="AJ29" s="1047"/>
      <c r="AK29" s="1006">
        <v>212</v>
      </c>
      <c r="AL29" s="997"/>
      <c r="AM29" s="997"/>
      <c r="AN29" s="997"/>
      <c r="AO29" s="997"/>
      <c r="AP29" s="997" t="s">
        <v>536</v>
      </c>
      <c r="AQ29" s="997"/>
      <c r="AR29" s="997"/>
      <c r="AS29" s="997"/>
      <c r="AT29" s="997"/>
      <c r="AU29" s="997" t="s">
        <v>536</v>
      </c>
      <c r="AV29" s="997"/>
      <c r="AW29" s="997"/>
      <c r="AX29" s="997"/>
      <c r="AY29" s="997"/>
      <c r="AZ29" s="1068" t="s">
        <v>538</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380</v>
      </c>
      <c r="C30" s="1064"/>
      <c r="D30" s="1064"/>
      <c r="E30" s="1064"/>
      <c r="F30" s="1064"/>
      <c r="G30" s="1064"/>
      <c r="H30" s="1064"/>
      <c r="I30" s="1064"/>
      <c r="J30" s="1064"/>
      <c r="K30" s="1064"/>
      <c r="L30" s="1064"/>
      <c r="M30" s="1064"/>
      <c r="N30" s="1064"/>
      <c r="O30" s="1064"/>
      <c r="P30" s="1065"/>
      <c r="Q30" s="1069">
        <v>165</v>
      </c>
      <c r="R30" s="1070"/>
      <c r="S30" s="1070"/>
      <c r="T30" s="1070"/>
      <c r="U30" s="1070"/>
      <c r="V30" s="1070">
        <v>164</v>
      </c>
      <c r="W30" s="1070"/>
      <c r="X30" s="1070"/>
      <c r="Y30" s="1070"/>
      <c r="Z30" s="1070"/>
      <c r="AA30" s="1070">
        <v>1</v>
      </c>
      <c r="AB30" s="1070"/>
      <c r="AC30" s="1070"/>
      <c r="AD30" s="1070"/>
      <c r="AE30" s="1071"/>
      <c r="AF30" s="1045">
        <v>1</v>
      </c>
      <c r="AG30" s="1046"/>
      <c r="AH30" s="1046"/>
      <c r="AI30" s="1046"/>
      <c r="AJ30" s="1047"/>
      <c r="AK30" s="1006">
        <v>62</v>
      </c>
      <c r="AL30" s="997"/>
      <c r="AM30" s="997"/>
      <c r="AN30" s="997"/>
      <c r="AO30" s="997"/>
      <c r="AP30" s="997" t="s">
        <v>539</v>
      </c>
      <c r="AQ30" s="997"/>
      <c r="AR30" s="997"/>
      <c r="AS30" s="997"/>
      <c r="AT30" s="997"/>
      <c r="AU30" s="997" t="s">
        <v>539</v>
      </c>
      <c r="AV30" s="997"/>
      <c r="AW30" s="997"/>
      <c r="AX30" s="997"/>
      <c r="AY30" s="997"/>
      <c r="AZ30" s="1068" t="s">
        <v>536</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381</v>
      </c>
      <c r="C31" s="1064"/>
      <c r="D31" s="1064"/>
      <c r="E31" s="1064"/>
      <c r="F31" s="1064"/>
      <c r="G31" s="1064"/>
      <c r="H31" s="1064"/>
      <c r="I31" s="1064"/>
      <c r="J31" s="1064"/>
      <c r="K31" s="1064"/>
      <c r="L31" s="1064"/>
      <c r="M31" s="1064"/>
      <c r="N31" s="1064"/>
      <c r="O31" s="1064"/>
      <c r="P31" s="1065"/>
      <c r="Q31" s="1069">
        <v>492</v>
      </c>
      <c r="R31" s="1070"/>
      <c r="S31" s="1070"/>
      <c r="T31" s="1070"/>
      <c r="U31" s="1070"/>
      <c r="V31" s="1070">
        <v>13</v>
      </c>
      <c r="W31" s="1070"/>
      <c r="X31" s="1070"/>
      <c r="Y31" s="1070"/>
      <c r="Z31" s="1070"/>
      <c r="AA31" s="1070">
        <v>479</v>
      </c>
      <c r="AB31" s="1070"/>
      <c r="AC31" s="1070"/>
      <c r="AD31" s="1070"/>
      <c r="AE31" s="1071"/>
      <c r="AF31" s="1045">
        <v>479</v>
      </c>
      <c r="AG31" s="1046"/>
      <c r="AH31" s="1046"/>
      <c r="AI31" s="1046"/>
      <c r="AJ31" s="1047"/>
      <c r="AK31" s="1006" t="s">
        <v>538</v>
      </c>
      <c r="AL31" s="997"/>
      <c r="AM31" s="997"/>
      <c r="AN31" s="997"/>
      <c r="AO31" s="997"/>
      <c r="AP31" s="997">
        <v>1759</v>
      </c>
      <c r="AQ31" s="997"/>
      <c r="AR31" s="997"/>
      <c r="AS31" s="997"/>
      <c r="AT31" s="997"/>
      <c r="AU31" s="997" t="s">
        <v>539</v>
      </c>
      <c r="AV31" s="997"/>
      <c r="AW31" s="997"/>
      <c r="AX31" s="997"/>
      <c r="AY31" s="997"/>
      <c r="AZ31" s="1068" t="s">
        <v>536</v>
      </c>
      <c r="BA31" s="1068"/>
      <c r="BB31" s="1068"/>
      <c r="BC31" s="1068"/>
      <c r="BD31" s="1068"/>
      <c r="BE31" s="1058" t="s">
        <v>382</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383</v>
      </c>
      <c r="C32" s="1064"/>
      <c r="D32" s="1064"/>
      <c r="E32" s="1064"/>
      <c r="F32" s="1064"/>
      <c r="G32" s="1064"/>
      <c r="H32" s="1064"/>
      <c r="I32" s="1064"/>
      <c r="J32" s="1064"/>
      <c r="K32" s="1064"/>
      <c r="L32" s="1064"/>
      <c r="M32" s="1064"/>
      <c r="N32" s="1064"/>
      <c r="O32" s="1064"/>
      <c r="P32" s="1065"/>
      <c r="Q32" s="1069">
        <v>42</v>
      </c>
      <c r="R32" s="1070"/>
      <c r="S32" s="1070"/>
      <c r="T32" s="1070"/>
      <c r="U32" s="1070"/>
      <c r="V32" s="1070">
        <v>42</v>
      </c>
      <c r="W32" s="1070"/>
      <c r="X32" s="1070"/>
      <c r="Y32" s="1070"/>
      <c r="Z32" s="1070"/>
      <c r="AA32" s="1070">
        <v>0</v>
      </c>
      <c r="AB32" s="1070"/>
      <c r="AC32" s="1070"/>
      <c r="AD32" s="1070"/>
      <c r="AE32" s="1071"/>
      <c r="AF32" s="1045">
        <v>0</v>
      </c>
      <c r="AG32" s="1046"/>
      <c r="AH32" s="1046"/>
      <c r="AI32" s="1046"/>
      <c r="AJ32" s="1047"/>
      <c r="AK32" s="1006">
        <v>315</v>
      </c>
      <c r="AL32" s="997"/>
      <c r="AM32" s="997"/>
      <c r="AN32" s="997"/>
      <c r="AO32" s="997"/>
      <c r="AP32" s="997">
        <v>5965</v>
      </c>
      <c r="AQ32" s="997"/>
      <c r="AR32" s="997"/>
      <c r="AS32" s="997"/>
      <c r="AT32" s="997"/>
      <c r="AU32" s="997">
        <v>4645</v>
      </c>
      <c r="AV32" s="997"/>
      <c r="AW32" s="997"/>
      <c r="AX32" s="997"/>
      <c r="AY32" s="997"/>
      <c r="AZ32" s="1068" t="s">
        <v>536</v>
      </c>
      <c r="BA32" s="1068"/>
      <c r="BB32" s="1068"/>
      <c r="BC32" s="1068"/>
      <c r="BD32" s="1068"/>
      <c r="BE32" s="1058" t="s">
        <v>382</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384</v>
      </c>
      <c r="C33" s="1064"/>
      <c r="D33" s="1064"/>
      <c r="E33" s="1064"/>
      <c r="F33" s="1064"/>
      <c r="G33" s="1064"/>
      <c r="H33" s="1064"/>
      <c r="I33" s="1064"/>
      <c r="J33" s="1064"/>
      <c r="K33" s="1064"/>
      <c r="L33" s="1064"/>
      <c r="M33" s="1064"/>
      <c r="N33" s="1064"/>
      <c r="O33" s="1064"/>
      <c r="P33" s="1065"/>
      <c r="Q33" s="1069">
        <v>510</v>
      </c>
      <c r="R33" s="1070"/>
      <c r="S33" s="1070"/>
      <c r="T33" s="1070"/>
      <c r="U33" s="1070"/>
      <c r="V33" s="1070">
        <v>484</v>
      </c>
      <c r="W33" s="1070"/>
      <c r="X33" s="1070"/>
      <c r="Y33" s="1070"/>
      <c r="Z33" s="1070"/>
      <c r="AA33" s="1070">
        <v>26</v>
      </c>
      <c r="AB33" s="1070"/>
      <c r="AC33" s="1070"/>
      <c r="AD33" s="1070"/>
      <c r="AE33" s="1071"/>
      <c r="AF33" s="1045">
        <v>26</v>
      </c>
      <c r="AG33" s="1046"/>
      <c r="AH33" s="1046"/>
      <c r="AI33" s="1046"/>
      <c r="AJ33" s="1047"/>
      <c r="AK33" s="1006" t="s">
        <v>536</v>
      </c>
      <c r="AL33" s="997"/>
      <c r="AM33" s="997"/>
      <c r="AN33" s="997"/>
      <c r="AO33" s="997"/>
      <c r="AP33" s="997" t="s">
        <v>536</v>
      </c>
      <c r="AQ33" s="997"/>
      <c r="AR33" s="997"/>
      <c r="AS33" s="997"/>
      <c r="AT33" s="997"/>
      <c r="AU33" s="997" t="s">
        <v>536</v>
      </c>
      <c r="AV33" s="997"/>
      <c r="AW33" s="997"/>
      <c r="AX33" s="997"/>
      <c r="AY33" s="997"/>
      <c r="AZ33" s="1068" t="s">
        <v>539</v>
      </c>
      <c r="BA33" s="1068"/>
      <c r="BB33" s="1068"/>
      <c r="BC33" s="1068"/>
      <c r="BD33" s="1068"/>
      <c r="BE33" s="1058" t="s">
        <v>385</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386</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366</v>
      </c>
      <c r="B63" s="970" t="s">
        <v>387</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532</v>
      </c>
      <c r="AG63" s="985"/>
      <c r="AH63" s="985"/>
      <c r="AI63" s="985"/>
      <c r="AJ63" s="1056"/>
      <c r="AK63" s="1057"/>
      <c r="AL63" s="989"/>
      <c r="AM63" s="989"/>
      <c r="AN63" s="989"/>
      <c r="AO63" s="989"/>
      <c r="AP63" s="985">
        <v>7724</v>
      </c>
      <c r="AQ63" s="985"/>
      <c r="AR63" s="985"/>
      <c r="AS63" s="985"/>
      <c r="AT63" s="985"/>
      <c r="AU63" s="985">
        <v>4645</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389</v>
      </c>
      <c r="B66" s="1022"/>
      <c r="C66" s="1022"/>
      <c r="D66" s="1022"/>
      <c r="E66" s="1022"/>
      <c r="F66" s="1022"/>
      <c r="G66" s="1022"/>
      <c r="H66" s="1022"/>
      <c r="I66" s="1022"/>
      <c r="J66" s="1022"/>
      <c r="K66" s="1022"/>
      <c r="L66" s="1022"/>
      <c r="M66" s="1022"/>
      <c r="N66" s="1022"/>
      <c r="O66" s="1022"/>
      <c r="P66" s="1023"/>
      <c r="Q66" s="1027" t="s">
        <v>370</v>
      </c>
      <c r="R66" s="1028"/>
      <c r="S66" s="1028"/>
      <c r="T66" s="1028"/>
      <c r="U66" s="1029"/>
      <c r="V66" s="1027" t="s">
        <v>371</v>
      </c>
      <c r="W66" s="1028"/>
      <c r="X66" s="1028"/>
      <c r="Y66" s="1028"/>
      <c r="Z66" s="1029"/>
      <c r="AA66" s="1027" t="s">
        <v>372</v>
      </c>
      <c r="AB66" s="1028"/>
      <c r="AC66" s="1028"/>
      <c r="AD66" s="1028"/>
      <c r="AE66" s="1029"/>
      <c r="AF66" s="1033" t="s">
        <v>373</v>
      </c>
      <c r="AG66" s="1034"/>
      <c r="AH66" s="1034"/>
      <c r="AI66" s="1034"/>
      <c r="AJ66" s="1035"/>
      <c r="AK66" s="1027" t="s">
        <v>374</v>
      </c>
      <c r="AL66" s="1022"/>
      <c r="AM66" s="1022"/>
      <c r="AN66" s="1022"/>
      <c r="AO66" s="1023"/>
      <c r="AP66" s="1027" t="s">
        <v>375</v>
      </c>
      <c r="AQ66" s="1028"/>
      <c r="AR66" s="1028"/>
      <c r="AS66" s="1028"/>
      <c r="AT66" s="1029"/>
      <c r="AU66" s="1027" t="s">
        <v>390</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540</v>
      </c>
      <c r="C68" s="1012"/>
      <c r="D68" s="1012"/>
      <c r="E68" s="1012"/>
      <c r="F68" s="1012"/>
      <c r="G68" s="1012"/>
      <c r="H68" s="1012"/>
      <c r="I68" s="1012"/>
      <c r="J68" s="1012"/>
      <c r="K68" s="1012"/>
      <c r="L68" s="1012"/>
      <c r="M68" s="1012"/>
      <c r="N68" s="1012"/>
      <c r="O68" s="1012"/>
      <c r="P68" s="1013"/>
      <c r="Q68" s="1014">
        <v>1088</v>
      </c>
      <c r="R68" s="1008"/>
      <c r="S68" s="1008"/>
      <c r="T68" s="1008"/>
      <c r="U68" s="1008"/>
      <c r="V68" s="1008">
        <v>819</v>
      </c>
      <c r="W68" s="1008"/>
      <c r="X68" s="1008"/>
      <c r="Y68" s="1008"/>
      <c r="Z68" s="1008"/>
      <c r="AA68" s="1008">
        <v>269</v>
      </c>
      <c r="AB68" s="1008"/>
      <c r="AC68" s="1008"/>
      <c r="AD68" s="1008"/>
      <c r="AE68" s="1008"/>
      <c r="AF68" s="1008">
        <v>26</v>
      </c>
      <c r="AG68" s="1008"/>
      <c r="AH68" s="1008"/>
      <c r="AI68" s="1008"/>
      <c r="AJ68" s="1008"/>
      <c r="AK68" s="1008" t="s">
        <v>536</v>
      </c>
      <c r="AL68" s="1008"/>
      <c r="AM68" s="1008"/>
      <c r="AN68" s="1008"/>
      <c r="AO68" s="1008"/>
      <c r="AP68" s="1008">
        <v>75</v>
      </c>
      <c r="AQ68" s="1008"/>
      <c r="AR68" s="1008"/>
      <c r="AS68" s="1008"/>
      <c r="AT68" s="1008"/>
      <c r="AU68" s="1008">
        <v>41</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541</v>
      </c>
      <c r="C69" s="1001"/>
      <c r="D69" s="1001"/>
      <c r="E69" s="1001"/>
      <c r="F69" s="1001"/>
      <c r="G69" s="1001"/>
      <c r="H69" s="1001"/>
      <c r="I69" s="1001"/>
      <c r="J69" s="1001"/>
      <c r="K69" s="1001"/>
      <c r="L69" s="1001"/>
      <c r="M69" s="1001"/>
      <c r="N69" s="1001"/>
      <c r="O69" s="1001"/>
      <c r="P69" s="1002"/>
      <c r="Q69" s="1003">
        <v>1121</v>
      </c>
      <c r="R69" s="997"/>
      <c r="S69" s="997"/>
      <c r="T69" s="997"/>
      <c r="U69" s="997"/>
      <c r="V69" s="997">
        <v>1096</v>
      </c>
      <c r="W69" s="997"/>
      <c r="X69" s="997"/>
      <c r="Y69" s="997"/>
      <c r="Z69" s="997"/>
      <c r="AA69" s="997">
        <v>25</v>
      </c>
      <c r="AB69" s="997"/>
      <c r="AC69" s="997"/>
      <c r="AD69" s="997"/>
      <c r="AE69" s="997"/>
      <c r="AF69" s="997">
        <v>25</v>
      </c>
      <c r="AG69" s="997"/>
      <c r="AH69" s="997"/>
      <c r="AI69" s="997"/>
      <c r="AJ69" s="997"/>
      <c r="AK69" s="997" t="s">
        <v>536</v>
      </c>
      <c r="AL69" s="997"/>
      <c r="AM69" s="997"/>
      <c r="AN69" s="997"/>
      <c r="AO69" s="997"/>
      <c r="AP69" s="997">
        <v>73</v>
      </c>
      <c r="AQ69" s="997"/>
      <c r="AR69" s="997"/>
      <c r="AS69" s="997"/>
      <c r="AT69" s="997"/>
      <c r="AU69" s="997">
        <v>51</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542</v>
      </c>
      <c r="C70" s="1001"/>
      <c r="D70" s="1001"/>
      <c r="E70" s="1001"/>
      <c r="F70" s="1001"/>
      <c r="G70" s="1001"/>
      <c r="H70" s="1001"/>
      <c r="I70" s="1001"/>
      <c r="J70" s="1001"/>
      <c r="K70" s="1001"/>
      <c r="L70" s="1001"/>
      <c r="M70" s="1001"/>
      <c r="N70" s="1001"/>
      <c r="O70" s="1001"/>
      <c r="P70" s="1002"/>
      <c r="Q70" s="1003">
        <v>12</v>
      </c>
      <c r="R70" s="997"/>
      <c r="S70" s="997"/>
      <c r="T70" s="997"/>
      <c r="U70" s="997"/>
      <c r="V70" s="997">
        <v>12</v>
      </c>
      <c r="W70" s="997"/>
      <c r="X70" s="997"/>
      <c r="Y70" s="997"/>
      <c r="Z70" s="997"/>
      <c r="AA70" s="997">
        <v>0</v>
      </c>
      <c r="AB70" s="997"/>
      <c r="AC70" s="997"/>
      <c r="AD70" s="997"/>
      <c r="AE70" s="997"/>
      <c r="AF70" s="997">
        <v>0</v>
      </c>
      <c r="AG70" s="997"/>
      <c r="AH70" s="997"/>
      <c r="AI70" s="997"/>
      <c r="AJ70" s="997"/>
      <c r="AK70" s="997" t="s">
        <v>536</v>
      </c>
      <c r="AL70" s="997"/>
      <c r="AM70" s="997"/>
      <c r="AN70" s="997"/>
      <c r="AO70" s="997"/>
      <c r="AP70" s="997" t="s">
        <v>536</v>
      </c>
      <c r="AQ70" s="997"/>
      <c r="AR70" s="997"/>
      <c r="AS70" s="997"/>
      <c r="AT70" s="997"/>
      <c r="AU70" s="997" t="s">
        <v>536</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c r="C71" s="1001"/>
      <c r="D71" s="1001"/>
      <c r="E71" s="1001"/>
      <c r="F71" s="1001"/>
      <c r="G71" s="1001"/>
      <c r="H71" s="1001"/>
      <c r="I71" s="1001"/>
      <c r="J71" s="1001"/>
      <c r="K71" s="1001"/>
      <c r="L71" s="1001"/>
      <c r="M71" s="1001"/>
      <c r="N71" s="1001"/>
      <c r="O71" s="1001"/>
      <c r="P71" s="1002"/>
      <c r="Q71" s="1003"/>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366</v>
      </c>
      <c r="B88" s="970" t="s">
        <v>391</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51</v>
      </c>
      <c r="AG88" s="985"/>
      <c r="AH88" s="985"/>
      <c r="AI88" s="985"/>
      <c r="AJ88" s="985"/>
      <c r="AK88" s="989"/>
      <c r="AL88" s="989"/>
      <c r="AM88" s="989"/>
      <c r="AN88" s="989"/>
      <c r="AO88" s="989"/>
      <c r="AP88" s="985">
        <v>148</v>
      </c>
      <c r="AQ88" s="985"/>
      <c r="AR88" s="985"/>
      <c r="AS88" s="985"/>
      <c r="AT88" s="985"/>
      <c r="AU88" s="985">
        <v>92</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70" t="s">
        <v>392</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48</v>
      </c>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393</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394</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397</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398</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399</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400</v>
      </c>
      <c r="AB109" s="918"/>
      <c r="AC109" s="918"/>
      <c r="AD109" s="918"/>
      <c r="AE109" s="919"/>
      <c r="AF109" s="920" t="s">
        <v>283</v>
      </c>
      <c r="AG109" s="918"/>
      <c r="AH109" s="918"/>
      <c r="AI109" s="918"/>
      <c r="AJ109" s="919"/>
      <c r="AK109" s="920" t="s">
        <v>282</v>
      </c>
      <c r="AL109" s="918"/>
      <c r="AM109" s="918"/>
      <c r="AN109" s="918"/>
      <c r="AO109" s="919"/>
      <c r="AP109" s="920" t="s">
        <v>401</v>
      </c>
      <c r="AQ109" s="918"/>
      <c r="AR109" s="918"/>
      <c r="AS109" s="918"/>
      <c r="AT109" s="949"/>
      <c r="AU109" s="917" t="s">
        <v>399</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400</v>
      </c>
      <c r="BR109" s="918"/>
      <c r="BS109" s="918"/>
      <c r="BT109" s="918"/>
      <c r="BU109" s="919"/>
      <c r="BV109" s="920" t="s">
        <v>283</v>
      </c>
      <c r="BW109" s="918"/>
      <c r="BX109" s="918"/>
      <c r="BY109" s="918"/>
      <c r="BZ109" s="919"/>
      <c r="CA109" s="920" t="s">
        <v>282</v>
      </c>
      <c r="CB109" s="918"/>
      <c r="CC109" s="918"/>
      <c r="CD109" s="918"/>
      <c r="CE109" s="919"/>
      <c r="CF109" s="958" t="s">
        <v>401</v>
      </c>
      <c r="CG109" s="958"/>
      <c r="CH109" s="958"/>
      <c r="CI109" s="958"/>
      <c r="CJ109" s="958"/>
      <c r="CK109" s="920" t="s">
        <v>402</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400</v>
      </c>
      <c r="DH109" s="918"/>
      <c r="DI109" s="918"/>
      <c r="DJ109" s="918"/>
      <c r="DK109" s="919"/>
      <c r="DL109" s="920" t="s">
        <v>283</v>
      </c>
      <c r="DM109" s="918"/>
      <c r="DN109" s="918"/>
      <c r="DO109" s="918"/>
      <c r="DP109" s="919"/>
      <c r="DQ109" s="920" t="s">
        <v>282</v>
      </c>
      <c r="DR109" s="918"/>
      <c r="DS109" s="918"/>
      <c r="DT109" s="918"/>
      <c r="DU109" s="919"/>
      <c r="DV109" s="920" t="s">
        <v>401</v>
      </c>
      <c r="DW109" s="918"/>
      <c r="DX109" s="918"/>
      <c r="DY109" s="918"/>
      <c r="DZ109" s="949"/>
    </row>
    <row r="110" spans="1:131" s="197" customFormat="1" ht="26.25" customHeight="1">
      <c r="A110" s="787" t="s">
        <v>403</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1245996</v>
      </c>
      <c r="AB110" s="903"/>
      <c r="AC110" s="903"/>
      <c r="AD110" s="903"/>
      <c r="AE110" s="904"/>
      <c r="AF110" s="905">
        <v>1227636</v>
      </c>
      <c r="AG110" s="903"/>
      <c r="AH110" s="903"/>
      <c r="AI110" s="903"/>
      <c r="AJ110" s="904"/>
      <c r="AK110" s="905">
        <v>1165868</v>
      </c>
      <c r="AL110" s="903"/>
      <c r="AM110" s="903"/>
      <c r="AN110" s="903"/>
      <c r="AO110" s="904"/>
      <c r="AP110" s="906">
        <v>33.799999999999997</v>
      </c>
      <c r="AQ110" s="907"/>
      <c r="AR110" s="907"/>
      <c r="AS110" s="907"/>
      <c r="AT110" s="908"/>
      <c r="AU110" s="950" t="s">
        <v>58</v>
      </c>
      <c r="AV110" s="951"/>
      <c r="AW110" s="951"/>
      <c r="AX110" s="951"/>
      <c r="AY110" s="952"/>
      <c r="AZ110" s="846" t="s">
        <v>404</v>
      </c>
      <c r="BA110" s="788"/>
      <c r="BB110" s="788"/>
      <c r="BC110" s="788"/>
      <c r="BD110" s="788"/>
      <c r="BE110" s="788"/>
      <c r="BF110" s="788"/>
      <c r="BG110" s="788"/>
      <c r="BH110" s="788"/>
      <c r="BI110" s="788"/>
      <c r="BJ110" s="788"/>
      <c r="BK110" s="788"/>
      <c r="BL110" s="788"/>
      <c r="BM110" s="788"/>
      <c r="BN110" s="788"/>
      <c r="BO110" s="788"/>
      <c r="BP110" s="789"/>
      <c r="BQ110" s="829">
        <v>9755764</v>
      </c>
      <c r="BR110" s="830"/>
      <c r="BS110" s="830"/>
      <c r="BT110" s="830"/>
      <c r="BU110" s="830"/>
      <c r="BV110" s="830">
        <v>10550262</v>
      </c>
      <c r="BW110" s="830"/>
      <c r="BX110" s="830"/>
      <c r="BY110" s="830"/>
      <c r="BZ110" s="830"/>
      <c r="CA110" s="830">
        <v>10126149</v>
      </c>
      <c r="CB110" s="830"/>
      <c r="CC110" s="830"/>
      <c r="CD110" s="830"/>
      <c r="CE110" s="830"/>
      <c r="CF110" s="891">
        <v>293.3</v>
      </c>
      <c r="CG110" s="892"/>
      <c r="CH110" s="892"/>
      <c r="CI110" s="892"/>
      <c r="CJ110" s="892"/>
      <c r="CK110" s="946" t="s">
        <v>405</v>
      </c>
      <c r="CL110" s="894"/>
      <c r="CM110" s="899" t="s">
        <v>406</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c r="A111" s="808" t="s">
        <v>407</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408</v>
      </c>
      <c r="BA111" s="798"/>
      <c r="BB111" s="798"/>
      <c r="BC111" s="798"/>
      <c r="BD111" s="798"/>
      <c r="BE111" s="798"/>
      <c r="BF111" s="798"/>
      <c r="BG111" s="798"/>
      <c r="BH111" s="798"/>
      <c r="BI111" s="798"/>
      <c r="BJ111" s="798"/>
      <c r="BK111" s="798"/>
      <c r="BL111" s="798"/>
      <c r="BM111" s="798"/>
      <c r="BN111" s="798"/>
      <c r="BO111" s="798"/>
      <c r="BP111" s="799"/>
      <c r="BQ111" s="800">
        <v>5001</v>
      </c>
      <c r="BR111" s="801"/>
      <c r="BS111" s="801"/>
      <c r="BT111" s="801"/>
      <c r="BU111" s="801"/>
      <c r="BV111" s="801">
        <v>3996</v>
      </c>
      <c r="BW111" s="801"/>
      <c r="BX111" s="801"/>
      <c r="BY111" s="801"/>
      <c r="BZ111" s="801"/>
      <c r="CA111" s="801">
        <v>2994</v>
      </c>
      <c r="CB111" s="801"/>
      <c r="CC111" s="801"/>
      <c r="CD111" s="801"/>
      <c r="CE111" s="801"/>
      <c r="CF111" s="878">
        <v>0.1</v>
      </c>
      <c r="CG111" s="879"/>
      <c r="CH111" s="879"/>
      <c r="CI111" s="879"/>
      <c r="CJ111" s="879"/>
      <c r="CK111" s="947"/>
      <c r="CL111" s="896"/>
      <c r="CM111" s="833" t="s">
        <v>409</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c r="A112" s="932" t="s">
        <v>410</v>
      </c>
      <c r="B112" s="933"/>
      <c r="C112" s="798" t="s">
        <v>411</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412</v>
      </c>
      <c r="BA112" s="798"/>
      <c r="BB112" s="798"/>
      <c r="BC112" s="798"/>
      <c r="BD112" s="798"/>
      <c r="BE112" s="798"/>
      <c r="BF112" s="798"/>
      <c r="BG112" s="798"/>
      <c r="BH112" s="798"/>
      <c r="BI112" s="798"/>
      <c r="BJ112" s="798"/>
      <c r="BK112" s="798"/>
      <c r="BL112" s="798"/>
      <c r="BM112" s="798"/>
      <c r="BN112" s="798"/>
      <c r="BO112" s="798"/>
      <c r="BP112" s="799"/>
      <c r="BQ112" s="800">
        <v>4527215</v>
      </c>
      <c r="BR112" s="801"/>
      <c r="BS112" s="801"/>
      <c r="BT112" s="801"/>
      <c r="BU112" s="801"/>
      <c r="BV112" s="801">
        <v>4776322</v>
      </c>
      <c r="BW112" s="801"/>
      <c r="BX112" s="801"/>
      <c r="BY112" s="801"/>
      <c r="BZ112" s="801"/>
      <c r="CA112" s="801">
        <v>4645317</v>
      </c>
      <c r="CB112" s="801"/>
      <c r="CC112" s="801"/>
      <c r="CD112" s="801"/>
      <c r="CE112" s="801"/>
      <c r="CF112" s="878">
        <v>134.5</v>
      </c>
      <c r="CG112" s="879"/>
      <c r="CH112" s="879"/>
      <c r="CI112" s="879"/>
      <c r="CJ112" s="879"/>
      <c r="CK112" s="947"/>
      <c r="CL112" s="896"/>
      <c r="CM112" s="833" t="s">
        <v>413</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c r="A113" s="934"/>
      <c r="B113" s="935"/>
      <c r="C113" s="798" t="s">
        <v>414</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219111</v>
      </c>
      <c r="AB113" s="939"/>
      <c r="AC113" s="939"/>
      <c r="AD113" s="939"/>
      <c r="AE113" s="940"/>
      <c r="AF113" s="941">
        <v>228714</v>
      </c>
      <c r="AG113" s="939"/>
      <c r="AH113" s="939"/>
      <c r="AI113" s="939"/>
      <c r="AJ113" s="940"/>
      <c r="AK113" s="941">
        <v>234727</v>
      </c>
      <c r="AL113" s="939"/>
      <c r="AM113" s="939"/>
      <c r="AN113" s="939"/>
      <c r="AO113" s="940"/>
      <c r="AP113" s="942">
        <v>6.8</v>
      </c>
      <c r="AQ113" s="943"/>
      <c r="AR113" s="943"/>
      <c r="AS113" s="943"/>
      <c r="AT113" s="944"/>
      <c r="AU113" s="953"/>
      <c r="AV113" s="954"/>
      <c r="AW113" s="954"/>
      <c r="AX113" s="954"/>
      <c r="AY113" s="955"/>
      <c r="AZ113" s="797" t="s">
        <v>415</v>
      </c>
      <c r="BA113" s="798"/>
      <c r="BB113" s="798"/>
      <c r="BC113" s="798"/>
      <c r="BD113" s="798"/>
      <c r="BE113" s="798"/>
      <c r="BF113" s="798"/>
      <c r="BG113" s="798"/>
      <c r="BH113" s="798"/>
      <c r="BI113" s="798"/>
      <c r="BJ113" s="798"/>
      <c r="BK113" s="798"/>
      <c r="BL113" s="798"/>
      <c r="BM113" s="798"/>
      <c r="BN113" s="798"/>
      <c r="BO113" s="798"/>
      <c r="BP113" s="799"/>
      <c r="BQ113" s="800">
        <v>92645</v>
      </c>
      <c r="BR113" s="801"/>
      <c r="BS113" s="801"/>
      <c r="BT113" s="801"/>
      <c r="BU113" s="801"/>
      <c r="BV113" s="801">
        <v>92346</v>
      </c>
      <c r="BW113" s="801"/>
      <c r="BX113" s="801"/>
      <c r="BY113" s="801"/>
      <c r="BZ113" s="801"/>
      <c r="CA113" s="801">
        <v>91861</v>
      </c>
      <c r="CB113" s="801"/>
      <c r="CC113" s="801"/>
      <c r="CD113" s="801"/>
      <c r="CE113" s="801"/>
      <c r="CF113" s="878">
        <v>2.7</v>
      </c>
      <c r="CG113" s="879"/>
      <c r="CH113" s="879"/>
      <c r="CI113" s="879"/>
      <c r="CJ113" s="879"/>
      <c r="CK113" s="947"/>
      <c r="CL113" s="896"/>
      <c r="CM113" s="833" t="s">
        <v>416</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c r="A114" s="934"/>
      <c r="B114" s="935"/>
      <c r="C114" s="798" t="s">
        <v>417</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11701</v>
      </c>
      <c r="AB114" s="814"/>
      <c r="AC114" s="814"/>
      <c r="AD114" s="814"/>
      <c r="AE114" s="815"/>
      <c r="AF114" s="816">
        <v>1061</v>
      </c>
      <c r="AG114" s="814"/>
      <c r="AH114" s="814"/>
      <c r="AI114" s="814"/>
      <c r="AJ114" s="815"/>
      <c r="AK114" s="816">
        <v>1506</v>
      </c>
      <c r="AL114" s="814"/>
      <c r="AM114" s="814"/>
      <c r="AN114" s="814"/>
      <c r="AO114" s="815"/>
      <c r="AP114" s="784">
        <v>0</v>
      </c>
      <c r="AQ114" s="785"/>
      <c r="AR114" s="785"/>
      <c r="AS114" s="785"/>
      <c r="AT114" s="786"/>
      <c r="AU114" s="953"/>
      <c r="AV114" s="954"/>
      <c r="AW114" s="954"/>
      <c r="AX114" s="954"/>
      <c r="AY114" s="955"/>
      <c r="AZ114" s="797" t="s">
        <v>418</v>
      </c>
      <c r="BA114" s="798"/>
      <c r="BB114" s="798"/>
      <c r="BC114" s="798"/>
      <c r="BD114" s="798"/>
      <c r="BE114" s="798"/>
      <c r="BF114" s="798"/>
      <c r="BG114" s="798"/>
      <c r="BH114" s="798"/>
      <c r="BI114" s="798"/>
      <c r="BJ114" s="798"/>
      <c r="BK114" s="798"/>
      <c r="BL114" s="798"/>
      <c r="BM114" s="798"/>
      <c r="BN114" s="798"/>
      <c r="BO114" s="798"/>
      <c r="BP114" s="799"/>
      <c r="BQ114" s="800">
        <v>1741963</v>
      </c>
      <c r="BR114" s="801"/>
      <c r="BS114" s="801"/>
      <c r="BT114" s="801"/>
      <c r="BU114" s="801"/>
      <c r="BV114" s="801">
        <v>1641437</v>
      </c>
      <c r="BW114" s="801"/>
      <c r="BX114" s="801"/>
      <c r="BY114" s="801"/>
      <c r="BZ114" s="801"/>
      <c r="CA114" s="801">
        <v>1553831</v>
      </c>
      <c r="CB114" s="801"/>
      <c r="CC114" s="801"/>
      <c r="CD114" s="801"/>
      <c r="CE114" s="801"/>
      <c r="CF114" s="878">
        <v>45</v>
      </c>
      <c r="CG114" s="879"/>
      <c r="CH114" s="879"/>
      <c r="CI114" s="879"/>
      <c r="CJ114" s="879"/>
      <c r="CK114" s="947"/>
      <c r="CL114" s="896"/>
      <c r="CM114" s="833" t="s">
        <v>419</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c r="A115" s="934"/>
      <c r="B115" s="935"/>
      <c r="C115" s="798" t="s">
        <v>420</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3958</v>
      </c>
      <c r="AB115" s="939"/>
      <c r="AC115" s="939"/>
      <c r="AD115" s="939"/>
      <c r="AE115" s="940"/>
      <c r="AF115" s="941">
        <v>1005</v>
      </c>
      <c r="AG115" s="939"/>
      <c r="AH115" s="939"/>
      <c r="AI115" s="939"/>
      <c r="AJ115" s="940"/>
      <c r="AK115" s="941">
        <v>1003</v>
      </c>
      <c r="AL115" s="939"/>
      <c r="AM115" s="939"/>
      <c r="AN115" s="939"/>
      <c r="AO115" s="940"/>
      <c r="AP115" s="942">
        <v>0</v>
      </c>
      <c r="AQ115" s="943"/>
      <c r="AR115" s="943"/>
      <c r="AS115" s="943"/>
      <c r="AT115" s="944"/>
      <c r="AU115" s="953"/>
      <c r="AV115" s="954"/>
      <c r="AW115" s="954"/>
      <c r="AX115" s="954"/>
      <c r="AY115" s="955"/>
      <c r="AZ115" s="797" t="s">
        <v>421</v>
      </c>
      <c r="BA115" s="798"/>
      <c r="BB115" s="798"/>
      <c r="BC115" s="798"/>
      <c r="BD115" s="798"/>
      <c r="BE115" s="798"/>
      <c r="BF115" s="798"/>
      <c r="BG115" s="798"/>
      <c r="BH115" s="798"/>
      <c r="BI115" s="798"/>
      <c r="BJ115" s="798"/>
      <c r="BK115" s="798"/>
      <c r="BL115" s="798"/>
      <c r="BM115" s="798"/>
      <c r="BN115" s="798"/>
      <c r="BO115" s="798"/>
      <c r="BP115" s="799"/>
      <c r="BQ115" s="800" t="s">
        <v>109</v>
      </c>
      <c r="BR115" s="801"/>
      <c r="BS115" s="801"/>
      <c r="BT115" s="801"/>
      <c r="BU115" s="801"/>
      <c r="BV115" s="801" t="s">
        <v>109</v>
      </c>
      <c r="BW115" s="801"/>
      <c r="BX115" s="801"/>
      <c r="BY115" s="801"/>
      <c r="BZ115" s="801"/>
      <c r="CA115" s="801" t="s">
        <v>109</v>
      </c>
      <c r="CB115" s="801"/>
      <c r="CC115" s="801"/>
      <c r="CD115" s="801"/>
      <c r="CE115" s="801"/>
      <c r="CF115" s="878" t="s">
        <v>109</v>
      </c>
      <c r="CG115" s="879"/>
      <c r="CH115" s="879"/>
      <c r="CI115" s="879"/>
      <c r="CJ115" s="879"/>
      <c r="CK115" s="947"/>
      <c r="CL115" s="896"/>
      <c r="CM115" s="797" t="s">
        <v>422</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c r="A116" s="936"/>
      <c r="B116" s="937"/>
      <c r="C116" s="876" t="s">
        <v>423</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277</v>
      </c>
      <c r="AB116" s="814"/>
      <c r="AC116" s="814"/>
      <c r="AD116" s="814"/>
      <c r="AE116" s="815"/>
      <c r="AF116" s="816">
        <v>347</v>
      </c>
      <c r="AG116" s="814"/>
      <c r="AH116" s="814"/>
      <c r="AI116" s="814"/>
      <c r="AJ116" s="815"/>
      <c r="AK116" s="816">
        <v>505</v>
      </c>
      <c r="AL116" s="814"/>
      <c r="AM116" s="814"/>
      <c r="AN116" s="814"/>
      <c r="AO116" s="815"/>
      <c r="AP116" s="784">
        <v>0</v>
      </c>
      <c r="AQ116" s="785"/>
      <c r="AR116" s="785"/>
      <c r="AS116" s="785"/>
      <c r="AT116" s="786"/>
      <c r="AU116" s="953"/>
      <c r="AV116" s="954"/>
      <c r="AW116" s="954"/>
      <c r="AX116" s="954"/>
      <c r="AY116" s="955"/>
      <c r="AZ116" s="797" t="s">
        <v>424</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425</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5001</v>
      </c>
      <c r="DH116" s="814"/>
      <c r="DI116" s="814"/>
      <c r="DJ116" s="814"/>
      <c r="DK116" s="815"/>
      <c r="DL116" s="816">
        <v>3996</v>
      </c>
      <c r="DM116" s="814"/>
      <c r="DN116" s="814"/>
      <c r="DO116" s="814"/>
      <c r="DP116" s="815"/>
      <c r="DQ116" s="816">
        <v>2994</v>
      </c>
      <c r="DR116" s="814"/>
      <c r="DS116" s="814"/>
      <c r="DT116" s="814"/>
      <c r="DU116" s="815"/>
      <c r="DV116" s="784">
        <v>0.1</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426</v>
      </c>
      <c r="Z117" s="919"/>
      <c r="AA117" s="924">
        <v>1481043</v>
      </c>
      <c r="AB117" s="925"/>
      <c r="AC117" s="925"/>
      <c r="AD117" s="925"/>
      <c r="AE117" s="926"/>
      <c r="AF117" s="928">
        <v>1458763</v>
      </c>
      <c r="AG117" s="925"/>
      <c r="AH117" s="925"/>
      <c r="AI117" s="925"/>
      <c r="AJ117" s="926"/>
      <c r="AK117" s="928">
        <v>1403609</v>
      </c>
      <c r="AL117" s="925"/>
      <c r="AM117" s="925"/>
      <c r="AN117" s="925"/>
      <c r="AO117" s="926"/>
      <c r="AP117" s="929"/>
      <c r="AQ117" s="930"/>
      <c r="AR117" s="930"/>
      <c r="AS117" s="930"/>
      <c r="AT117" s="931"/>
      <c r="AU117" s="953"/>
      <c r="AV117" s="954"/>
      <c r="AW117" s="954"/>
      <c r="AX117" s="954"/>
      <c r="AY117" s="955"/>
      <c r="AZ117" s="875" t="s">
        <v>427</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428</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402</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400</v>
      </c>
      <c r="AB118" s="918"/>
      <c r="AC118" s="918"/>
      <c r="AD118" s="918"/>
      <c r="AE118" s="919"/>
      <c r="AF118" s="920" t="s">
        <v>283</v>
      </c>
      <c r="AG118" s="918"/>
      <c r="AH118" s="918"/>
      <c r="AI118" s="918"/>
      <c r="AJ118" s="919"/>
      <c r="AK118" s="920" t="s">
        <v>282</v>
      </c>
      <c r="AL118" s="918"/>
      <c r="AM118" s="918"/>
      <c r="AN118" s="918"/>
      <c r="AO118" s="919"/>
      <c r="AP118" s="921" t="s">
        <v>401</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429</v>
      </c>
      <c r="BP118" s="868"/>
      <c r="BQ118" s="887">
        <v>16122588</v>
      </c>
      <c r="BR118" s="888"/>
      <c r="BS118" s="888"/>
      <c r="BT118" s="888"/>
      <c r="BU118" s="888"/>
      <c r="BV118" s="888">
        <v>17064363</v>
      </c>
      <c r="BW118" s="888"/>
      <c r="BX118" s="888"/>
      <c r="BY118" s="888"/>
      <c r="BZ118" s="888"/>
      <c r="CA118" s="888">
        <v>16420152</v>
      </c>
      <c r="CB118" s="888"/>
      <c r="CC118" s="888"/>
      <c r="CD118" s="888"/>
      <c r="CE118" s="888"/>
      <c r="CF118" s="773"/>
      <c r="CG118" s="774"/>
      <c r="CH118" s="774"/>
      <c r="CI118" s="774"/>
      <c r="CJ118" s="871"/>
      <c r="CK118" s="947"/>
      <c r="CL118" s="896"/>
      <c r="CM118" s="833" t="s">
        <v>430</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405</v>
      </c>
      <c r="B119" s="894"/>
      <c r="C119" s="899" t="s">
        <v>406</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431</v>
      </c>
      <c r="AV119" s="910"/>
      <c r="AW119" s="910"/>
      <c r="AX119" s="910"/>
      <c r="AY119" s="911"/>
      <c r="AZ119" s="846" t="s">
        <v>432</v>
      </c>
      <c r="BA119" s="788"/>
      <c r="BB119" s="788"/>
      <c r="BC119" s="788"/>
      <c r="BD119" s="788"/>
      <c r="BE119" s="788"/>
      <c r="BF119" s="788"/>
      <c r="BG119" s="788"/>
      <c r="BH119" s="788"/>
      <c r="BI119" s="788"/>
      <c r="BJ119" s="788"/>
      <c r="BK119" s="788"/>
      <c r="BL119" s="788"/>
      <c r="BM119" s="788"/>
      <c r="BN119" s="788"/>
      <c r="BO119" s="788"/>
      <c r="BP119" s="789"/>
      <c r="BQ119" s="829">
        <v>2194663</v>
      </c>
      <c r="BR119" s="830"/>
      <c r="BS119" s="830"/>
      <c r="BT119" s="830"/>
      <c r="BU119" s="830"/>
      <c r="BV119" s="830">
        <v>1237205</v>
      </c>
      <c r="BW119" s="830"/>
      <c r="BX119" s="830"/>
      <c r="BY119" s="830"/>
      <c r="BZ119" s="830"/>
      <c r="CA119" s="830">
        <v>1219391</v>
      </c>
      <c r="CB119" s="830"/>
      <c r="CC119" s="830"/>
      <c r="CD119" s="830"/>
      <c r="CE119" s="830"/>
      <c r="CF119" s="891">
        <v>35.299999999999997</v>
      </c>
      <c r="CG119" s="892"/>
      <c r="CH119" s="892"/>
      <c r="CI119" s="892"/>
      <c r="CJ119" s="892"/>
      <c r="CK119" s="948"/>
      <c r="CL119" s="898"/>
      <c r="CM119" s="855" t="s">
        <v>433</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c r="A120" s="895"/>
      <c r="B120" s="896"/>
      <c r="C120" s="833" t="s">
        <v>409</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434</v>
      </c>
      <c r="BA120" s="798"/>
      <c r="BB120" s="798"/>
      <c r="BC120" s="798"/>
      <c r="BD120" s="798"/>
      <c r="BE120" s="798"/>
      <c r="BF120" s="798"/>
      <c r="BG120" s="798"/>
      <c r="BH120" s="798"/>
      <c r="BI120" s="798"/>
      <c r="BJ120" s="798"/>
      <c r="BK120" s="798"/>
      <c r="BL120" s="798"/>
      <c r="BM120" s="798"/>
      <c r="BN120" s="798"/>
      <c r="BO120" s="798"/>
      <c r="BP120" s="799"/>
      <c r="BQ120" s="800">
        <v>1897397</v>
      </c>
      <c r="BR120" s="801"/>
      <c r="BS120" s="801"/>
      <c r="BT120" s="801"/>
      <c r="BU120" s="801"/>
      <c r="BV120" s="801">
        <v>1939984</v>
      </c>
      <c r="BW120" s="801"/>
      <c r="BX120" s="801"/>
      <c r="BY120" s="801"/>
      <c r="BZ120" s="801"/>
      <c r="CA120" s="801">
        <v>1815334</v>
      </c>
      <c r="CB120" s="801"/>
      <c r="CC120" s="801"/>
      <c r="CD120" s="801"/>
      <c r="CE120" s="801"/>
      <c r="CF120" s="878">
        <v>52.6</v>
      </c>
      <c r="CG120" s="879"/>
      <c r="CH120" s="879"/>
      <c r="CI120" s="879"/>
      <c r="CJ120" s="879"/>
      <c r="CK120" s="880" t="s">
        <v>435</v>
      </c>
      <c r="CL120" s="840"/>
      <c r="CM120" s="840"/>
      <c r="CN120" s="840"/>
      <c r="CO120" s="841"/>
      <c r="CP120" s="884" t="s">
        <v>383</v>
      </c>
      <c r="CQ120" s="885"/>
      <c r="CR120" s="885"/>
      <c r="CS120" s="885"/>
      <c r="CT120" s="885"/>
      <c r="CU120" s="885"/>
      <c r="CV120" s="885"/>
      <c r="CW120" s="885"/>
      <c r="CX120" s="885"/>
      <c r="CY120" s="885"/>
      <c r="CZ120" s="885"/>
      <c r="DA120" s="885"/>
      <c r="DB120" s="885"/>
      <c r="DC120" s="885"/>
      <c r="DD120" s="885"/>
      <c r="DE120" s="885"/>
      <c r="DF120" s="886"/>
      <c r="DG120" s="829">
        <v>4527215</v>
      </c>
      <c r="DH120" s="830"/>
      <c r="DI120" s="830"/>
      <c r="DJ120" s="830"/>
      <c r="DK120" s="830"/>
      <c r="DL120" s="830">
        <v>4776322</v>
      </c>
      <c r="DM120" s="830"/>
      <c r="DN120" s="830"/>
      <c r="DO120" s="830"/>
      <c r="DP120" s="830"/>
      <c r="DQ120" s="830">
        <v>4645317</v>
      </c>
      <c r="DR120" s="830"/>
      <c r="DS120" s="830"/>
      <c r="DT120" s="830"/>
      <c r="DU120" s="830"/>
      <c r="DV120" s="831">
        <v>134.5</v>
      </c>
      <c r="DW120" s="831"/>
      <c r="DX120" s="831"/>
      <c r="DY120" s="831"/>
      <c r="DZ120" s="832"/>
    </row>
    <row r="121" spans="1:130" s="197" customFormat="1" ht="26.25" customHeight="1">
      <c r="A121" s="895"/>
      <c r="B121" s="896"/>
      <c r="C121" s="872" t="s">
        <v>436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437</v>
      </c>
      <c r="BA121" s="876"/>
      <c r="BB121" s="876"/>
      <c r="BC121" s="876"/>
      <c r="BD121" s="876"/>
      <c r="BE121" s="876"/>
      <c r="BF121" s="876"/>
      <c r="BG121" s="876"/>
      <c r="BH121" s="876"/>
      <c r="BI121" s="876"/>
      <c r="BJ121" s="876"/>
      <c r="BK121" s="876"/>
      <c r="BL121" s="876"/>
      <c r="BM121" s="876"/>
      <c r="BN121" s="876"/>
      <c r="BO121" s="876"/>
      <c r="BP121" s="877"/>
      <c r="BQ121" s="887">
        <v>7477255</v>
      </c>
      <c r="BR121" s="888"/>
      <c r="BS121" s="888"/>
      <c r="BT121" s="888"/>
      <c r="BU121" s="888"/>
      <c r="BV121" s="888">
        <v>6859018</v>
      </c>
      <c r="BW121" s="888"/>
      <c r="BX121" s="888"/>
      <c r="BY121" s="888"/>
      <c r="BZ121" s="888"/>
      <c r="CA121" s="888">
        <v>7587298</v>
      </c>
      <c r="CB121" s="888"/>
      <c r="CC121" s="888"/>
      <c r="CD121" s="888"/>
      <c r="CE121" s="888"/>
      <c r="CF121" s="889">
        <v>219.8</v>
      </c>
      <c r="CG121" s="890"/>
      <c r="CH121" s="890"/>
      <c r="CI121" s="890"/>
      <c r="CJ121" s="890"/>
      <c r="CK121" s="881"/>
      <c r="CL121" s="842"/>
      <c r="CM121" s="842"/>
      <c r="CN121" s="842"/>
      <c r="CO121" s="843"/>
      <c r="CP121" s="858" t="s">
        <v>379</v>
      </c>
      <c r="CQ121" s="859"/>
      <c r="CR121" s="859"/>
      <c r="CS121" s="859"/>
      <c r="CT121" s="859"/>
      <c r="CU121" s="859"/>
      <c r="CV121" s="859"/>
      <c r="CW121" s="859"/>
      <c r="CX121" s="859"/>
      <c r="CY121" s="859"/>
      <c r="CZ121" s="859"/>
      <c r="DA121" s="859"/>
      <c r="DB121" s="859"/>
      <c r="DC121" s="859"/>
      <c r="DD121" s="859"/>
      <c r="DE121" s="859"/>
      <c r="DF121" s="860"/>
      <c r="DG121" s="800" t="s">
        <v>109</v>
      </c>
      <c r="DH121" s="801"/>
      <c r="DI121" s="801"/>
      <c r="DJ121" s="801"/>
      <c r="DK121" s="801"/>
      <c r="DL121" s="801" t="s">
        <v>109</v>
      </c>
      <c r="DM121" s="801"/>
      <c r="DN121" s="801"/>
      <c r="DO121" s="801"/>
      <c r="DP121" s="801"/>
      <c r="DQ121" s="801" t="s">
        <v>109</v>
      </c>
      <c r="DR121" s="801"/>
      <c r="DS121" s="801"/>
      <c r="DT121" s="801"/>
      <c r="DU121" s="801"/>
      <c r="DV121" s="853" t="s">
        <v>109</v>
      </c>
      <c r="DW121" s="853"/>
      <c r="DX121" s="853"/>
      <c r="DY121" s="853"/>
      <c r="DZ121" s="854"/>
    </row>
    <row r="122" spans="1:130" s="197" customFormat="1" ht="26.25" customHeight="1">
      <c r="A122" s="895"/>
      <c r="B122" s="896"/>
      <c r="C122" s="833" t="s">
        <v>419</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438</v>
      </c>
      <c r="BP122" s="868"/>
      <c r="BQ122" s="869">
        <v>11569315</v>
      </c>
      <c r="BR122" s="870"/>
      <c r="BS122" s="870"/>
      <c r="BT122" s="870"/>
      <c r="BU122" s="870"/>
      <c r="BV122" s="870">
        <v>10036207</v>
      </c>
      <c r="BW122" s="870"/>
      <c r="BX122" s="870"/>
      <c r="BY122" s="870"/>
      <c r="BZ122" s="870"/>
      <c r="CA122" s="870">
        <v>10622023</v>
      </c>
      <c r="CB122" s="870"/>
      <c r="CC122" s="870"/>
      <c r="CD122" s="870"/>
      <c r="CE122" s="870"/>
      <c r="CF122" s="773"/>
      <c r="CG122" s="774"/>
      <c r="CH122" s="774"/>
      <c r="CI122" s="774"/>
      <c r="CJ122" s="871"/>
      <c r="CK122" s="881"/>
      <c r="CL122" s="842"/>
      <c r="CM122" s="842"/>
      <c r="CN122" s="842"/>
      <c r="CO122" s="843"/>
      <c r="CP122" s="858" t="s">
        <v>380</v>
      </c>
      <c r="CQ122" s="859"/>
      <c r="CR122" s="859"/>
      <c r="CS122" s="859"/>
      <c r="CT122" s="859"/>
      <c r="CU122" s="859"/>
      <c r="CV122" s="859"/>
      <c r="CW122" s="859"/>
      <c r="CX122" s="859"/>
      <c r="CY122" s="859"/>
      <c r="CZ122" s="859"/>
      <c r="DA122" s="859"/>
      <c r="DB122" s="859"/>
      <c r="DC122" s="859"/>
      <c r="DD122" s="859"/>
      <c r="DE122" s="859"/>
      <c r="DF122" s="860"/>
      <c r="DG122" s="800" t="s">
        <v>109</v>
      </c>
      <c r="DH122" s="801"/>
      <c r="DI122" s="801"/>
      <c r="DJ122" s="801"/>
      <c r="DK122" s="801"/>
      <c r="DL122" s="801" t="s">
        <v>109</v>
      </c>
      <c r="DM122" s="801"/>
      <c r="DN122" s="801"/>
      <c r="DO122" s="801"/>
      <c r="DP122" s="801"/>
      <c r="DQ122" s="801" t="s">
        <v>109</v>
      </c>
      <c r="DR122" s="801"/>
      <c r="DS122" s="801"/>
      <c r="DT122" s="801"/>
      <c r="DU122" s="801"/>
      <c r="DV122" s="853" t="s">
        <v>109</v>
      </c>
      <c r="DW122" s="853"/>
      <c r="DX122" s="853"/>
      <c r="DY122" s="853"/>
      <c r="DZ122" s="854"/>
    </row>
    <row r="123" spans="1:130" s="197" customFormat="1" ht="26.25" customHeight="1" thickBot="1">
      <c r="A123" s="895"/>
      <c r="B123" s="896"/>
      <c r="C123" s="833" t="s">
        <v>425</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439</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133.6</v>
      </c>
      <c r="BR123" s="862"/>
      <c r="BS123" s="862"/>
      <c r="BT123" s="862"/>
      <c r="BU123" s="862"/>
      <c r="BV123" s="862">
        <v>210.4</v>
      </c>
      <c r="BW123" s="862"/>
      <c r="BX123" s="862"/>
      <c r="BY123" s="862"/>
      <c r="BZ123" s="862"/>
      <c r="CA123" s="862">
        <v>167.9</v>
      </c>
      <c r="CB123" s="862"/>
      <c r="CC123" s="862"/>
      <c r="CD123" s="862"/>
      <c r="CE123" s="862"/>
      <c r="CF123" s="760"/>
      <c r="CG123" s="761"/>
      <c r="CH123" s="761"/>
      <c r="CI123" s="761"/>
      <c r="CJ123" s="863"/>
      <c r="CK123" s="881"/>
      <c r="CL123" s="842"/>
      <c r="CM123" s="842"/>
      <c r="CN123" s="842"/>
      <c r="CO123" s="843"/>
      <c r="CP123" s="858" t="s">
        <v>378</v>
      </c>
      <c r="CQ123" s="859"/>
      <c r="CR123" s="859"/>
      <c r="CS123" s="859"/>
      <c r="CT123" s="859"/>
      <c r="CU123" s="859"/>
      <c r="CV123" s="859"/>
      <c r="CW123" s="859"/>
      <c r="CX123" s="859"/>
      <c r="CY123" s="859"/>
      <c r="CZ123" s="859"/>
      <c r="DA123" s="859"/>
      <c r="DB123" s="859"/>
      <c r="DC123" s="859"/>
      <c r="DD123" s="859"/>
      <c r="DE123" s="859"/>
      <c r="DF123" s="860"/>
      <c r="DG123" s="813" t="s">
        <v>109</v>
      </c>
      <c r="DH123" s="814"/>
      <c r="DI123" s="814"/>
      <c r="DJ123" s="814"/>
      <c r="DK123" s="815"/>
      <c r="DL123" s="816" t="s">
        <v>109</v>
      </c>
      <c r="DM123" s="814"/>
      <c r="DN123" s="814"/>
      <c r="DO123" s="814"/>
      <c r="DP123" s="815"/>
      <c r="DQ123" s="816" t="s">
        <v>109</v>
      </c>
      <c r="DR123" s="814"/>
      <c r="DS123" s="814"/>
      <c r="DT123" s="814"/>
      <c r="DU123" s="815"/>
      <c r="DV123" s="784" t="s">
        <v>109</v>
      </c>
      <c r="DW123" s="785"/>
      <c r="DX123" s="785"/>
      <c r="DY123" s="785"/>
      <c r="DZ123" s="786"/>
    </row>
    <row r="124" spans="1:130" s="197" customFormat="1" ht="26.25" customHeight="1">
      <c r="A124" s="895"/>
      <c r="B124" s="896"/>
      <c r="C124" s="833" t="s">
        <v>428</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109</v>
      </c>
      <c r="AB124" s="814"/>
      <c r="AC124" s="814"/>
      <c r="AD124" s="814"/>
      <c r="AE124" s="815"/>
      <c r="AF124" s="816" t="s">
        <v>109</v>
      </c>
      <c r="AG124" s="814"/>
      <c r="AH124" s="814"/>
      <c r="AI124" s="814"/>
      <c r="AJ124" s="815"/>
      <c r="AK124" s="816" t="s">
        <v>109</v>
      </c>
      <c r="AL124" s="814"/>
      <c r="AM124" s="814"/>
      <c r="AN124" s="814"/>
      <c r="AO124" s="815"/>
      <c r="AP124" s="784" t="s">
        <v>109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440</v>
      </c>
      <c r="CQ124" s="859"/>
      <c r="CR124" s="859"/>
      <c r="CS124" s="859"/>
      <c r="CT124" s="859"/>
      <c r="CU124" s="859"/>
      <c r="CV124" s="859"/>
      <c r="CW124" s="859"/>
      <c r="CX124" s="859"/>
      <c r="CY124" s="859"/>
      <c r="CZ124" s="859"/>
      <c r="DA124" s="859"/>
      <c r="DB124" s="859"/>
      <c r="DC124" s="859"/>
      <c r="DD124" s="859"/>
      <c r="DE124" s="859"/>
      <c r="DF124" s="860"/>
      <c r="DG124" s="746" t="s">
        <v>109</v>
      </c>
      <c r="DH124" s="747"/>
      <c r="DI124" s="747"/>
      <c r="DJ124" s="747"/>
      <c r="DK124" s="748"/>
      <c r="DL124" s="749" t="s">
        <v>109</v>
      </c>
      <c r="DM124" s="747"/>
      <c r="DN124" s="747"/>
      <c r="DO124" s="747"/>
      <c r="DP124" s="748"/>
      <c r="DQ124" s="749" t="s">
        <v>109</v>
      </c>
      <c r="DR124" s="747"/>
      <c r="DS124" s="747"/>
      <c r="DT124" s="747"/>
      <c r="DU124" s="748"/>
      <c r="DV124" s="837" t="s">
        <v>109</v>
      </c>
      <c r="DW124" s="838"/>
      <c r="DX124" s="838"/>
      <c r="DY124" s="838"/>
      <c r="DZ124" s="839"/>
    </row>
    <row r="125" spans="1:130" s="197" customFormat="1" ht="26.25" customHeight="1" thickBot="1">
      <c r="A125" s="895"/>
      <c r="B125" s="896"/>
      <c r="C125" s="833" t="s">
        <v>430</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109</v>
      </c>
      <c r="AB125" s="814"/>
      <c r="AC125" s="814"/>
      <c r="AD125" s="814"/>
      <c r="AE125" s="815"/>
      <c r="AF125" s="816" t="s">
        <v>109</v>
      </c>
      <c r="AG125" s="814"/>
      <c r="AH125" s="814"/>
      <c r="AI125" s="814"/>
      <c r="AJ125" s="815"/>
      <c r="AK125" s="816" t="s">
        <v>109</v>
      </c>
      <c r="AL125" s="814"/>
      <c r="AM125" s="814"/>
      <c r="AN125" s="814"/>
      <c r="AO125" s="815"/>
      <c r="AP125" s="784" t="s">
        <v>109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441</v>
      </c>
      <c r="CL125" s="840"/>
      <c r="CM125" s="840"/>
      <c r="CN125" s="840"/>
      <c r="CO125" s="841"/>
      <c r="CP125" s="846" t="s">
        <v>442</v>
      </c>
      <c r="CQ125" s="788"/>
      <c r="CR125" s="788"/>
      <c r="CS125" s="788"/>
      <c r="CT125" s="788"/>
      <c r="CU125" s="788"/>
      <c r="CV125" s="788"/>
      <c r="CW125" s="788"/>
      <c r="CX125" s="788"/>
      <c r="CY125" s="788"/>
      <c r="CZ125" s="788"/>
      <c r="DA125" s="788"/>
      <c r="DB125" s="788"/>
      <c r="DC125" s="788"/>
      <c r="DD125" s="788"/>
      <c r="DE125" s="788"/>
      <c r="DF125" s="789"/>
      <c r="DG125" s="829" t="s">
        <v>109</v>
      </c>
      <c r="DH125" s="830"/>
      <c r="DI125" s="830"/>
      <c r="DJ125" s="830"/>
      <c r="DK125" s="830"/>
      <c r="DL125" s="830" t="s">
        <v>109</v>
      </c>
      <c r="DM125" s="830"/>
      <c r="DN125" s="830"/>
      <c r="DO125" s="830"/>
      <c r="DP125" s="830"/>
      <c r="DQ125" s="830" t="s">
        <v>109</v>
      </c>
      <c r="DR125" s="830"/>
      <c r="DS125" s="830"/>
      <c r="DT125" s="830"/>
      <c r="DU125" s="830"/>
      <c r="DV125" s="831" t="s">
        <v>109</v>
      </c>
      <c r="DW125" s="831"/>
      <c r="DX125" s="831"/>
      <c r="DY125" s="831"/>
      <c r="DZ125" s="832"/>
    </row>
    <row r="126" spans="1:130" s="197" customFormat="1" ht="26.25" customHeight="1">
      <c r="A126" s="895"/>
      <c r="B126" s="896"/>
      <c r="C126" s="833" t="s">
        <v>433</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109</v>
      </c>
      <c r="AB126" s="814"/>
      <c r="AC126" s="814"/>
      <c r="AD126" s="814"/>
      <c r="AE126" s="815"/>
      <c r="AF126" s="816" t="s">
        <v>109</v>
      </c>
      <c r="AG126" s="814"/>
      <c r="AH126" s="814"/>
      <c r="AI126" s="814"/>
      <c r="AJ126" s="815"/>
      <c r="AK126" s="816" t="s">
        <v>109</v>
      </c>
      <c r="AL126" s="814"/>
      <c r="AM126" s="814"/>
      <c r="AN126" s="814"/>
      <c r="AO126" s="815"/>
      <c r="AP126" s="784" t="s">
        <v>109</v>
      </c>
      <c r="AQ126" s="785"/>
      <c r="AR126" s="785"/>
      <c r="AS126" s="785"/>
      <c r="AT126" s="786"/>
      <c r="AU126" s="233"/>
      <c r="AV126" s="233"/>
      <c r="AW126" s="233"/>
      <c r="AX126" s="836" t="s">
        <v>443</v>
      </c>
      <c r="AY126" s="794"/>
      <c r="AZ126" s="794"/>
      <c r="BA126" s="794"/>
      <c r="BB126" s="794"/>
      <c r="BC126" s="794"/>
      <c r="BD126" s="794"/>
      <c r="BE126" s="795"/>
      <c r="BF126" s="793" t="s">
        <v>444</v>
      </c>
      <c r="BG126" s="794"/>
      <c r="BH126" s="794"/>
      <c r="BI126" s="794"/>
      <c r="BJ126" s="794"/>
      <c r="BK126" s="794"/>
      <c r="BL126" s="795"/>
      <c r="BM126" s="793" t="s">
        <v>445</v>
      </c>
      <c r="BN126" s="794"/>
      <c r="BO126" s="794"/>
      <c r="BP126" s="794"/>
      <c r="BQ126" s="794"/>
      <c r="BR126" s="794"/>
      <c r="BS126" s="795"/>
      <c r="BT126" s="793" t="s">
        <v>446</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447</v>
      </c>
      <c r="CQ126" s="798"/>
      <c r="CR126" s="798"/>
      <c r="CS126" s="798"/>
      <c r="CT126" s="798"/>
      <c r="CU126" s="798"/>
      <c r="CV126" s="798"/>
      <c r="CW126" s="798"/>
      <c r="CX126" s="798"/>
      <c r="CY126" s="798"/>
      <c r="CZ126" s="798"/>
      <c r="DA126" s="798"/>
      <c r="DB126" s="798"/>
      <c r="DC126" s="798"/>
      <c r="DD126" s="798"/>
      <c r="DE126" s="798"/>
      <c r="DF126" s="799"/>
      <c r="DG126" s="800" t="s">
        <v>109</v>
      </c>
      <c r="DH126" s="801"/>
      <c r="DI126" s="801"/>
      <c r="DJ126" s="801"/>
      <c r="DK126" s="801"/>
      <c r="DL126" s="801" t="s">
        <v>109</v>
      </c>
      <c r="DM126" s="801"/>
      <c r="DN126" s="801"/>
      <c r="DO126" s="801"/>
      <c r="DP126" s="801"/>
      <c r="DQ126" s="801" t="s">
        <v>109</v>
      </c>
      <c r="DR126" s="801"/>
      <c r="DS126" s="801"/>
      <c r="DT126" s="801"/>
      <c r="DU126" s="801"/>
      <c r="DV126" s="853" t="s">
        <v>109</v>
      </c>
      <c r="DW126" s="853"/>
      <c r="DX126" s="853"/>
      <c r="DY126" s="853"/>
      <c r="DZ126" s="854"/>
    </row>
    <row r="127" spans="1:130" s="197" customFormat="1" ht="26.25" customHeight="1" thickBot="1">
      <c r="A127" s="897"/>
      <c r="B127" s="898"/>
      <c r="C127" s="855" t="s">
        <v>448</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3958</v>
      </c>
      <c r="AB127" s="814"/>
      <c r="AC127" s="814"/>
      <c r="AD127" s="814"/>
      <c r="AE127" s="815"/>
      <c r="AF127" s="816">
        <v>1005</v>
      </c>
      <c r="AG127" s="814"/>
      <c r="AH127" s="814"/>
      <c r="AI127" s="814"/>
      <c r="AJ127" s="815"/>
      <c r="AK127" s="816">
        <v>1003</v>
      </c>
      <c r="AL127" s="814"/>
      <c r="AM127" s="814"/>
      <c r="AN127" s="814"/>
      <c r="AO127" s="815"/>
      <c r="AP127" s="784">
        <v>0</v>
      </c>
      <c r="AQ127" s="785"/>
      <c r="AR127" s="785"/>
      <c r="AS127" s="785"/>
      <c r="AT127" s="786"/>
      <c r="AU127" s="233"/>
      <c r="AV127" s="233"/>
      <c r="AW127" s="233"/>
      <c r="AX127" s="787" t="s">
        <v>449</v>
      </c>
      <c r="AY127" s="788"/>
      <c r="AZ127" s="788"/>
      <c r="BA127" s="788"/>
      <c r="BB127" s="788"/>
      <c r="BC127" s="788"/>
      <c r="BD127" s="788"/>
      <c r="BE127" s="789"/>
      <c r="BF127" s="790" t="s">
        <v>109</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450</v>
      </c>
      <c r="CQ127" s="782"/>
      <c r="CR127" s="782"/>
      <c r="CS127" s="782"/>
      <c r="CT127" s="782"/>
      <c r="CU127" s="782"/>
      <c r="CV127" s="782"/>
      <c r="CW127" s="782"/>
      <c r="CX127" s="782"/>
      <c r="CY127" s="782"/>
      <c r="CZ127" s="782"/>
      <c r="DA127" s="782"/>
      <c r="DB127" s="782"/>
      <c r="DC127" s="782"/>
      <c r="DD127" s="782"/>
      <c r="DE127" s="782"/>
      <c r="DF127" s="783"/>
      <c r="DG127" s="849" t="s">
        <v>109</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c r="A128" s="825" t="s">
        <v>451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452</v>
      </c>
      <c r="X128" s="827"/>
      <c r="Y128" s="827"/>
      <c r="Z128" s="828"/>
      <c r="AA128" s="753">
        <v>159315</v>
      </c>
      <c r="AB128" s="754"/>
      <c r="AC128" s="754"/>
      <c r="AD128" s="754"/>
      <c r="AE128" s="755"/>
      <c r="AF128" s="756">
        <v>194879</v>
      </c>
      <c r="AG128" s="754"/>
      <c r="AH128" s="754"/>
      <c r="AI128" s="754"/>
      <c r="AJ128" s="755"/>
      <c r="AK128" s="756">
        <v>182284</v>
      </c>
      <c r="AL128" s="754"/>
      <c r="AM128" s="754"/>
      <c r="AN128" s="754"/>
      <c r="AO128" s="755"/>
      <c r="AP128" s="757"/>
      <c r="AQ128" s="758"/>
      <c r="AR128" s="758"/>
      <c r="AS128" s="758"/>
      <c r="AT128" s="759"/>
      <c r="AU128" s="235"/>
      <c r="AV128" s="235"/>
      <c r="AW128" s="235"/>
      <c r="AX128" s="802" t="s">
        <v>453</v>
      </c>
      <c r="AY128" s="798"/>
      <c r="AZ128" s="798"/>
      <c r="BA128" s="798"/>
      <c r="BB128" s="798"/>
      <c r="BC128" s="798"/>
      <c r="BD128" s="798"/>
      <c r="BE128" s="799"/>
      <c r="BF128" s="820" t="s">
        <v>109</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88</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454</v>
      </c>
      <c r="X129" s="811"/>
      <c r="Y129" s="811"/>
      <c r="Z129" s="812"/>
      <c r="AA129" s="813">
        <v>4296392</v>
      </c>
      <c r="AB129" s="814"/>
      <c r="AC129" s="814"/>
      <c r="AD129" s="814"/>
      <c r="AE129" s="815"/>
      <c r="AF129" s="816">
        <v>4198538</v>
      </c>
      <c r="AG129" s="814"/>
      <c r="AH129" s="814"/>
      <c r="AI129" s="814"/>
      <c r="AJ129" s="815"/>
      <c r="AK129" s="816">
        <v>4231816</v>
      </c>
      <c r="AL129" s="814"/>
      <c r="AM129" s="814"/>
      <c r="AN129" s="814"/>
      <c r="AO129" s="815"/>
      <c r="AP129" s="817"/>
      <c r="AQ129" s="818"/>
      <c r="AR129" s="818"/>
      <c r="AS129" s="818"/>
      <c r="AT129" s="819"/>
      <c r="AU129" s="235"/>
      <c r="AV129" s="235"/>
      <c r="AW129" s="235"/>
      <c r="AX129" s="802" t="s">
        <v>455</v>
      </c>
      <c r="AY129" s="798"/>
      <c r="AZ129" s="798"/>
      <c r="BA129" s="798"/>
      <c r="BB129" s="798"/>
      <c r="BC129" s="798"/>
      <c r="BD129" s="798"/>
      <c r="BE129" s="799"/>
      <c r="BF129" s="803">
        <v>12.5</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456</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457</v>
      </c>
      <c r="X130" s="811"/>
      <c r="Y130" s="811"/>
      <c r="Z130" s="812"/>
      <c r="AA130" s="813">
        <v>890480</v>
      </c>
      <c r="AB130" s="814"/>
      <c r="AC130" s="814"/>
      <c r="AD130" s="814"/>
      <c r="AE130" s="815"/>
      <c r="AF130" s="816">
        <v>858174</v>
      </c>
      <c r="AG130" s="814"/>
      <c r="AH130" s="814"/>
      <c r="AI130" s="814"/>
      <c r="AJ130" s="815"/>
      <c r="AK130" s="816">
        <v>779174</v>
      </c>
      <c r="AL130" s="814"/>
      <c r="AM130" s="814"/>
      <c r="AN130" s="814"/>
      <c r="AO130" s="815"/>
      <c r="AP130" s="817"/>
      <c r="AQ130" s="818"/>
      <c r="AR130" s="818"/>
      <c r="AS130" s="818"/>
      <c r="AT130" s="819"/>
      <c r="AU130" s="235"/>
      <c r="AV130" s="235"/>
      <c r="AW130" s="235"/>
      <c r="AX130" s="781" t="s">
        <v>458</v>
      </c>
      <c r="AY130" s="782"/>
      <c r="AZ130" s="782"/>
      <c r="BA130" s="782"/>
      <c r="BB130" s="782"/>
      <c r="BC130" s="782"/>
      <c r="BD130" s="782"/>
      <c r="BE130" s="783"/>
      <c r="BF130" s="735">
        <v>167.9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459</v>
      </c>
      <c r="X131" s="744"/>
      <c r="Y131" s="744"/>
      <c r="Z131" s="745"/>
      <c r="AA131" s="746">
        <v>3405912</v>
      </c>
      <c r="AB131" s="747"/>
      <c r="AC131" s="747"/>
      <c r="AD131" s="747"/>
      <c r="AE131" s="748"/>
      <c r="AF131" s="749">
        <v>3340364</v>
      </c>
      <c r="AG131" s="747"/>
      <c r="AH131" s="747"/>
      <c r="AI131" s="747"/>
      <c r="AJ131" s="748"/>
      <c r="AK131" s="749">
        <v>3452642</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460</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461</v>
      </c>
      <c r="W132" s="767"/>
      <c r="X132" s="767"/>
      <c r="Y132" s="767"/>
      <c r="Z132" s="768"/>
      <c r="AA132" s="769">
        <v>12.66174816</v>
      </c>
      <c r="AB132" s="770"/>
      <c r="AC132" s="770"/>
      <c r="AD132" s="770"/>
      <c r="AE132" s="771"/>
      <c r="AF132" s="772">
        <v>12.14568233</v>
      </c>
      <c r="AG132" s="770"/>
      <c r="AH132" s="770"/>
      <c r="AI132" s="770"/>
      <c r="AJ132" s="771"/>
      <c r="AK132" s="772">
        <v>12.806164089999999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462</v>
      </c>
      <c r="W133" s="776"/>
      <c r="X133" s="776"/>
      <c r="Y133" s="776"/>
      <c r="Z133" s="777"/>
      <c r="AA133" s="778">
        <v>12.7</v>
      </c>
      <c r="AB133" s="779"/>
      <c r="AC133" s="779"/>
      <c r="AD133" s="779"/>
      <c r="AE133" s="780"/>
      <c r="AF133" s="778">
        <v>12.5</v>
      </c>
      <c r="AG133" s="779"/>
      <c r="AH133" s="779"/>
      <c r="AI133" s="779"/>
      <c r="AJ133" s="780"/>
      <c r="AK133" s="778">
        <v>12.5</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110" zoomScaleNormal="85" zoomScaleSheetLayoutView="11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49" t="s">
        <v>465</v>
      </c>
      <c r="L7" s="254"/>
      <c r="M7" s="255" t="s">
        <v>466</v>
      </c>
      <c r="N7" s="256"/>
    </row>
    <row r="8" spans="1:16">
      <c r="A8" s="248"/>
      <c r="B8" s="244"/>
      <c r="C8" s="244"/>
      <c r="D8" s="244"/>
      <c r="E8" s="244"/>
      <c r="F8" s="244"/>
      <c r="G8" s="257"/>
      <c r="H8" s="258"/>
      <c r="I8" s="258"/>
      <c r="J8" s="259"/>
      <c r="K8" s="1150"/>
      <c r="L8" s="260" t="s">
        <v>467</v>
      </c>
      <c r="M8" s="261" t="s">
        <v>468</v>
      </c>
      <c r="N8" s="262" t="s">
        <v>469</v>
      </c>
    </row>
    <row r="9" spans="1:16">
      <c r="A9" s="248"/>
      <c r="B9" s="244"/>
      <c r="C9" s="244"/>
      <c r="D9" s="244"/>
      <c r="E9" s="244"/>
      <c r="F9" s="244"/>
      <c r="G9" s="1163" t="s">
        <v>470</v>
      </c>
      <c r="H9" s="1164"/>
      <c r="I9" s="1164"/>
      <c r="J9" s="1165"/>
      <c r="K9" s="263">
        <v>1126475</v>
      </c>
      <c r="L9" s="264">
        <v>83890</v>
      </c>
      <c r="M9" s="265">
        <v>88618</v>
      </c>
      <c r="N9" s="266">
        <v>-5.3</v>
      </c>
    </row>
    <row r="10" spans="1:16">
      <c r="A10" s="248"/>
      <c r="B10" s="244"/>
      <c r="C10" s="244"/>
      <c r="D10" s="244"/>
      <c r="E10" s="244"/>
      <c r="F10" s="244"/>
      <c r="G10" s="1163" t="s">
        <v>471</v>
      </c>
      <c r="H10" s="1164"/>
      <c r="I10" s="1164"/>
      <c r="J10" s="1165"/>
      <c r="K10" s="267">
        <v>92941</v>
      </c>
      <c r="L10" s="268">
        <v>6921</v>
      </c>
      <c r="M10" s="269">
        <v>9248</v>
      </c>
      <c r="N10" s="270">
        <v>-25.2</v>
      </c>
    </row>
    <row r="11" spans="1:16" ht="13.5" customHeight="1">
      <c r="A11" s="248"/>
      <c r="B11" s="244"/>
      <c r="C11" s="244"/>
      <c r="D11" s="244"/>
      <c r="E11" s="244"/>
      <c r="F11" s="244"/>
      <c r="G11" s="1163" t="s">
        <v>472</v>
      </c>
      <c r="H11" s="1164"/>
      <c r="I11" s="1164"/>
      <c r="J11" s="1165"/>
      <c r="K11" s="267">
        <v>259147</v>
      </c>
      <c r="L11" s="268">
        <v>19299</v>
      </c>
      <c r="M11" s="269">
        <v>13111</v>
      </c>
      <c r="N11" s="270">
        <v>47.2</v>
      </c>
    </row>
    <row r="12" spans="1:16" ht="13.5" customHeight="1">
      <c r="A12" s="248"/>
      <c r="B12" s="244"/>
      <c r="C12" s="244"/>
      <c r="D12" s="244"/>
      <c r="E12" s="244"/>
      <c r="F12" s="244"/>
      <c r="G12" s="1163" t="s">
        <v>473</v>
      </c>
      <c r="H12" s="1164"/>
      <c r="I12" s="1164"/>
      <c r="J12" s="1165"/>
      <c r="K12" s="267">
        <v>18518</v>
      </c>
      <c r="L12" s="268">
        <v>1379</v>
      </c>
      <c r="M12" s="269">
        <v>631</v>
      </c>
      <c r="N12" s="270">
        <v>118.5</v>
      </c>
    </row>
    <row r="13" spans="1:16" ht="13.5" customHeight="1">
      <c r="A13" s="248"/>
      <c r="B13" s="244"/>
      <c r="C13" s="244"/>
      <c r="D13" s="244"/>
      <c r="E13" s="244"/>
      <c r="F13" s="244"/>
      <c r="G13" s="1163" t="s">
        <v>474</v>
      </c>
      <c r="H13" s="1164"/>
      <c r="I13" s="1164"/>
      <c r="J13" s="1165"/>
      <c r="K13" s="267" t="s">
        <v>475</v>
      </c>
      <c r="L13" s="268" t="s">
        <v>475</v>
      </c>
      <c r="M13" s="269" t="s">
        <v>475</v>
      </c>
      <c r="N13" s="270" t="s">
        <v>475</v>
      </c>
    </row>
    <row r="14" spans="1:16" ht="13.5" customHeight="1">
      <c r="A14" s="248"/>
      <c r="B14" s="244"/>
      <c r="C14" s="244"/>
      <c r="D14" s="244"/>
      <c r="E14" s="244"/>
      <c r="F14" s="244"/>
      <c r="G14" s="1163" t="s">
        <v>476</v>
      </c>
      <c r="H14" s="1164"/>
      <c r="I14" s="1164"/>
      <c r="J14" s="1165"/>
      <c r="K14" s="267">
        <v>43955</v>
      </c>
      <c r="L14" s="268">
        <v>3273</v>
      </c>
      <c r="M14" s="269">
        <v>4206</v>
      </c>
      <c r="N14" s="270">
        <v>-22.2</v>
      </c>
    </row>
    <row r="15" spans="1:16" ht="13.5" customHeight="1">
      <c r="A15" s="248"/>
      <c r="B15" s="244"/>
      <c r="C15" s="244"/>
      <c r="D15" s="244"/>
      <c r="E15" s="244"/>
      <c r="F15" s="244"/>
      <c r="G15" s="1163" t="s">
        <v>477</v>
      </c>
      <c r="H15" s="1164"/>
      <c r="I15" s="1164"/>
      <c r="J15" s="1165"/>
      <c r="K15" s="267">
        <v>40956</v>
      </c>
      <c r="L15" s="268">
        <v>3050</v>
      </c>
      <c r="M15" s="269">
        <v>1853</v>
      </c>
      <c r="N15" s="270">
        <v>64.599999999999994</v>
      </c>
    </row>
    <row r="16" spans="1:16">
      <c r="A16" s="248"/>
      <c r="B16" s="244"/>
      <c r="C16" s="244"/>
      <c r="D16" s="244"/>
      <c r="E16" s="244"/>
      <c r="F16" s="244"/>
      <c r="G16" s="1166" t="s">
        <v>478</v>
      </c>
      <c r="H16" s="1167"/>
      <c r="I16" s="1167"/>
      <c r="J16" s="1168"/>
      <c r="K16" s="268">
        <v>-104098</v>
      </c>
      <c r="L16" s="268">
        <v>-7752</v>
      </c>
      <c r="M16" s="269">
        <v>-9315</v>
      </c>
      <c r="N16" s="270">
        <v>-16.8</v>
      </c>
    </row>
    <row r="17" spans="1:16">
      <c r="A17" s="248"/>
      <c r="B17" s="244"/>
      <c r="C17" s="244"/>
      <c r="D17" s="244"/>
      <c r="E17" s="244"/>
      <c r="F17" s="244"/>
      <c r="G17" s="1166" t="s">
        <v>166</v>
      </c>
      <c r="H17" s="1167"/>
      <c r="I17" s="1167"/>
      <c r="J17" s="1168"/>
      <c r="K17" s="268">
        <v>1477894</v>
      </c>
      <c r="L17" s="268">
        <v>110061</v>
      </c>
      <c r="M17" s="269">
        <v>108353</v>
      </c>
      <c r="N17" s="270">
        <v>1.6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60" t="s">
        <v>483</v>
      </c>
      <c r="H21" s="1161"/>
      <c r="I21" s="1161"/>
      <c r="J21" s="1162"/>
      <c r="K21" s="280">
        <v>10.57</v>
      </c>
      <c r="L21" s="281">
        <v>10.050000000000001</v>
      </c>
      <c r="M21" s="282">
        <v>0.52</v>
      </c>
      <c r="N21" s="249"/>
      <c r="O21" s="283"/>
      <c r="P21" s="279"/>
    </row>
    <row r="22" spans="1:16" s="284" customFormat="1">
      <c r="A22" s="279"/>
      <c r="B22" s="249"/>
      <c r="C22" s="249"/>
      <c r="D22" s="249"/>
      <c r="E22" s="249"/>
      <c r="F22" s="249"/>
      <c r="G22" s="1160" t="s">
        <v>484</v>
      </c>
      <c r="H22" s="1161"/>
      <c r="I22" s="1161"/>
      <c r="J22" s="1162"/>
      <c r="K22" s="285">
        <v>96</v>
      </c>
      <c r="L22" s="286">
        <v>96.3</v>
      </c>
      <c r="M22" s="287">
        <v>-0.3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49" t="s">
        <v>465</v>
      </c>
      <c r="L30" s="254"/>
      <c r="M30" s="255" t="s">
        <v>466</v>
      </c>
      <c r="N30" s="256"/>
    </row>
    <row r="31" spans="1:16">
      <c r="A31" s="248"/>
      <c r="B31" s="244"/>
      <c r="C31" s="244"/>
      <c r="D31" s="244"/>
      <c r="E31" s="244"/>
      <c r="F31" s="244"/>
      <c r="G31" s="257"/>
      <c r="H31" s="258"/>
      <c r="I31" s="258"/>
      <c r="J31" s="259"/>
      <c r="K31" s="1150"/>
      <c r="L31" s="260" t="s">
        <v>467</v>
      </c>
      <c r="M31" s="261" t="s">
        <v>468</v>
      </c>
      <c r="N31" s="262" t="s">
        <v>469</v>
      </c>
    </row>
    <row r="32" spans="1:16" ht="27" customHeight="1">
      <c r="A32" s="248"/>
      <c r="B32" s="244"/>
      <c r="C32" s="244"/>
      <c r="D32" s="244"/>
      <c r="E32" s="244"/>
      <c r="F32" s="244"/>
      <c r="G32" s="1151" t="s">
        <v>488</v>
      </c>
      <c r="H32" s="1152"/>
      <c r="I32" s="1152"/>
      <c r="J32" s="1153"/>
      <c r="K32" s="294">
        <v>1165868</v>
      </c>
      <c r="L32" s="294">
        <v>86824</v>
      </c>
      <c r="M32" s="295">
        <v>56391</v>
      </c>
      <c r="N32" s="296">
        <v>54</v>
      </c>
    </row>
    <row r="33" spans="1:16" ht="13.5" customHeight="1">
      <c r="A33" s="248"/>
      <c r="B33" s="244"/>
      <c r="C33" s="244"/>
      <c r="D33" s="244"/>
      <c r="E33" s="244"/>
      <c r="F33" s="244"/>
      <c r="G33" s="1151" t="s">
        <v>489</v>
      </c>
      <c r="H33" s="1152"/>
      <c r="I33" s="1152"/>
      <c r="J33" s="1153"/>
      <c r="K33" s="294" t="s">
        <v>475</v>
      </c>
      <c r="L33" s="294" t="s">
        <v>475</v>
      </c>
      <c r="M33" s="295" t="s">
        <v>475</v>
      </c>
      <c r="N33" s="296" t="s">
        <v>475</v>
      </c>
    </row>
    <row r="34" spans="1:16" ht="27" customHeight="1">
      <c r="A34" s="248"/>
      <c r="B34" s="244"/>
      <c r="C34" s="244"/>
      <c r="D34" s="244"/>
      <c r="E34" s="244"/>
      <c r="F34" s="244"/>
      <c r="G34" s="1151" t="s">
        <v>490</v>
      </c>
      <c r="H34" s="1152"/>
      <c r="I34" s="1152"/>
      <c r="J34" s="1153"/>
      <c r="K34" s="294" t="s">
        <v>475</v>
      </c>
      <c r="L34" s="294" t="s">
        <v>475</v>
      </c>
      <c r="M34" s="295">
        <v>12</v>
      </c>
      <c r="N34" s="296" t="s">
        <v>475</v>
      </c>
    </row>
    <row r="35" spans="1:16" ht="27" customHeight="1">
      <c r="A35" s="248"/>
      <c r="B35" s="244"/>
      <c r="C35" s="244"/>
      <c r="D35" s="244"/>
      <c r="E35" s="244"/>
      <c r="F35" s="244"/>
      <c r="G35" s="1151" t="s">
        <v>491</v>
      </c>
      <c r="H35" s="1152"/>
      <c r="I35" s="1152"/>
      <c r="J35" s="1153"/>
      <c r="K35" s="294">
        <v>234727</v>
      </c>
      <c r="L35" s="294">
        <v>17480</v>
      </c>
      <c r="M35" s="295">
        <v>15281</v>
      </c>
      <c r="N35" s="296">
        <v>14.4</v>
      </c>
    </row>
    <row r="36" spans="1:16" ht="27" customHeight="1">
      <c r="A36" s="248"/>
      <c r="B36" s="244"/>
      <c r="C36" s="244"/>
      <c r="D36" s="244"/>
      <c r="E36" s="244"/>
      <c r="F36" s="244"/>
      <c r="G36" s="1151" t="s">
        <v>492</v>
      </c>
      <c r="H36" s="1152"/>
      <c r="I36" s="1152"/>
      <c r="J36" s="1153"/>
      <c r="K36" s="294">
        <v>1506</v>
      </c>
      <c r="L36" s="294">
        <v>112</v>
      </c>
      <c r="M36" s="295">
        <v>4643</v>
      </c>
      <c r="N36" s="296">
        <v>-97.6</v>
      </c>
    </row>
    <row r="37" spans="1:16" ht="13.5" customHeight="1">
      <c r="A37" s="248"/>
      <c r="B37" s="244"/>
      <c r="C37" s="244"/>
      <c r="D37" s="244"/>
      <c r="E37" s="244"/>
      <c r="F37" s="244"/>
      <c r="G37" s="1151" t="s">
        <v>493</v>
      </c>
      <c r="H37" s="1152"/>
      <c r="I37" s="1152"/>
      <c r="J37" s="1153"/>
      <c r="K37" s="294">
        <v>1003</v>
      </c>
      <c r="L37" s="294">
        <v>75</v>
      </c>
      <c r="M37" s="295">
        <v>1074</v>
      </c>
      <c r="N37" s="296">
        <v>-93</v>
      </c>
    </row>
    <row r="38" spans="1:16" ht="27" customHeight="1">
      <c r="A38" s="248"/>
      <c r="B38" s="244"/>
      <c r="C38" s="244"/>
      <c r="D38" s="244"/>
      <c r="E38" s="244"/>
      <c r="F38" s="244"/>
      <c r="G38" s="1154" t="s">
        <v>494</v>
      </c>
      <c r="H38" s="1155"/>
      <c r="I38" s="1155"/>
      <c r="J38" s="1156"/>
      <c r="K38" s="297">
        <v>505</v>
      </c>
      <c r="L38" s="297">
        <v>38</v>
      </c>
      <c r="M38" s="298">
        <v>6</v>
      </c>
      <c r="N38" s="299">
        <v>533.29999999999995</v>
      </c>
      <c r="O38" s="293"/>
    </row>
    <row r="39" spans="1:16">
      <c r="A39" s="248"/>
      <c r="B39" s="244"/>
      <c r="C39" s="244"/>
      <c r="D39" s="244"/>
      <c r="E39" s="244"/>
      <c r="F39" s="244"/>
      <c r="G39" s="1154" t="s">
        <v>495</v>
      </c>
      <c r="H39" s="1155"/>
      <c r="I39" s="1155"/>
      <c r="J39" s="1156"/>
      <c r="K39" s="300">
        <v>-182284</v>
      </c>
      <c r="L39" s="300">
        <v>-13575</v>
      </c>
      <c r="M39" s="301">
        <v>-3030</v>
      </c>
      <c r="N39" s="302">
        <v>348</v>
      </c>
      <c r="O39" s="293"/>
    </row>
    <row r="40" spans="1:16" ht="27" customHeight="1">
      <c r="A40" s="248"/>
      <c r="B40" s="244"/>
      <c r="C40" s="244"/>
      <c r="D40" s="244"/>
      <c r="E40" s="244"/>
      <c r="F40" s="244"/>
      <c r="G40" s="1151" t="s">
        <v>496</v>
      </c>
      <c r="H40" s="1152"/>
      <c r="I40" s="1152"/>
      <c r="J40" s="1153"/>
      <c r="K40" s="300">
        <v>-779174</v>
      </c>
      <c r="L40" s="300">
        <v>-58026</v>
      </c>
      <c r="M40" s="301">
        <v>-51711</v>
      </c>
      <c r="N40" s="302">
        <v>12.2</v>
      </c>
      <c r="O40" s="293"/>
    </row>
    <row r="41" spans="1:16">
      <c r="A41" s="248"/>
      <c r="B41" s="244"/>
      <c r="C41" s="244"/>
      <c r="D41" s="244"/>
      <c r="E41" s="244"/>
      <c r="F41" s="244"/>
      <c r="G41" s="1157" t="s">
        <v>277</v>
      </c>
      <c r="H41" s="1158"/>
      <c r="I41" s="1158"/>
      <c r="J41" s="1159"/>
      <c r="K41" s="294">
        <v>442151</v>
      </c>
      <c r="L41" s="300">
        <v>32928</v>
      </c>
      <c r="M41" s="301">
        <v>22665</v>
      </c>
      <c r="N41" s="302">
        <v>45.3</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44" t="s">
        <v>465</v>
      </c>
      <c r="J49" s="1146" t="s">
        <v>500</v>
      </c>
      <c r="K49" s="1147"/>
      <c r="L49" s="1147"/>
      <c r="M49" s="1147"/>
      <c r="N49" s="1148"/>
    </row>
    <row r="50" spans="1:14">
      <c r="A50" s="248"/>
      <c r="B50" s="244"/>
      <c r="C50" s="244"/>
      <c r="D50" s="244"/>
      <c r="E50" s="244"/>
      <c r="F50" s="244"/>
      <c r="G50" s="312"/>
      <c r="H50" s="313"/>
      <c r="I50" s="1145"/>
      <c r="J50" s="314" t="s">
        <v>501</v>
      </c>
      <c r="K50" s="315" t="s">
        <v>502</v>
      </c>
      <c r="L50" s="316" t="s">
        <v>503</v>
      </c>
      <c r="M50" s="317" t="s">
        <v>504</v>
      </c>
      <c r="N50" s="318" t="s">
        <v>505</v>
      </c>
    </row>
    <row r="51" spans="1:14">
      <c r="A51" s="248"/>
      <c r="B51" s="244"/>
      <c r="C51" s="244"/>
      <c r="D51" s="244"/>
      <c r="E51" s="244"/>
      <c r="F51" s="244"/>
      <c r="G51" s="310" t="s">
        <v>506</v>
      </c>
      <c r="H51" s="311"/>
      <c r="I51" s="319">
        <v>630384</v>
      </c>
      <c r="J51" s="320">
        <v>43192</v>
      </c>
      <c r="K51" s="321">
        <v>-38.6</v>
      </c>
      <c r="L51" s="322">
        <v>70897</v>
      </c>
      <c r="M51" s="323">
        <v>9.5</v>
      </c>
      <c r="N51" s="324">
        <v>-48.1</v>
      </c>
    </row>
    <row r="52" spans="1:14">
      <c r="A52" s="248"/>
      <c r="B52" s="244"/>
      <c r="C52" s="244"/>
      <c r="D52" s="244"/>
      <c r="E52" s="244"/>
      <c r="F52" s="244"/>
      <c r="G52" s="325"/>
      <c r="H52" s="326" t="s">
        <v>507</v>
      </c>
      <c r="I52" s="327">
        <v>445418</v>
      </c>
      <c r="J52" s="328">
        <v>30519</v>
      </c>
      <c r="K52" s="329">
        <v>45.4</v>
      </c>
      <c r="L52" s="330">
        <v>39878</v>
      </c>
      <c r="M52" s="331">
        <v>24.9</v>
      </c>
      <c r="N52" s="332">
        <v>20.5</v>
      </c>
    </row>
    <row r="53" spans="1:14">
      <c r="A53" s="248"/>
      <c r="B53" s="244"/>
      <c r="C53" s="244"/>
      <c r="D53" s="244"/>
      <c r="E53" s="244"/>
      <c r="F53" s="244"/>
      <c r="G53" s="310" t="s">
        <v>508</v>
      </c>
      <c r="H53" s="311"/>
      <c r="I53" s="319">
        <v>958192</v>
      </c>
      <c r="J53" s="320">
        <v>66918</v>
      </c>
      <c r="K53" s="321">
        <v>54.9</v>
      </c>
      <c r="L53" s="322">
        <v>66496</v>
      </c>
      <c r="M53" s="323">
        <v>-6.2</v>
      </c>
      <c r="N53" s="324">
        <v>61.1</v>
      </c>
    </row>
    <row r="54" spans="1:14">
      <c r="A54" s="248"/>
      <c r="B54" s="244"/>
      <c r="C54" s="244"/>
      <c r="D54" s="244"/>
      <c r="E54" s="244"/>
      <c r="F54" s="244"/>
      <c r="G54" s="325"/>
      <c r="H54" s="326" t="s">
        <v>507</v>
      </c>
      <c r="I54" s="327">
        <v>432605</v>
      </c>
      <c r="J54" s="328">
        <v>30212</v>
      </c>
      <c r="K54" s="329">
        <v>-1</v>
      </c>
      <c r="L54" s="330">
        <v>36530</v>
      </c>
      <c r="M54" s="331">
        <v>-8.4</v>
      </c>
      <c r="N54" s="332">
        <v>7.4</v>
      </c>
    </row>
    <row r="55" spans="1:14">
      <c r="A55" s="248"/>
      <c r="B55" s="244"/>
      <c r="C55" s="244"/>
      <c r="D55" s="244"/>
      <c r="E55" s="244"/>
      <c r="F55" s="244"/>
      <c r="G55" s="310" t="s">
        <v>509</v>
      </c>
      <c r="H55" s="311"/>
      <c r="I55" s="319">
        <v>902460</v>
      </c>
      <c r="J55" s="320">
        <v>63796</v>
      </c>
      <c r="K55" s="321">
        <v>-4.7</v>
      </c>
      <c r="L55" s="322">
        <v>82748</v>
      </c>
      <c r="M55" s="323">
        <v>24.4</v>
      </c>
      <c r="N55" s="324">
        <v>-29.1</v>
      </c>
    </row>
    <row r="56" spans="1:14">
      <c r="A56" s="248"/>
      <c r="B56" s="244"/>
      <c r="C56" s="244"/>
      <c r="D56" s="244"/>
      <c r="E56" s="244"/>
      <c r="F56" s="244"/>
      <c r="G56" s="325"/>
      <c r="H56" s="326" t="s">
        <v>507</v>
      </c>
      <c r="I56" s="327">
        <v>651607</v>
      </c>
      <c r="J56" s="328">
        <v>46063</v>
      </c>
      <c r="K56" s="329">
        <v>52.5</v>
      </c>
      <c r="L56" s="330">
        <v>44732</v>
      </c>
      <c r="M56" s="331">
        <v>22.5</v>
      </c>
      <c r="N56" s="332">
        <v>30</v>
      </c>
    </row>
    <row r="57" spans="1:14">
      <c r="A57" s="248"/>
      <c r="B57" s="244"/>
      <c r="C57" s="244"/>
      <c r="D57" s="244"/>
      <c r="E57" s="244"/>
      <c r="F57" s="244"/>
      <c r="G57" s="310" t="s">
        <v>510</v>
      </c>
      <c r="H57" s="311"/>
      <c r="I57" s="319">
        <v>3331451</v>
      </c>
      <c r="J57" s="320">
        <v>241935</v>
      </c>
      <c r="K57" s="321">
        <v>279.2</v>
      </c>
      <c r="L57" s="322">
        <v>91837</v>
      </c>
      <c r="M57" s="323">
        <v>11</v>
      </c>
      <c r="N57" s="324">
        <v>268.2</v>
      </c>
    </row>
    <row r="58" spans="1:14">
      <c r="A58" s="248"/>
      <c r="B58" s="244"/>
      <c r="C58" s="244"/>
      <c r="D58" s="244"/>
      <c r="E58" s="244"/>
      <c r="F58" s="244"/>
      <c r="G58" s="325"/>
      <c r="H58" s="326" t="s">
        <v>507</v>
      </c>
      <c r="I58" s="327">
        <v>2770988</v>
      </c>
      <c r="J58" s="328">
        <v>201234</v>
      </c>
      <c r="K58" s="329">
        <v>336.9</v>
      </c>
      <c r="L58" s="330">
        <v>54439</v>
      </c>
      <c r="M58" s="331">
        <v>21.7</v>
      </c>
      <c r="N58" s="332">
        <v>315.2</v>
      </c>
    </row>
    <row r="59" spans="1:14">
      <c r="A59" s="248"/>
      <c r="B59" s="244"/>
      <c r="C59" s="244"/>
      <c r="D59" s="244"/>
      <c r="E59" s="244"/>
      <c r="F59" s="244"/>
      <c r="G59" s="310" t="s">
        <v>511</v>
      </c>
      <c r="H59" s="311"/>
      <c r="I59" s="319">
        <v>1246383</v>
      </c>
      <c r="J59" s="320">
        <v>92820</v>
      </c>
      <c r="K59" s="321">
        <v>-61.6</v>
      </c>
      <c r="L59" s="322">
        <v>75972</v>
      </c>
      <c r="M59" s="323">
        <v>-17.3</v>
      </c>
      <c r="N59" s="324">
        <v>-44.3</v>
      </c>
    </row>
    <row r="60" spans="1:14">
      <c r="A60" s="248"/>
      <c r="B60" s="244"/>
      <c r="C60" s="244"/>
      <c r="D60" s="244"/>
      <c r="E60" s="244"/>
      <c r="F60" s="244"/>
      <c r="G60" s="325"/>
      <c r="H60" s="326" t="s">
        <v>507</v>
      </c>
      <c r="I60" s="333">
        <v>841758</v>
      </c>
      <c r="J60" s="328">
        <v>62687</v>
      </c>
      <c r="K60" s="329">
        <v>-68.8</v>
      </c>
      <c r="L60" s="330">
        <v>40712</v>
      </c>
      <c r="M60" s="331">
        <v>-25.2</v>
      </c>
      <c r="N60" s="332">
        <v>-43.6</v>
      </c>
    </row>
    <row r="61" spans="1:14">
      <c r="A61" s="248"/>
      <c r="B61" s="244"/>
      <c r="C61" s="244"/>
      <c r="D61" s="244"/>
      <c r="E61" s="244"/>
      <c r="F61" s="244"/>
      <c r="G61" s="310" t="s">
        <v>512</v>
      </c>
      <c r="H61" s="334"/>
      <c r="I61" s="335">
        <v>1413774</v>
      </c>
      <c r="J61" s="336">
        <v>101732</v>
      </c>
      <c r="K61" s="337">
        <v>45.8</v>
      </c>
      <c r="L61" s="338">
        <v>77590</v>
      </c>
      <c r="M61" s="339">
        <v>4.3</v>
      </c>
      <c r="N61" s="324">
        <v>41.5</v>
      </c>
    </row>
    <row r="62" spans="1:14">
      <c r="A62" s="248"/>
      <c r="B62" s="244"/>
      <c r="C62" s="244"/>
      <c r="D62" s="244"/>
      <c r="E62" s="244"/>
      <c r="F62" s="244"/>
      <c r="G62" s="325"/>
      <c r="H62" s="326" t="s">
        <v>507</v>
      </c>
      <c r="I62" s="327">
        <v>1028475</v>
      </c>
      <c r="J62" s="328">
        <v>74143</v>
      </c>
      <c r="K62" s="329">
        <v>73</v>
      </c>
      <c r="L62" s="330">
        <v>43258</v>
      </c>
      <c r="M62" s="331">
        <v>7.1</v>
      </c>
      <c r="N62" s="332">
        <v>65.900000000000006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69" t="s">
        <v>3</v>
      </c>
      <c r="D47" s="1169"/>
      <c r="E47" s="1170"/>
      <c r="F47" s="11">
        <v>8.69</v>
      </c>
      <c r="G47" s="12">
        <v>6.59</v>
      </c>
      <c r="H47" s="12">
        <v>6.55</v>
      </c>
      <c r="I47" s="12">
        <v>4.33</v>
      </c>
      <c r="J47" s="13">
        <v>4.3</v>
      </c>
    </row>
    <row r="48" spans="2:10" ht="57.75" customHeight="1">
      <c r="B48" s="14"/>
      <c r="C48" s="1171" t="s">
        <v>4</v>
      </c>
      <c r="D48" s="1171"/>
      <c r="E48" s="1172"/>
      <c r="F48" s="15">
        <v>7.12</v>
      </c>
      <c r="G48" s="16">
        <v>9.23</v>
      </c>
      <c r="H48" s="16">
        <v>8.07</v>
      </c>
      <c r="I48" s="16">
        <v>4.32</v>
      </c>
      <c r="J48" s="17">
        <v>2.81</v>
      </c>
    </row>
    <row r="49" spans="2:10" ht="57.75" customHeight="1" thickBot="1">
      <c r="B49" s="18"/>
      <c r="C49" s="1173" t="s">
        <v>5</v>
      </c>
      <c r="D49" s="1173"/>
      <c r="E49" s="1174"/>
      <c r="F49" s="19" t="s">
        <v>519</v>
      </c>
      <c r="G49" s="20" t="s">
        <v>520</v>
      </c>
      <c r="H49" s="20" t="s">
        <v>521</v>
      </c>
      <c r="I49" s="20" t="s">
        <v>522</v>
      </c>
      <c r="J49" s="21" t="s">
        <v>523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81" t="s">
        <v>524</v>
      </c>
      <c r="D34" s="1181"/>
      <c r="E34" s="1182"/>
      <c r="F34" s="32">
        <v>0.22</v>
      </c>
      <c r="G34" s="33">
        <v>0.75</v>
      </c>
      <c r="H34" s="33">
        <v>0.52</v>
      </c>
      <c r="I34" s="33">
        <v>0.68</v>
      </c>
      <c r="J34" s="34" t="s">
        <v>525</v>
      </c>
      <c r="K34" s="22"/>
      <c r="L34" s="22"/>
      <c r="M34" s="22"/>
      <c r="N34" s="22"/>
      <c r="O34" s="22"/>
      <c r="P34" s="22"/>
    </row>
    <row r="35" spans="1:16" ht="39" customHeight="1">
      <c r="A35" s="22"/>
      <c r="B35" s="35"/>
      <c r="C35" s="1175" t="s">
        <v>526</v>
      </c>
      <c r="D35" s="1176"/>
      <c r="E35" s="1177"/>
      <c r="F35" s="36">
        <v>10.66</v>
      </c>
      <c r="G35" s="37">
        <v>12.23</v>
      </c>
      <c r="H35" s="37">
        <v>11.26</v>
      </c>
      <c r="I35" s="37">
        <v>11.9</v>
      </c>
      <c r="J35" s="38">
        <v>11.31</v>
      </c>
      <c r="K35" s="22"/>
      <c r="L35" s="22"/>
      <c r="M35" s="22"/>
      <c r="N35" s="22"/>
      <c r="O35" s="22"/>
      <c r="P35" s="22"/>
    </row>
    <row r="36" spans="1:16" ht="39" customHeight="1">
      <c r="A36" s="22"/>
      <c r="B36" s="35"/>
      <c r="C36" s="1175" t="s">
        <v>527</v>
      </c>
      <c r="D36" s="1176"/>
      <c r="E36" s="1177"/>
      <c r="F36" s="36">
        <v>6.95</v>
      </c>
      <c r="G36" s="37">
        <v>9.0299999999999994</v>
      </c>
      <c r="H36" s="37">
        <v>7.85</v>
      </c>
      <c r="I36" s="37">
        <v>4.08</v>
      </c>
      <c r="J36" s="38">
        <v>2.8</v>
      </c>
      <c r="K36" s="22"/>
      <c r="L36" s="22"/>
      <c r="M36" s="22"/>
      <c r="N36" s="22"/>
      <c r="O36" s="22"/>
      <c r="P36" s="22"/>
    </row>
    <row r="37" spans="1:16" ht="39" customHeight="1">
      <c r="A37" s="22"/>
      <c r="B37" s="35"/>
      <c r="C37" s="1175" t="s">
        <v>528</v>
      </c>
      <c r="D37" s="1176"/>
      <c r="E37" s="1177"/>
      <c r="F37" s="36">
        <v>0.05</v>
      </c>
      <c r="G37" s="37">
        <v>0.73</v>
      </c>
      <c r="H37" s="37">
        <v>0.22</v>
      </c>
      <c r="I37" s="37">
        <v>0.94</v>
      </c>
      <c r="J37" s="38">
        <v>0.7</v>
      </c>
      <c r="K37" s="22"/>
      <c r="L37" s="22"/>
      <c r="M37" s="22"/>
      <c r="N37" s="22"/>
      <c r="O37" s="22"/>
      <c r="P37" s="22"/>
    </row>
    <row r="38" spans="1:16" ht="39" customHeight="1">
      <c r="A38" s="22"/>
      <c r="B38" s="35"/>
      <c r="C38" s="1175" t="s">
        <v>529</v>
      </c>
      <c r="D38" s="1176"/>
      <c r="E38" s="1177"/>
      <c r="F38" s="36">
        <v>0.59</v>
      </c>
      <c r="G38" s="37">
        <v>0.03</v>
      </c>
      <c r="H38" s="37">
        <v>1.24</v>
      </c>
      <c r="I38" s="37">
        <v>0.95</v>
      </c>
      <c r="J38" s="38">
        <v>0.61</v>
      </c>
      <c r="K38" s="22"/>
      <c r="L38" s="22"/>
      <c r="M38" s="22"/>
      <c r="N38" s="22"/>
      <c r="O38" s="22"/>
      <c r="P38" s="22"/>
    </row>
    <row r="39" spans="1:16" ht="39" customHeight="1">
      <c r="A39" s="22"/>
      <c r="B39" s="35"/>
      <c r="C39" s="1175" t="s">
        <v>530</v>
      </c>
      <c r="D39" s="1176"/>
      <c r="E39" s="1177"/>
      <c r="F39" s="36">
        <v>0</v>
      </c>
      <c r="G39" s="37">
        <v>0</v>
      </c>
      <c r="H39" s="37">
        <v>0.04</v>
      </c>
      <c r="I39" s="37">
        <v>0.01</v>
      </c>
      <c r="J39" s="38">
        <v>0.01</v>
      </c>
      <c r="K39" s="22"/>
      <c r="L39" s="22"/>
      <c r="M39" s="22"/>
      <c r="N39" s="22"/>
      <c r="O39" s="22"/>
      <c r="P39" s="22"/>
    </row>
    <row r="40" spans="1:16" ht="39" customHeight="1">
      <c r="A40" s="22"/>
      <c r="B40" s="35"/>
      <c r="C40" s="1175" t="s">
        <v>531</v>
      </c>
      <c r="D40" s="1176"/>
      <c r="E40" s="1177"/>
      <c r="F40" s="36">
        <v>0</v>
      </c>
      <c r="G40" s="37">
        <v>0</v>
      </c>
      <c r="H40" s="37">
        <v>0</v>
      </c>
      <c r="I40" s="37">
        <v>0</v>
      </c>
      <c r="J40" s="38">
        <v>0</v>
      </c>
      <c r="K40" s="22"/>
      <c r="L40" s="22"/>
      <c r="M40" s="22"/>
      <c r="N40" s="22"/>
      <c r="O40" s="22"/>
      <c r="P40" s="22"/>
    </row>
    <row r="41" spans="1:16" ht="39" customHeight="1">
      <c r="A41" s="22"/>
      <c r="B41" s="35"/>
      <c r="C41" s="1175" t="s">
        <v>532</v>
      </c>
      <c r="D41" s="1176"/>
      <c r="E41" s="1177"/>
      <c r="F41" s="36">
        <v>0</v>
      </c>
      <c r="G41" s="37">
        <v>0</v>
      </c>
      <c r="H41" s="37">
        <v>0</v>
      </c>
      <c r="I41" s="37">
        <v>0</v>
      </c>
      <c r="J41" s="38">
        <v>0</v>
      </c>
      <c r="K41" s="22"/>
      <c r="L41" s="22"/>
      <c r="M41" s="22"/>
      <c r="N41" s="22"/>
      <c r="O41" s="22"/>
      <c r="P41" s="22"/>
    </row>
    <row r="42" spans="1:16" ht="39" customHeight="1">
      <c r="A42" s="22"/>
      <c r="B42" s="39"/>
      <c r="C42" s="1175" t="s">
        <v>533</v>
      </c>
      <c r="D42" s="1176"/>
      <c r="E42" s="1177"/>
      <c r="F42" s="36" t="s">
        <v>475</v>
      </c>
      <c r="G42" s="37" t="s">
        <v>475</v>
      </c>
      <c r="H42" s="37" t="s">
        <v>475</v>
      </c>
      <c r="I42" s="37" t="s">
        <v>475</v>
      </c>
      <c r="J42" s="38" t="s">
        <v>475</v>
      </c>
      <c r="K42" s="22"/>
      <c r="L42" s="22"/>
      <c r="M42" s="22"/>
      <c r="N42" s="22"/>
      <c r="O42" s="22"/>
      <c r="P42" s="22"/>
    </row>
    <row r="43" spans="1:16" ht="39" customHeight="1" thickBot="1">
      <c r="A43" s="22"/>
      <c r="B43" s="40"/>
      <c r="C43" s="1178" t="s">
        <v>534</v>
      </c>
      <c r="D43" s="1179"/>
      <c r="E43" s="118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91" t="s">
        <v>10</v>
      </c>
      <c r="C45" s="1192"/>
      <c r="D45" s="58"/>
      <c r="E45" s="1197" t="s">
        <v>11</v>
      </c>
      <c r="F45" s="1197"/>
      <c r="G45" s="1197"/>
      <c r="H45" s="1197"/>
      <c r="I45" s="1197"/>
      <c r="J45" s="1198"/>
      <c r="K45" s="59">
        <v>1275</v>
      </c>
      <c r="L45" s="60">
        <v>1257</v>
      </c>
      <c r="M45" s="60">
        <v>1246</v>
      </c>
      <c r="N45" s="60">
        <v>1228</v>
      </c>
      <c r="O45" s="61">
        <v>1166</v>
      </c>
      <c r="P45" s="48"/>
      <c r="Q45" s="48"/>
      <c r="R45" s="48"/>
      <c r="S45" s="48"/>
      <c r="T45" s="48"/>
      <c r="U45" s="48"/>
    </row>
    <row r="46" spans="1:21" ht="30.75" customHeight="1">
      <c r="A46" s="48"/>
      <c r="B46" s="1193"/>
      <c r="C46" s="1194"/>
      <c r="D46" s="62"/>
      <c r="E46" s="1185" t="s">
        <v>12</v>
      </c>
      <c r="F46" s="1185"/>
      <c r="G46" s="1185"/>
      <c r="H46" s="1185"/>
      <c r="I46" s="1185"/>
      <c r="J46" s="1186"/>
      <c r="K46" s="63" t="s">
        <v>475</v>
      </c>
      <c r="L46" s="64" t="s">
        <v>475</v>
      </c>
      <c r="M46" s="64" t="s">
        <v>475</v>
      </c>
      <c r="N46" s="64" t="s">
        <v>475</v>
      </c>
      <c r="O46" s="65" t="s">
        <v>475</v>
      </c>
      <c r="P46" s="48"/>
      <c r="Q46" s="48"/>
      <c r="R46" s="48"/>
      <c r="S46" s="48"/>
      <c r="T46" s="48"/>
      <c r="U46" s="48"/>
    </row>
    <row r="47" spans="1:21" ht="30.75" customHeight="1">
      <c r="A47" s="48"/>
      <c r="B47" s="1193"/>
      <c r="C47" s="1194"/>
      <c r="D47" s="62"/>
      <c r="E47" s="1185" t="s">
        <v>13</v>
      </c>
      <c r="F47" s="1185"/>
      <c r="G47" s="1185"/>
      <c r="H47" s="1185"/>
      <c r="I47" s="1185"/>
      <c r="J47" s="1186"/>
      <c r="K47" s="63" t="s">
        <v>475</v>
      </c>
      <c r="L47" s="64" t="s">
        <v>475</v>
      </c>
      <c r="M47" s="64" t="s">
        <v>475</v>
      </c>
      <c r="N47" s="64" t="s">
        <v>475</v>
      </c>
      <c r="O47" s="65" t="s">
        <v>475</v>
      </c>
      <c r="P47" s="48"/>
      <c r="Q47" s="48"/>
      <c r="R47" s="48"/>
      <c r="S47" s="48"/>
      <c r="T47" s="48"/>
      <c r="U47" s="48"/>
    </row>
    <row r="48" spans="1:21" ht="30.75" customHeight="1">
      <c r="A48" s="48"/>
      <c r="B48" s="1193"/>
      <c r="C48" s="1194"/>
      <c r="D48" s="62"/>
      <c r="E48" s="1185" t="s">
        <v>14</v>
      </c>
      <c r="F48" s="1185"/>
      <c r="G48" s="1185"/>
      <c r="H48" s="1185"/>
      <c r="I48" s="1185"/>
      <c r="J48" s="1186"/>
      <c r="K48" s="63">
        <v>212</v>
      </c>
      <c r="L48" s="64">
        <v>220</v>
      </c>
      <c r="M48" s="64">
        <v>219</v>
      </c>
      <c r="N48" s="64">
        <v>229</v>
      </c>
      <c r="O48" s="65">
        <v>235</v>
      </c>
      <c r="P48" s="48"/>
      <c r="Q48" s="48"/>
      <c r="R48" s="48"/>
      <c r="S48" s="48"/>
      <c r="T48" s="48"/>
      <c r="U48" s="48"/>
    </row>
    <row r="49" spans="1:21" ht="30.75" customHeight="1">
      <c r="A49" s="48"/>
      <c r="B49" s="1193"/>
      <c r="C49" s="1194"/>
      <c r="D49" s="62"/>
      <c r="E49" s="1185" t="s">
        <v>15</v>
      </c>
      <c r="F49" s="1185"/>
      <c r="G49" s="1185"/>
      <c r="H49" s="1185"/>
      <c r="I49" s="1185"/>
      <c r="J49" s="1186"/>
      <c r="K49" s="63">
        <v>48</v>
      </c>
      <c r="L49" s="64">
        <v>20</v>
      </c>
      <c r="M49" s="64">
        <v>12</v>
      </c>
      <c r="N49" s="64">
        <v>1</v>
      </c>
      <c r="O49" s="65">
        <v>2</v>
      </c>
      <c r="P49" s="48"/>
      <c r="Q49" s="48"/>
      <c r="R49" s="48"/>
      <c r="S49" s="48"/>
      <c r="T49" s="48"/>
      <c r="U49" s="48"/>
    </row>
    <row r="50" spans="1:21" ht="30.75" customHeight="1">
      <c r="A50" s="48"/>
      <c r="B50" s="1193"/>
      <c r="C50" s="1194"/>
      <c r="D50" s="62"/>
      <c r="E50" s="1185" t="s">
        <v>16</v>
      </c>
      <c r="F50" s="1185"/>
      <c r="G50" s="1185"/>
      <c r="H50" s="1185"/>
      <c r="I50" s="1185"/>
      <c r="J50" s="1186"/>
      <c r="K50" s="63">
        <v>6</v>
      </c>
      <c r="L50" s="64">
        <v>6</v>
      </c>
      <c r="M50" s="64">
        <v>4</v>
      </c>
      <c r="N50" s="64">
        <v>1</v>
      </c>
      <c r="O50" s="65">
        <v>1</v>
      </c>
      <c r="P50" s="48"/>
      <c r="Q50" s="48"/>
      <c r="R50" s="48"/>
      <c r="S50" s="48"/>
      <c r="T50" s="48"/>
      <c r="U50" s="48"/>
    </row>
    <row r="51" spans="1:21" ht="30.75" customHeight="1">
      <c r="A51" s="48"/>
      <c r="B51" s="1195"/>
      <c r="C51" s="1196"/>
      <c r="D51" s="66"/>
      <c r="E51" s="1185" t="s">
        <v>17</v>
      </c>
      <c r="F51" s="1185"/>
      <c r="G51" s="1185"/>
      <c r="H51" s="1185"/>
      <c r="I51" s="1185"/>
      <c r="J51" s="1186"/>
      <c r="K51" s="63">
        <v>0</v>
      </c>
      <c r="L51" s="64">
        <v>0</v>
      </c>
      <c r="M51" s="64">
        <v>0</v>
      </c>
      <c r="N51" s="64">
        <v>0</v>
      </c>
      <c r="O51" s="65">
        <v>1</v>
      </c>
      <c r="P51" s="48"/>
      <c r="Q51" s="48"/>
      <c r="R51" s="48"/>
      <c r="S51" s="48"/>
      <c r="T51" s="48"/>
      <c r="U51" s="48"/>
    </row>
    <row r="52" spans="1:21" ht="30.75" customHeight="1">
      <c r="A52" s="48"/>
      <c r="B52" s="1183" t="s">
        <v>18</v>
      </c>
      <c r="C52" s="1184"/>
      <c r="D52" s="66"/>
      <c r="E52" s="1185" t="s">
        <v>19</v>
      </c>
      <c r="F52" s="1185"/>
      <c r="G52" s="1185"/>
      <c r="H52" s="1185"/>
      <c r="I52" s="1185"/>
      <c r="J52" s="1186"/>
      <c r="K52" s="63">
        <v>1106</v>
      </c>
      <c r="L52" s="64">
        <v>1070</v>
      </c>
      <c r="M52" s="64">
        <v>1049</v>
      </c>
      <c r="N52" s="64">
        <v>1053</v>
      </c>
      <c r="O52" s="65">
        <v>961</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435</v>
      </c>
      <c r="L53" s="69">
        <v>433</v>
      </c>
      <c r="M53" s="69">
        <v>432</v>
      </c>
      <c r="N53" s="69">
        <v>406</v>
      </c>
      <c r="O53" s="70">
        <v>444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514</v>
      </c>
      <c r="J40" s="79" t="s">
        <v>515</v>
      </c>
      <c r="K40" s="79" t="s">
        <v>516</v>
      </c>
      <c r="L40" s="79" t="s">
        <v>517</v>
      </c>
      <c r="M40" s="80" t="s">
        <v>518</v>
      </c>
    </row>
    <row r="41" spans="2:13" ht="27.75" customHeight="1">
      <c r="B41" s="1211" t="s">
        <v>23</v>
      </c>
      <c r="C41" s="1212"/>
      <c r="D41" s="81"/>
      <c r="E41" s="1213" t="s">
        <v>24</v>
      </c>
      <c r="F41" s="1213"/>
      <c r="G41" s="1213"/>
      <c r="H41" s="1214"/>
      <c r="I41" s="82">
        <v>10617</v>
      </c>
      <c r="J41" s="83">
        <v>10120</v>
      </c>
      <c r="K41" s="83">
        <v>9756</v>
      </c>
      <c r="L41" s="83">
        <v>10550</v>
      </c>
      <c r="M41" s="84">
        <v>10126</v>
      </c>
    </row>
    <row r="42" spans="2:13" ht="27.75" customHeight="1">
      <c r="B42" s="1201"/>
      <c r="C42" s="1202"/>
      <c r="D42" s="85"/>
      <c r="E42" s="1205" t="s">
        <v>25</v>
      </c>
      <c r="F42" s="1205"/>
      <c r="G42" s="1205"/>
      <c r="H42" s="1206"/>
      <c r="I42" s="86">
        <v>15</v>
      </c>
      <c r="J42" s="87">
        <v>9</v>
      </c>
      <c r="K42" s="87">
        <v>5</v>
      </c>
      <c r="L42" s="87">
        <v>4</v>
      </c>
      <c r="M42" s="88">
        <v>3</v>
      </c>
    </row>
    <row r="43" spans="2:13" ht="27.75" customHeight="1">
      <c r="B43" s="1201"/>
      <c r="C43" s="1202"/>
      <c r="D43" s="85"/>
      <c r="E43" s="1205" t="s">
        <v>26</v>
      </c>
      <c r="F43" s="1205"/>
      <c r="G43" s="1205"/>
      <c r="H43" s="1206"/>
      <c r="I43" s="86">
        <v>5089</v>
      </c>
      <c r="J43" s="87">
        <v>4944</v>
      </c>
      <c r="K43" s="87">
        <v>4527</v>
      </c>
      <c r="L43" s="87">
        <v>4776</v>
      </c>
      <c r="M43" s="88">
        <v>4645</v>
      </c>
    </row>
    <row r="44" spans="2:13" ht="27.75" customHeight="1">
      <c r="B44" s="1201"/>
      <c r="C44" s="1202"/>
      <c r="D44" s="85"/>
      <c r="E44" s="1205" t="s">
        <v>27</v>
      </c>
      <c r="F44" s="1205"/>
      <c r="G44" s="1205"/>
      <c r="H44" s="1206"/>
      <c r="I44" s="86">
        <v>39</v>
      </c>
      <c r="J44" s="87">
        <v>34</v>
      </c>
      <c r="K44" s="87">
        <v>93</v>
      </c>
      <c r="L44" s="87">
        <v>92</v>
      </c>
      <c r="M44" s="88">
        <v>92</v>
      </c>
    </row>
    <row r="45" spans="2:13" ht="27.75" customHeight="1">
      <c r="B45" s="1201"/>
      <c r="C45" s="1202"/>
      <c r="D45" s="85"/>
      <c r="E45" s="1205" t="s">
        <v>28</v>
      </c>
      <c r="F45" s="1205"/>
      <c r="G45" s="1205"/>
      <c r="H45" s="1206"/>
      <c r="I45" s="86">
        <v>1800</v>
      </c>
      <c r="J45" s="87">
        <v>1801</v>
      </c>
      <c r="K45" s="87">
        <v>1742</v>
      </c>
      <c r="L45" s="87">
        <v>1641</v>
      </c>
      <c r="M45" s="88">
        <v>1554</v>
      </c>
    </row>
    <row r="46" spans="2:13" ht="27.75" customHeight="1">
      <c r="B46" s="1201"/>
      <c r="C46" s="1202"/>
      <c r="D46" s="85"/>
      <c r="E46" s="1205" t="s">
        <v>29</v>
      </c>
      <c r="F46" s="1205"/>
      <c r="G46" s="1205"/>
      <c r="H46" s="1206"/>
      <c r="I46" s="86" t="s">
        <v>475</v>
      </c>
      <c r="J46" s="87" t="s">
        <v>475</v>
      </c>
      <c r="K46" s="87" t="s">
        <v>475</v>
      </c>
      <c r="L46" s="87" t="s">
        <v>475</v>
      </c>
      <c r="M46" s="88" t="s">
        <v>475</v>
      </c>
    </row>
    <row r="47" spans="2:13" ht="27.75" customHeight="1">
      <c r="B47" s="1201"/>
      <c r="C47" s="1202"/>
      <c r="D47" s="85"/>
      <c r="E47" s="1205" t="s">
        <v>30</v>
      </c>
      <c r="F47" s="1205"/>
      <c r="G47" s="1205"/>
      <c r="H47" s="1206"/>
      <c r="I47" s="86" t="s">
        <v>475</v>
      </c>
      <c r="J47" s="87" t="s">
        <v>475</v>
      </c>
      <c r="K47" s="87" t="s">
        <v>475</v>
      </c>
      <c r="L47" s="87" t="s">
        <v>475</v>
      </c>
      <c r="M47" s="88" t="s">
        <v>475</v>
      </c>
    </row>
    <row r="48" spans="2:13" ht="27.75" customHeight="1">
      <c r="B48" s="1203"/>
      <c r="C48" s="1204"/>
      <c r="D48" s="85"/>
      <c r="E48" s="1205" t="s">
        <v>31</v>
      </c>
      <c r="F48" s="1205"/>
      <c r="G48" s="1205"/>
      <c r="H48" s="1206"/>
      <c r="I48" s="86" t="s">
        <v>475</v>
      </c>
      <c r="J48" s="87" t="s">
        <v>475</v>
      </c>
      <c r="K48" s="87" t="s">
        <v>475</v>
      </c>
      <c r="L48" s="87" t="s">
        <v>475</v>
      </c>
      <c r="M48" s="88" t="s">
        <v>475</v>
      </c>
    </row>
    <row r="49" spans="2:13" ht="27.75" customHeight="1">
      <c r="B49" s="1199" t="s">
        <v>32</v>
      </c>
      <c r="C49" s="1200"/>
      <c r="D49" s="89"/>
      <c r="E49" s="1205" t="s">
        <v>33</v>
      </c>
      <c r="F49" s="1205"/>
      <c r="G49" s="1205"/>
      <c r="H49" s="1206"/>
      <c r="I49" s="86">
        <v>2118</v>
      </c>
      <c r="J49" s="87">
        <v>2093</v>
      </c>
      <c r="K49" s="87">
        <v>2195</v>
      </c>
      <c r="L49" s="87">
        <v>1237</v>
      </c>
      <c r="M49" s="88">
        <v>1219</v>
      </c>
    </row>
    <row r="50" spans="2:13" ht="27.75" customHeight="1">
      <c r="B50" s="1201"/>
      <c r="C50" s="1202"/>
      <c r="D50" s="85"/>
      <c r="E50" s="1205" t="s">
        <v>34</v>
      </c>
      <c r="F50" s="1205"/>
      <c r="G50" s="1205"/>
      <c r="H50" s="1206"/>
      <c r="I50" s="86">
        <v>2913</v>
      </c>
      <c r="J50" s="87">
        <v>2071</v>
      </c>
      <c r="K50" s="87">
        <v>1897</v>
      </c>
      <c r="L50" s="87">
        <v>1940</v>
      </c>
      <c r="M50" s="88">
        <v>1815</v>
      </c>
    </row>
    <row r="51" spans="2:13" ht="27.75" customHeight="1">
      <c r="B51" s="1203"/>
      <c r="C51" s="1204"/>
      <c r="D51" s="85"/>
      <c r="E51" s="1205" t="s">
        <v>35</v>
      </c>
      <c r="F51" s="1205"/>
      <c r="G51" s="1205"/>
      <c r="H51" s="1206"/>
      <c r="I51" s="86">
        <v>7945</v>
      </c>
      <c r="J51" s="87">
        <v>7584</v>
      </c>
      <c r="K51" s="87">
        <v>7477</v>
      </c>
      <c r="L51" s="87">
        <v>6859</v>
      </c>
      <c r="M51" s="88">
        <v>7587</v>
      </c>
    </row>
    <row r="52" spans="2:13" ht="27.75" customHeight="1" thickBot="1">
      <c r="B52" s="1207" t="s">
        <v>20</v>
      </c>
      <c r="C52" s="1208"/>
      <c r="D52" s="90"/>
      <c r="E52" s="1209" t="s">
        <v>36</v>
      </c>
      <c r="F52" s="1209"/>
      <c r="G52" s="1209"/>
      <c r="H52" s="1210"/>
      <c r="I52" s="91">
        <v>4584</v>
      </c>
      <c r="J52" s="92">
        <v>5160</v>
      </c>
      <c r="K52" s="92">
        <v>4553</v>
      </c>
      <c r="L52" s="92">
        <v>7028</v>
      </c>
      <c r="M52" s="93">
        <v>5798</v>
      </c>
    </row>
    <row r="53" spans="2:13" ht="27.75" customHeight="1">
      <c r="B53" s="94" t="s">
        <v>37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544</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544</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545</v>
      </c>
      <c r="C41" s="246"/>
      <c r="D41" s="246"/>
      <c r="E41" s="246"/>
      <c r="F41" s="246"/>
      <c r="G41" s="246"/>
      <c r="H41" s="246"/>
      <c r="I41" s="246"/>
      <c r="J41" s="246"/>
      <c r="K41" s="246"/>
      <c r="L41" s="246"/>
      <c r="M41" s="246"/>
      <c r="N41" s="246"/>
      <c r="O41" s="246"/>
      <c r="P41" s="247"/>
    </row>
    <row r="42" spans="2:17">
      <c r="B42" s="248"/>
      <c r="C42" s="244"/>
      <c r="D42" s="244"/>
      <c r="E42" s="244"/>
      <c r="F42" s="244"/>
      <c r="G42" s="351" t="s">
        <v>546</v>
      </c>
      <c r="I42" s="352"/>
      <c r="J42" s="352"/>
      <c r="K42" s="352"/>
      <c r="L42" s="244"/>
      <c r="M42" s="244"/>
      <c r="N42" s="244"/>
      <c r="O42" s="244"/>
    </row>
    <row r="43" spans="2:17">
      <c r="B43" s="248"/>
      <c r="C43" s="244"/>
      <c r="D43" s="244"/>
      <c r="E43" s="244"/>
      <c r="F43" s="244"/>
      <c r="G43" s="1215" t="s">
        <v>555</v>
      </c>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547</v>
      </c>
    </row>
    <row r="50" spans="1:17">
      <c r="B50" s="248"/>
      <c r="C50" s="244"/>
      <c r="D50" s="244"/>
      <c r="E50" s="244"/>
      <c r="F50" s="244"/>
      <c r="G50" s="1224"/>
      <c r="H50" s="1225"/>
      <c r="I50" s="1225"/>
      <c r="J50" s="1226"/>
      <c r="K50" s="354" t="s">
        <v>514</v>
      </c>
      <c r="L50" s="354" t="s">
        <v>515</v>
      </c>
      <c r="M50" s="354" t="s">
        <v>516</v>
      </c>
      <c r="N50" s="354" t="s">
        <v>517</v>
      </c>
      <c r="O50" s="354" t="s">
        <v>518</v>
      </c>
    </row>
    <row r="51" spans="1:17">
      <c r="B51" s="248"/>
      <c r="C51" s="244"/>
      <c r="D51" s="244"/>
      <c r="E51" s="244"/>
      <c r="F51" s="244"/>
      <c r="G51" s="1227" t="s">
        <v>548</v>
      </c>
      <c r="H51" s="1228"/>
      <c r="I51" s="1233" t="s">
        <v>549</v>
      </c>
      <c r="J51" s="1233"/>
      <c r="K51" s="1235"/>
      <c r="L51" s="1235"/>
      <c r="M51" s="1235"/>
      <c r="N51" s="1235"/>
      <c r="O51" s="1236">
        <v>167.9</v>
      </c>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550</v>
      </c>
      <c r="J53" s="1237"/>
      <c r="K53" s="1238"/>
      <c r="L53" s="1238"/>
      <c r="M53" s="1238"/>
      <c r="N53" s="1238"/>
      <c r="O53" s="1240">
        <v>55.4</v>
      </c>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1" t="s">
        <v>551</v>
      </c>
      <c r="H55" s="1242"/>
      <c r="I55" s="1237" t="s">
        <v>549</v>
      </c>
      <c r="J55" s="1237"/>
      <c r="K55" s="1235"/>
      <c r="L55" s="1235"/>
      <c r="M55" s="1235"/>
      <c r="N55" s="1235"/>
      <c r="O55" s="1236">
        <v>13.1</v>
      </c>
    </row>
    <row r="56" spans="1:17">
      <c r="A56" s="355"/>
      <c r="B56" s="248"/>
      <c r="C56" s="244"/>
      <c r="D56" s="244"/>
      <c r="E56" s="244"/>
      <c r="F56" s="244"/>
      <c r="G56" s="1243"/>
      <c r="H56" s="1244"/>
      <c r="I56" s="1237"/>
      <c r="J56" s="1237"/>
      <c r="K56" s="1236"/>
      <c r="L56" s="1236"/>
      <c r="M56" s="1236"/>
      <c r="N56" s="1236"/>
      <c r="O56" s="1236"/>
    </row>
    <row r="57" spans="1:17" s="355" customFormat="1">
      <c r="B57" s="356"/>
      <c r="C57" s="352"/>
      <c r="D57" s="352"/>
      <c r="E57" s="352"/>
      <c r="F57" s="352"/>
      <c r="G57" s="1243"/>
      <c r="H57" s="1244"/>
      <c r="I57" s="1247" t="s">
        <v>550</v>
      </c>
      <c r="J57" s="1247"/>
      <c r="K57" s="1238"/>
      <c r="L57" s="1238"/>
      <c r="M57" s="1238"/>
      <c r="N57" s="1238"/>
      <c r="O57" s="1240">
        <v>51.9</v>
      </c>
      <c r="P57" s="357"/>
      <c r="Q57" s="356"/>
    </row>
    <row r="58" spans="1:17" s="355" customFormat="1">
      <c r="A58" s="243"/>
      <c r="B58" s="356"/>
      <c r="C58" s="352"/>
      <c r="D58" s="352"/>
      <c r="E58" s="352"/>
      <c r="F58" s="352"/>
      <c r="G58" s="1245"/>
      <c r="H58" s="1246"/>
      <c r="I58" s="1247"/>
      <c r="J58" s="1247"/>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552</v>
      </c>
      <c r="C63" s="244"/>
      <c r="D63" s="244"/>
      <c r="E63" s="244"/>
      <c r="F63" s="244"/>
      <c r="G63" s="244"/>
      <c r="H63" s="244"/>
      <c r="I63" s="244"/>
      <c r="J63" s="244"/>
      <c r="K63" s="244"/>
      <c r="L63" s="244"/>
      <c r="M63" s="244"/>
      <c r="N63" s="244"/>
      <c r="O63" s="244"/>
    </row>
    <row r="64" spans="1:17">
      <c r="B64" s="248"/>
      <c r="C64" s="244"/>
      <c r="D64" s="244"/>
      <c r="E64" s="244"/>
      <c r="F64" s="244"/>
      <c r="G64" s="351" t="s">
        <v>546</v>
      </c>
      <c r="I64" s="352"/>
      <c r="J64" s="352"/>
      <c r="K64" s="352"/>
      <c r="L64" s="244"/>
      <c r="M64" s="244"/>
      <c r="N64" s="244"/>
      <c r="O64" s="244"/>
    </row>
    <row r="65" spans="2:30">
      <c r="B65" s="248"/>
      <c r="C65" s="244"/>
      <c r="D65" s="244"/>
      <c r="E65" s="244"/>
      <c r="F65" s="244"/>
      <c r="G65" s="1215" t="s">
        <v>556</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553</v>
      </c>
      <c r="I71" s="368"/>
      <c r="J71" s="364"/>
      <c r="K71" s="364"/>
      <c r="L71" s="365"/>
      <c r="M71" s="364"/>
      <c r="N71" s="365"/>
      <c r="O71" s="366"/>
    </row>
    <row r="72" spans="2:30">
      <c r="B72" s="248"/>
      <c r="C72" s="244"/>
      <c r="D72" s="244"/>
      <c r="E72" s="244"/>
      <c r="F72" s="244"/>
      <c r="G72" s="1224"/>
      <c r="H72" s="1225"/>
      <c r="I72" s="1225"/>
      <c r="J72" s="1226"/>
      <c r="K72" s="354" t="s">
        <v>514</v>
      </c>
      <c r="L72" s="354" t="s">
        <v>515</v>
      </c>
      <c r="M72" s="354" t="s">
        <v>516</v>
      </c>
      <c r="N72" s="354" t="s">
        <v>517</v>
      </c>
      <c r="O72" s="354" t="s">
        <v>518</v>
      </c>
    </row>
    <row r="73" spans="2:30">
      <c r="B73" s="248"/>
      <c r="C73" s="244"/>
      <c r="D73" s="244"/>
      <c r="E73" s="244"/>
      <c r="F73" s="244"/>
      <c r="G73" s="1227" t="s">
        <v>548</v>
      </c>
      <c r="H73" s="1228"/>
      <c r="I73" s="1233" t="s">
        <v>549</v>
      </c>
      <c r="J73" s="1233"/>
      <c r="K73" s="1248">
        <v>133.4</v>
      </c>
      <c r="L73" s="1248">
        <v>153.5</v>
      </c>
      <c r="M73" s="1236">
        <v>133.6</v>
      </c>
      <c r="N73" s="1236">
        <v>210.4</v>
      </c>
      <c r="O73" s="1236">
        <v>167.9</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554</v>
      </c>
      <c r="J75" s="1237"/>
      <c r="K75" s="1240">
        <v>10.6</v>
      </c>
      <c r="L75" s="1240">
        <v>12</v>
      </c>
      <c r="M75" s="1240">
        <v>12.7</v>
      </c>
      <c r="N75" s="1240">
        <v>12.5</v>
      </c>
      <c r="O75" s="1240">
        <v>12.5</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1" t="s">
        <v>551</v>
      </c>
      <c r="H77" s="1242"/>
      <c r="I77" s="1237" t="s">
        <v>549</v>
      </c>
      <c r="J77" s="1237"/>
      <c r="K77" s="1248">
        <v>35.299999999999997</v>
      </c>
      <c r="L77" s="1248">
        <v>29.4</v>
      </c>
      <c r="M77" s="1236">
        <v>18.899999999999999</v>
      </c>
      <c r="N77" s="1236">
        <v>10.199999999999999</v>
      </c>
      <c r="O77" s="1236">
        <v>13.1</v>
      </c>
      <c r="R77" s="243">
        <v>12.3</v>
      </c>
      <c r="T77" s="243">
        <v>11.1</v>
      </c>
    </row>
    <row r="78" spans="2:30">
      <c r="B78" s="248"/>
      <c r="C78" s="244"/>
      <c r="D78" s="244"/>
      <c r="E78" s="244"/>
      <c r="F78" s="244"/>
      <c r="G78" s="1243"/>
      <c r="H78" s="1244"/>
      <c r="I78" s="1237"/>
      <c r="J78" s="1237"/>
      <c r="K78" s="1248"/>
      <c r="L78" s="1248"/>
      <c r="M78" s="1236"/>
      <c r="N78" s="1236"/>
      <c r="O78" s="1236"/>
    </row>
    <row r="79" spans="2:30">
      <c r="B79" s="248"/>
      <c r="C79" s="244"/>
      <c r="D79" s="244"/>
      <c r="E79" s="244"/>
      <c r="F79" s="244"/>
      <c r="G79" s="1243"/>
      <c r="H79" s="1244"/>
      <c r="I79" s="1249" t="s">
        <v>554</v>
      </c>
      <c r="J79" s="1247"/>
      <c r="K79" s="1250">
        <v>11.6</v>
      </c>
      <c r="L79" s="1250">
        <v>10.9</v>
      </c>
      <c r="M79" s="1250">
        <v>10.1</v>
      </c>
      <c r="N79" s="1250">
        <v>9.1</v>
      </c>
      <c r="O79" s="1250">
        <v>8.9</v>
      </c>
      <c r="V79" s="243">
        <v>53.5</v>
      </c>
      <c r="X79" s="243">
        <v>48.2</v>
      </c>
      <c r="Z79" s="243">
        <v>34.200000000000003</v>
      </c>
      <c r="AB79" s="243">
        <v>30.3</v>
      </c>
      <c r="AD79" s="243">
        <v>28.9</v>
      </c>
    </row>
    <row r="80" spans="2:30">
      <c r="B80" s="248"/>
      <c r="C80" s="244"/>
      <c r="D80" s="244"/>
      <c r="E80" s="244"/>
      <c r="F80" s="244"/>
      <c r="G80" s="1245"/>
      <c r="H80" s="1246"/>
      <c r="I80" s="1247"/>
      <c r="J80" s="1247"/>
      <c r="K80" s="1250"/>
      <c r="L80" s="1250"/>
      <c r="M80" s="1250"/>
      <c r="N80" s="1250"/>
      <c r="O80" s="1250"/>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38</v>
      </c>
      <c r="E2" s="109"/>
      <c r="F2" s="110" t="s">
        <v>513</v>
      </c>
      <c r="G2" s="111"/>
      <c r="H2" s="112"/>
    </row>
    <row r="3" spans="1:8">
      <c r="A3" s="108" t="s">
        <v>506</v>
      </c>
      <c r="B3" s="113"/>
      <c r="C3" s="114"/>
      <c r="D3" s="115">
        <v>43192</v>
      </c>
      <c r="E3" s="116"/>
      <c r="F3" s="117">
        <v>70897</v>
      </c>
      <c r="G3" s="118"/>
      <c r="H3" s="119"/>
    </row>
    <row r="4" spans="1:8">
      <c r="A4" s="120"/>
      <c r="B4" s="121"/>
      <c r="C4" s="122"/>
      <c r="D4" s="123">
        <v>30519</v>
      </c>
      <c r="E4" s="124"/>
      <c r="F4" s="125">
        <v>39878</v>
      </c>
      <c r="G4" s="126"/>
      <c r="H4" s="127"/>
    </row>
    <row r="5" spans="1:8">
      <c r="A5" s="108" t="s">
        <v>508</v>
      </c>
      <c r="B5" s="113"/>
      <c r="C5" s="114"/>
      <c r="D5" s="115">
        <v>66918</v>
      </c>
      <c r="E5" s="116"/>
      <c r="F5" s="117">
        <v>66496</v>
      </c>
      <c r="G5" s="118"/>
      <c r="H5" s="119"/>
    </row>
    <row r="6" spans="1:8">
      <c r="A6" s="120"/>
      <c r="B6" s="121"/>
      <c r="C6" s="122"/>
      <c r="D6" s="123">
        <v>30212</v>
      </c>
      <c r="E6" s="124"/>
      <c r="F6" s="125">
        <v>36530</v>
      </c>
      <c r="G6" s="126"/>
      <c r="H6" s="127"/>
    </row>
    <row r="7" spans="1:8">
      <c r="A7" s="108" t="s">
        <v>509</v>
      </c>
      <c r="B7" s="113"/>
      <c r="C7" s="114"/>
      <c r="D7" s="115">
        <v>63796</v>
      </c>
      <c r="E7" s="116"/>
      <c r="F7" s="117">
        <v>82748</v>
      </c>
      <c r="G7" s="118"/>
      <c r="H7" s="119"/>
    </row>
    <row r="8" spans="1:8">
      <c r="A8" s="120"/>
      <c r="B8" s="121"/>
      <c r="C8" s="122"/>
      <c r="D8" s="123">
        <v>46063</v>
      </c>
      <c r="E8" s="124"/>
      <c r="F8" s="125">
        <v>44732</v>
      </c>
      <c r="G8" s="126"/>
      <c r="H8" s="127"/>
    </row>
    <row r="9" spans="1:8">
      <c r="A9" s="108" t="s">
        <v>510</v>
      </c>
      <c r="B9" s="113"/>
      <c r="C9" s="114"/>
      <c r="D9" s="115">
        <v>241935</v>
      </c>
      <c r="E9" s="116"/>
      <c r="F9" s="117">
        <v>91837</v>
      </c>
      <c r="G9" s="118"/>
      <c r="H9" s="119"/>
    </row>
    <row r="10" spans="1:8">
      <c r="A10" s="120"/>
      <c r="B10" s="121"/>
      <c r="C10" s="122"/>
      <c r="D10" s="123">
        <v>201234</v>
      </c>
      <c r="E10" s="124"/>
      <c r="F10" s="125">
        <v>54439</v>
      </c>
      <c r="G10" s="126"/>
      <c r="H10" s="127"/>
    </row>
    <row r="11" spans="1:8">
      <c r="A11" s="108" t="s">
        <v>511</v>
      </c>
      <c r="B11" s="113"/>
      <c r="C11" s="114"/>
      <c r="D11" s="115">
        <v>92820</v>
      </c>
      <c r="E11" s="116"/>
      <c r="F11" s="117">
        <v>75972</v>
      </c>
      <c r="G11" s="118"/>
      <c r="H11" s="119"/>
    </row>
    <row r="12" spans="1:8">
      <c r="A12" s="120"/>
      <c r="B12" s="121"/>
      <c r="C12" s="128"/>
      <c r="D12" s="123">
        <v>62687</v>
      </c>
      <c r="E12" s="124"/>
      <c r="F12" s="125">
        <v>40712</v>
      </c>
      <c r="G12" s="126"/>
      <c r="H12" s="127"/>
    </row>
    <row r="13" spans="1:8">
      <c r="A13" s="108"/>
      <c r="B13" s="113"/>
      <c r="C13" s="129"/>
      <c r="D13" s="130">
        <v>101732</v>
      </c>
      <c r="E13" s="131"/>
      <c r="F13" s="132">
        <v>77590</v>
      </c>
      <c r="G13" s="133"/>
      <c r="H13" s="119"/>
    </row>
    <row r="14" spans="1:8">
      <c r="A14" s="120"/>
      <c r="B14" s="121"/>
      <c r="C14" s="122"/>
      <c r="D14" s="123">
        <v>74143</v>
      </c>
      <c r="E14" s="124"/>
      <c r="F14" s="125">
        <v>43258</v>
      </c>
      <c r="G14" s="126"/>
      <c r="H14" s="127"/>
    </row>
    <row r="17" spans="1:11">
      <c r="A17" s="104" t="s">
        <v>39</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40</v>
      </c>
      <c r="B19" s="134">
        <f>ROUND(VALUE(SUBSTITUTE(実質収支比率等に係る経年分析!F$48,"▲","-")),2)</f>
        <v>7.12</v>
      </c>
      <c r="C19" s="134">
        <f>ROUND(VALUE(SUBSTITUTE(実質収支比率等に係る経年分析!G$48,"▲","-")),2)</f>
        <v>9.23</v>
      </c>
      <c r="D19" s="134">
        <f>ROUND(VALUE(SUBSTITUTE(実質収支比率等に係る経年分析!H$48,"▲","-")),2)</f>
        <v>8.07</v>
      </c>
      <c r="E19" s="134">
        <f>ROUND(VALUE(SUBSTITUTE(実質収支比率等に係る経年分析!I$48,"▲","-")),2)</f>
        <v>4.32</v>
      </c>
      <c r="F19" s="134">
        <f>ROUND(VALUE(SUBSTITUTE(実質収支比率等に係る経年分析!J$48,"▲","-")),2)</f>
        <v>2.81</v>
      </c>
    </row>
    <row r="20" spans="1:11">
      <c r="A20" s="134" t="s">
        <v>41</v>
      </c>
      <c r="B20" s="134">
        <f>ROUND(VALUE(SUBSTITUTE(実質収支比率等に係る経年分析!F$47,"▲","-")),2)</f>
        <v>8.69</v>
      </c>
      <c r="C20" s="134">
        <f>ROUND(VALUE(SUBSTITUTE(実質収支比率等に係る経年分析!G$47,"▲","-")),2)</f>
        <v>6.59</v>
      </c>
      <c r="D20" s="134">
        <f>ROUND(VALUE(SUBSTITUTE(実質収支比率等に係る経年分析!H$47,"▲","-")),2)</f>
        <v>6.55</v>
      </c>
      <c r="E20" s="134">
        <f>ROUND(VALUE(SUBSTITUTE(実質収支比率等に係る経年分析!I$47,"▲","-")),2)</f>
        <v>4.33</v>
      </c>
      <c r="F20" s="134">
        <f>ROUND(VALUE(SUBSTITUTE(実質収支比率等に係る経年分析!J$47,"▲","-")),2)</f>
        <v>4.3</v>
      </c>
    </row>
    <row r="21" spans="1:11">
      <c r="A21" s="134" t="s">
        <v>42</v>
      </c>
      <c r="B21" s="134">
        <f>IF(ISNUMBER(VALUE(SUBSTITUTE(実質収支比率等に係る経年分析!F$49,"▲","-"))),ROUND(VALUE(SUBSTITUTE(実質収支比率等に係る経年分析!F$49,"▲","-")),2),NA())</f>
        <v>-0.14000000000000001</v>
      </c>
      <c r="C21" s="134">
        <f>IF(ISNUMBER(VALUE(SUBSTITUTE(実質収支比率等に係る経年分析!G$49,"▲","-"))),ROUND(VALUE(SUBSTITUTE(実質収支比率等に係る経年分析!G$49,"▲","-")),2),NA())</f>
        <v>-0.43</v>
      </c>
      <c r="D21" s="134">
        <f>IF(ISNUMBER(VALUE(SUBSTITUTE(実質収支比率等に係る経年分析!H$49,"▲","-"))),ROUND(VALUE(SUBSTITUTE(実質収支比率等に係る経年分析!H$49,"▲","-")),2),NA())</f>
        <v>-1.1100000000000001</v>
      </c>
      <c r="E21" s="134">
        <f>IF(ISNUMBER(VALUE(SUBSTITUTE(実質収支比率等に係る経年分析!I$49,"▲","-"))),ROUND(VALUE(SUBSTITUTE(実質収支比率等に係る経年分析!I$49,"▲","-")),2),NA())</f>
        <v>-6.31</v>
      </c>
      <c r="F21" s="134">
        <f>IF(ISNUMBER(VALUE(SUBSTITUTE(実質収支比率等に係る経年分析!J$49,"▲","-"))),ROUND(VALUE(SUBSTITUTE(実質収支比率等に係る経年分析!J$49,"▲","-")),2),NA())</f>
        <v>-1.48</v>
      </c>
    </row>
    <row r="24" spans="1:11">
      <c r="A24" s="104" t="s">
        <v>43</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44</v>
      </c>
      <c r="C26" s="135" t="s">
        <v>45</v>
      </c>
      <c r="D26" s="135" t="s">
        <v>44</v>
      </c>
      <c r="E26" s="135" t="s">
        <v>45</v>
      </c>
      <c r="F26" s="135" t="s">
        <v>44</v>
      </c>
      <c r="G26" s="135" t="s">
        <v>45</v>
      </c>
      <c r="H26" s="135" t="s">
        <v>44</v>
      </c>
      <c r="I26" s="135" t="s">
        <v>45</v>
      </c>
      <c r="J26" s="135" t="s">
        <v>44</v>
      </c>
      <c r="K26" s="135" t="s">
        <v>45</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公共用地先行取得事業特別会計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下水道事業会計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臨海部土地造成事業特別会計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1.24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0.61</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6.95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9.0299999999999994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7.85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4.08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2.8</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10.66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12.23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11.26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11.31</v>
      </c>
    </row>
    <row r="36" spans="1:16">
      <c r="A36" s="135" t="str">
        <f>IF(連結実質赤字比率に係る赤字・黒字の構成分析!C$34="",NA(),連結実質赤字比率に係る赤字・黒字の構成分析!C$34)</f>
        <v>国民健康保険特別会計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0.22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0.75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0.52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0.68</v>
      </c>
      <c r="J36" s="135">
        <f>IF(ROUND(VALUE(SUBSTITUTE(連結実質赤字比率に係る赤字・黒字の構成分析!J$34,"▲", "-")), 2) &lt; 0, ABS(ROUND(VALUE(SUBSTITUTE(連結実質赤字比率に係る赤字・黒字の構成分析!J$34,"▲", "-")), 2)), NA())</f>
        <v>0.08</v>
      </c>
      <c r="K36" s="135" t="e">
        <f>IF(ROUND(VALUE(SUBSTITUTE(連結実質赤字比率に係る赤字・黒字の構成分析!J$34,"▲", "-")), 2) &gt;= 0, ABS(ROUND(VALUE(SUBSTITUTE(連結実質赤字比率に係る赤字・黒字の構成分析!J$34,"▲", "-")), 2)), NA())</f>
        <v>#N/A</v>
      </c>
    </row>
    <row r="39" spans="1:16">
      <c r="A39" s="104" t="s">
        <v>46</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c r="A42" s="136" t="s">
        <v>49</v>
      </c>
      <c r="B42" s="136"/>
      <c r="C42" s="136"/>
      <c r="D42" s="136">
        <f>'実質公債費比率（分子）の構造'!K$52</f>
        <v>1106</v>
      </c>
      <c r="E42" s="136"/>
      <c r="F42" s="136"/>
      <c r="G42" s="136">
        <f>'実質公債費比率（分子）の構造'!L$52</f>
        <v>1070</v>
      </c>
      <c r="H42" s="136"/>
      <c r="I42" s="136"/>
      <c r="J42" s="136">
        <f>'実質公債費比率（分子）の構造'!M$52</f>
        <v>1049</v>
      </c>
      <c r="K42" s="136"/>
      <c r="L42" s="136"/>
      <c r="M42" s="136">
        <f>'実質公債費比率（分子）の構造'!N$52</f>
        <v>1053</v>
      </c>
      <c r="N42" s="136"/>
      <c r="O42" s="136"/>
      <c r="P42" s="136">
        <f>'実質公債費比率（分子）の構造'!O$52</f>
        <v>961</v>
      </c>
    </row>
    <row r="43" spans="1:16">
      <c r="A43" s="136" t="s">
        <v>50</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1</v>
      </c>
      <c r="O43" s="136"/>
      <c r="P43" s="136"/>
    </row>
    <row r="44" spans="1:16">
      <c r="A44" s="136" t="s">
        <v>51</v>
      </c>
      <c r="B44" s="136">
        <f>'実質公債費比率（分子）の構造'!K$50</f>
        <v>6</v>
      </c>
      <c r="C44" s="136"/>
      <c r="D44" s="136"/>
      <c r="E44" s="136">
        <f>'実質公債費比率（分子）の構造'!L$50</f>
        <v>6</v>
      </c>
      <c r="F44" s="136"/>
      <c r="G44" s="136"/>
      <c r="H44" s="136">
        <f>'実質公債費比率（分子）の構造'!M$50</f>
        <v>4</v>
      </c>
      <c r="I44" s="136"/>
      <c r="J44" s="136"/>
      <c r="K44" s="136">
        <f>'実質公債費比率（分子）の構造'!N$50</f>
        <v>1</v>
      </c>
      <c r="L44" s="136"/>
      <c r="M44" s="136"/>
      <c r="N44" s="136">
        <f>'実質公債費比率（分子）の構造'!O$50</f>
        <v>1</v>
      </c>
      <c r="O44" s="136"/>
      <c r="P44" s="136"/>
    </row>
    <row r="45" spans="1:16">
      <c r="A45" s="136" t="s">
        <v>52</v>
      </c>
      <c r="B45" s="136">
        <f>'実質公債費比率（分子）の構造'!K$49</f>
        <v>48</v>
      </c>
      <c r="C45" s="136"/>
      <c r="D45" s="136"/>
      <c r="E45" s="136">
        <f>'実質公債費比率（分子）の構造'!L$49</f>
        <v>20</v>
      </c>
      <c r="F45" s="136"/>
      <c r="G45" s="136"/>
      <c r="H45" s="136">
        <f>'実質公債費比率（分子）の構造'!M$49</f>
        <v>12</v>
      </c>
      <c r="I45" s="136"/>
      <c r="J45" s="136"/>
      <c r="K45" s="136">
        <f>'実質公債費比率（分子）の構造'!N$49</f>
        <v>1</v>
      </c>
      <c r="L45" s="136"/>
      <c r="M45" s="136"/>
      <c r="N45" s="136">
        <f>'実質公債費比率（分子）の構造'!O$49</f>
        <v>2</v>
      </c>
      <c r="O45" s="136"/>
      <c r="P45" s="136"/>
    </row>
    <row r="46" spans="1:16">
      <c r="A46" s="136" t="s">
        <v>53</v>
      </c>
      <c r="B46" s="136">
        <f>'実質公債費比率（分子）の構造'!K$48</f>
        <v>212</v>
      </c>
      <c r="C46" s="136"/>
      <c r="D46" s="136"/>
      <c r="E46" s="136">
        <f>'実質公債費比率（分子）の構造'!L$48</f>
        <v>220</v>
      </c>
      <c r="F46" s="136"/>
      <c r="G46" s="136"/>
      <c r="H46" s="136">
        <f>'実質公債費比率（分子）の構造'!M$48</f>
        <v>219</v>
      </c>
      <c r="I46" s="136"/>
      <c r="J46" s="136"/>
      <c r="K46" s="136">
        <f>'実質公債費比率（分子）の構造'!N$48</f>
        <v>229</v>
      </c>
      <c r="L46" s="136"/>
      <c r="M46" s="136"/>
      <c r="N46" s="136">
        <f>'実質公債費比率（分子）の構造'!O$48</f>
        <v>235</v>
      </c>
      <c r="O46" s="136"/>
      <c r="P46" s="136"/>
    </row>
    <row r="47" spans="1:16">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12</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55</v>
      </c>
      <c r="B49" s="136">
        <f>'実質公債費比率（分子）の構造'!K$45</f>
        <v>1275</v>
      </c>
      <c r="C49" s="136"/>
      <c r="D49" s="136"/>
      <c r="E49" s="136">
        <f>'実質公債費比率（分子）の構造'!L$45</f>
        <v>1257</v>
      </c>
      <c r="F49" s="136"/>
      <c r="G49" s="136"/>
      <c r="H49" s="136">
        <f>'実質公債費比率（分子）の構造'!M$45</f>
        <v>1246</v>
      </c>
      <c r="I49" s="136"/>
      <c r="J49" s="136"/>
      <c r="K49" s="136">
        <f>'実質公債費比率（分子）の構造'!N$45</f>
        <v>1228</v>
      </c>
      <c r="L49" s="136"/>
      <c r="M49" s="136"/>
      <c r="N49" s="136">
        <f>'実質公債費比率（分子）の構造'!O$45</f>
        <v>1166</v>
      </c>
      <c r="O49" s="136"/>
      <c r="P49" s="136"/>
    </row>
    <row r="50" spans="1:16">
      <c r="A50" s="136" t="s">
        <v>56</v>
      </c>
      <c r="B50" s="136" t="e">
        <f>NA()</f>
        <v>#N/A</v>
      </c>
      <c r="C50" s="136">
        <f>IF(ISNUMBER('実質公債費比率（分子）の構造'!K$53),'実質公債費比率（分子）の構造'!K$53,NA())</f>
        <v>435</v>
      </c>
      <c r="D50" s="136" t="e">
        <f>NA()</f>
        <v>#N/A</v>
      </c>
      <c r="E50" s="136" t="e">
        <f>NA()</f>
        <v>#N/A</v>
      </c>
      <c r="F50" s="136">
        <f>IF(ISNUMBER('実質公債費比率（分子）の構造'!L$53),'実質公債費比率（分子）の構造'!L$53,NA())</f>
        <v>433</v>
      </c>
      <c r="G50" s="136" t="e">
        <f>NA()</f>
        <v>#N/A</v>
      </c>
      <c r="H50" s="136" t="e">
        <f>NA()</f>
        <v>#N/A</v>
      </c>
      <c r="I50" s="136">
        <f>IF(ISNUMBER('実質公債費比率（分子）の構造'!M$53),'実質公債費比率（分子）の構造'!M$53,NA())</f>
        <v>432</v>
      </c>
      <c r="J50" s="136" t="e">
        <f>NA()</f>
        <v>#N/A</v>
      </c>
      <c r="K50" s="136" t="e">
        <f>NA()</f>
        <v>#N/A</v>
      </c>
      <c r="L50" s="136">
        <f>IF(ISNUMBER('実質公債費比率（分子）の構造'!N$53),'実質公債費比率（分子）の構造'!N$53,NA())</f>
        <v>406</v>
      </c>
      <c r="M50" s="136" t="e">
        <f>NA()</f>
        <v>#N/A</v>
      </c>
      <c r="N50" s="136" t="e">
        <f>NA()</f>
        <v>#N/A</v>
      </c>
      <c r="O50" s="136">
        <f>IF(ISNUMBER('実質公債費比率（分子）の構造'!O$53),'実質公債費比率（分子）の構造'!O$53,NA())</f>
        <v>444</v>
      </c>
      <c r="P50" s="136" t="e">
        <f>NA()</f>
        <v>#N/A</v>
      </c>
    </row>
    <row r="53" spans="1:16">
      <c r="A53" s="104" t="s">
        <v>57</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58</v>
      </c>
      <c r="C55" s="135"/>
      <c r="D55" s="135" t="s">
        <v>59</v>
      </c>
      <c r="E55" s="135" t="s">
        <v>58</v>
      </c>
      <c r="F55" s="135"/>
      <c r="G55" s="135" t="s">
        <v>59</v>
      </c>
      <c r="H55" s="135" t="s">
        <v>58</v>
      </c>
      <c r="I55" s="135"/>
      <c r="J55" s="135" t="s">
        <v>59</v>
      </c>
      <c r="K55" s="135" t="s">
        <v>58</v>
      </c>
      <c r="L55" s="135"/>
      <c r="M55" s="135" t="s">
        <v>59</v>
      </c>
      <c r="N55" s="135" t="s">
        <v>58</v>
      </c>
      <c r="O55" s="135"/>
      <c r="P55" s="135" t="s">
        <v>59</v>
      </c>
    </row>
    <row r="56" spans="1:16">
      <c r="A56" s="135" t="s">
        <v>35</v>
      </c>
      <c r="B56" s="135"/>
      <c r="C56" s="135"/>
      <c r="D56" s="135">
        <f>'将来負担比率（分子）の構造'!I$51</f>
        <v>7945</v>
      </c>
      <c r="E56" s="135"/>
      <c r="F56" s="135"/>
      <c r="G56" s="135">
        <f>'将来負担比率（分子）の構造'!J$51</f>
        <v>7584</v>
      </c>
      <c r="H56" s="135"/>
      <c r="I56" s="135"/>
      <c r="J56" s="135">
        <f>'将来負担比率（分子）の構造'!K$51</f>
        <v>7477</v>
      </c>
      <c r="K56" s="135"/>
      <c r="L56" s="135"/>
      <c r="M56" s="135">
        <f>'将来負担比率（分子）の構造'!L$51</f>
        <v>6859</v>
      </c>
      <c r="N56" s="135"/>
      <c r="O56" s="135"/>
      <c r="P56" s="135">
        <f>'将来負担比率（分子）の構造'!M$51</f>
        <v>7587</v>
      </c>
    </row>
    <row r="57" spans="1:16">
      <c r="A57" s="135" t="s">
        <v>34</v>
      </c>
      <c r="B57" s="135"/>
      <c r="C57" s="135"/>
      <c r="D57" s="135">
        <f>'将来負担比率（分子）の構造'!I$50</f>
        <v>2913</v>
      </c>
      <c r="E57" s="135"/>
      <c r="F57" s="135"/>
      <c r="G57" s="135">
        <f>'将来負担比率（分子）の構造'!J$50</f>
        <v>2071</v>
      </c>
      <c r="H57" s="135"/>
      <c r="I57" s="135"/>
      <c r="J57" s="135">
        <f>'将来負担比率（分子）の構造'!K$50</f>
        <v>1897</v>
      </c>
      <c r="K57" s="135"/>
      <c r="L57" s="135"/>
      <c r="M57" s="135">
        <f>'将来負担比率（分子）の構造'!L$50</f>
        <v>1940</v>
      </c>
      <c r="N57" s="135"/>
      <c r="O57" s="135"/>
      <c r="P57" s="135">
        <f>'将来負担比率（分子）の構造'!M$50</f>
        <v>1815</v>
      </c>
    </row>
    <row r="58" spans="1:16">
      <c r="A58" s="135" t="s">
        <v>33</v>
      </c>
      <c r="B58" s="135"/>
      <c r="C58" s="135"/>
      <c r="D58" s="135">
        <f>'将来負担比率（分子）の構造'!I$49</f>
        <v>2118</v>
      </c>
      <c r="E58" s="135"/>
      <c r="F58" s="135"/>
      <c r="G58" s="135">
        <f>'将来負担比率（分子）の構造'!J$49</f>
        <v>2093</v>
      </c>
      <c r="H58" s="135"/>
      <c r="I58" s="135"/>
      <c r="J58" s="135">
        <f>'将来負担比率（分子）の構造'!K$49</f>
        <v>2195</v>
      </c>
      <c r="K58" s="135"/>
      <c r="L58" s="135"/>
      <c r="M58" s="135">
        <f>'将来負担比率（分子）の構造'!L$49</f>
        <v>1237</v>
      </c>
      <c r="N58" s="135"/>
      <c r="O58" s="135"/>
      <c r="P58" s="135">
        <f>'将来負担比率（分子）の構造'!M$49</f>
        <v>1219</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1800</v>
      </c>
      <c r="C62" s="135"/>
      <c r="D62" s="135"/>
      <c r="E62" s="135">
        <f>'将来負担比率（分子）の構造'!J$45</f>
        <v>1801</v>
      </c>
      <c r="F62" s="135"/>
      <c r="G62" s="135"/>
      <c r="H62" s="135">
        <f>'将来負担比率（分子）の構造'!K$45</f>
        <v>1742</v>
      </c>
      <c r="I62" s="135"/>
      <c r="J62" s="135"/>
      <c r="K62" s="135">
        <f>'将来負担比率（分子）の構造'!L$45</f>
        <v>1641</v>
      </c>
      <c r="L62" s="135"/>
      <c r="M62" s="135"/>
      <c r="N62" s="135">
        <f>'将来負担比率（分子）の構造'!M$45</f>
        <v>1554</v>
      </c>
      <c r="O62" s="135"/>
      <c r="P62" s="135"/>
    </row>
    <row r="63" spans="1:16">
      <c r="A63" s="135" t="s">
        <v>27</v>
      </c>
      <c r="B63" s="135">
        <f>'将来負担比率（分子）の構造'!I$44</f>
        <v>39</v>
      </c>
      <c r="C63" s="135"/>
      <c r="D63" s="135"/>
      <c r="E63" s="135">
        <f>'将来負担比率（分子）の構造'!J$44</f>
        <v>34</v>
      </c>
      <c r="F63" s="135"/>
      <c r="G63" s="135"/>
      <c r="H63" s="135">
        <f>'将来負担比率（分子）の構造'!K$44</f>
        <v>93</v>
      </c>
      <c r="I63" s="135"/>
      <c r="J63" s="135"/>
      <c r="K63" s="135">
        <f>'将来負担比率（分子）の構造'!L$44</f>
        <v>92</v>
      </c>
      <c r="L63" s="135"/>
      <c r="M63" s="135"/>
      <c r="N63" s="135">
        <f>'将来負担比率（分子）の構造'!M$44</f>
        <v>92</v>
      </c>
      <c r="O63" s="135"/>
      <c r="P63" s="135"/>
    </row>
    <row r="64" spans="1:16">
      <c r="A64" s="135" t="s">
        <v>26</v>
      </c>
      <c r="B64" s="135">
        <f>'将来負担比率（分子）の構造'!I$43</f>
        <v>5089</v>
      </c>
      <c r="C64" s="135"/>
      <c r="D64" s="135"/>
      <c r="E64" s="135">
        <f>'将来負担比率（分子）の構造'!J$43</f>
        <v>4944</v>
      </c>
      <c r="F64" s="135"/>
      <c r="G64" s="135"/>
      <c r="H64" s="135">
        <f>'将来負担比率（分子）の構造'!K$43</f>
        <v>4527</v>
      </c>
      <c r="I64" s="135"/>
      <c r="J64" s="135"/>
      <c r="K64" s="135">
        <f>'将来負担比率（分子）の構造'!L$43</f>
        <v>4776</v>
      </c>
      <c r="L64" s="135"/>
      <c r="M64" s="135"/>
      <c r="N64" s="135">
        <f>'将来負担比率（分子）の構造'!M$43</f>
        <v>4645</v>
      </c>
      <c r="O64" s="135"/>
      <c r="P64" s="135"/>
    </row>
    <row r="65" spans="1:16">
      <c r="A65" s="135" t="s">
        <v>25</v>
      </c>
      <c r="B65" s="135">
        <f>'将来負担比率（分子）の構造'!I$42</f>
        <v>15</v>
      </c>
      <c r="C65" s="135"/>
      <c r="D65" s="135"/>
      <c r="E65" s="135">
        <f>'将来負担比率（分子）の構造'!J$42</f>
        <v>9</v>
      </c>
      <c r="F65" s="135"/>
      <c r="G65" s="135"/>
      <c r="H65" s="135">
        <f>'将来負担比率（分子）の構造'!K$42</f>
        <v>5</v>
      </c>
      <c r="I65" s="135"/>
      <c r="J65" s="135"/>
      <c r="K65" s="135">
        <f>'将来負担比率（分子）の構造'!L$42</f>
        <v>4</v>
      </c>
      <c r="L65" s="135"/>
      <c r="M65" s="135"/>
      <c r="N65" s="135">
        <f>'将来負担比率（分子）の構造'!M$42</f>
        <v>3</v>
      </c>
      <c r="O65" s="135"/>
      <c r="P65" s="135"/>
    </row>
    <row r="66" spans="1:16">
      <c r="A66" s="135" t="s">
        <v>24</v>
      </c>
      <c r="B66" s="135">
        <f>'将来負担比率（分子）の構造'!I$41</f>
        <v>10617</v>
      </c>
      <c r="C66" s="135"/>
      <c r="D66" s="135"/>
      <c r="E66" s="135">
        <f>'将来負担比率（分子）の構造'!J$41</f>
        <v>10120</v>
      </c>
      <c r="F66" s="135"/>
      <c r="G66" s="135"/>
      <c r="H66" s="135">
        <f>'将来負担比率（分子）の構造'!K$41</f>
        <v>9756</v>
      </c>
      <c r="I66" s="135"/>
      <c r="J66" s="135"/>
      <c r="K66" s="135">
        <f>'将来負担比率（分子）の構造'!L$41</f>
        <v>10550</v>
      </c>
      <c r="L66" s="135"/>
      <c r="M66" s="135"/>
      <c r="N66" s="135">
        <f>'将来負担比率（分子）の構造'!M$41</f>
        <v>10126</v>
      </c>
      <c r="O66" s="135"/>
      <c r="P66" s="135"/>
    </row>
    <row r="67" spans="1:16">
      <c r="A67" s="135" t="s">
        <v>60</v>
      </c>
      <c r="B67" s="135" t="e">
        <f>NA()</f>
        <v>#N/A</v>
      </c>
      <c r="C67" s="135">
        <f>IF(ISNUMBER('将来負担比率（分子）の構造'!I$52), IF('将来負担比率（分子）の構造'!I$52 &lt; 0, 0, '将来負担比率（分子）の構造'!I$52), NA())</f>
        <v>4584</v>
      </c>
      <c r="D67" s="135" t="e">
        <f>NA()</f>
        <v>#N/A</v>
      </c>
      <c r="E67" s="135" t="e">
        <f>NA()</f>
        <v>#N/A</v>
      </c>
      <c r="F67" s="135">
        <f>IF(ISNUMBER('将来負担比率（分子）の構造'!J$52), IF('将来負担比率（分子）の構造'!J$52 &lt; 0, 0, '将来負担比率（分子）の構造'!J$52), NA())</f>
        <v>5160</v>
      </c>
      <c r="G67" s="135" t="e">
        <f>NA()</f>
        <v>#N/A</v>
      </c>
      <c r="H67" s="135" t="e">
        <f>NA()</f>
        <v>#N/A</v>
      </c>
      <c r="I67" s="135">
        <f>IF(ISNUMBER('将来負担比率（分子）の構造'!K$52), IF('将来負担比率（分子）の構造'!K$52 &lt; 0, 0, '将来負担比率（分子）の構造'!K$52), NA())</f>
        <v>4553</v>
      </c>
      <c r="J67" s="135" t="e">
        <f>NA()</f>
        <v>#N/A</v>
      </c>
      <c r="K67" s="135" t="e">
        <f>NA()</f>
        <v>#N/A</v>
      </c>
      <c r="L67" s="135">
        <f>IF(ISNUMBER('将来負担比率（分子）の構造'!L$52), IF('将来負担比率（分子）の構造'!L$52 &lt; 0, 0, '将来負担比率（分子）の構造'!L$52), NA())</f>
        <v>7028</v>
      </c>
      <c r="M67" s="135" t="e">
        <f>NA()</f>
        <v>#N/A</v>
      </c>
      <c r="N67" s="135" t="e">
        <f>NA()</f>
        <v>#N/A</v>
      </c>
      <c r="O67" s="135">
        <f>IF(ISNUMBER('将来負担比率（分子）の構造'!M$52), IF('将来負担比率（分子）の構造'!M$52 &lt; 0, 0, '将来負担比率（分子）の構造'!M$52), NA())</f>
        <v>5798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斉藤　仁志</cp:lastModifiedBy>
  <cp:lastPrinted>2017-04-26T00:54:50Z</cp:lastPrinted>
  <dcterms:created xsi:type="dcterms:W3CDTF">2017-01-25T01:18:37Z</dcterms:created>
  <dcterms:modified xsi:type="dcterms:W3CDTF">2017-04-28T02:36:23Z</dcterms:modified>
</cp:coreProperties>
</file>