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0230" yWindow="-15" windowWidth="10275" windowHeight="810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E36" i="9"/>
  <c r="AM36" i="9"/>
  <c r="CO35" i="9"/>
  <c r="BE35" i="9"/>
  <c r="CO34" i="9"/>
  <c r="BW34" i="9"/>
  <c r="BW35" i="9" s="1"/>
  <c r="BW36"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s="1"/>
  <c r="BE34" i="9" l="1"/>
</calcChain>
</file>

<file path=xl/sharedStrings.xml><?xml version="1.0" encoding="utf-8"?>
<sst xmlns="http://schemas.openxmlformats.org/spreadsheetml/2006/main" count="989" uniqueCount="541">
  <si>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</si>
  <si>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</si>
  <si>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</si>
  <si>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</si>
  <si>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</si>
  <si>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</si>
  <si>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</si>
  <si>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</si>
  <si>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</si>
  <si>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</si>
  <si>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</si>
  <si>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</si>
  <si>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</si>
  <si>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</si>
  <si>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</si>
  <si>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</si>
  <si>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</si>
  <si>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</si>
  <si>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</si>
  <si>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</si>
  <si>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</si>
  <si>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</si>
  <si>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</si>
  <si>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</si>
  <si>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</si>
  <si>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</si>
  <si>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</si>
  <si>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</si>
  <si>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</si>
  <si>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</si>
  <si>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</si>
  <si>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</si>
  <si>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</si>
  <si>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</si>
  <si>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</si>
  <si>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</si>
  <si>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</si>
  <si>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</si>
  <si>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</si>
  <si>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</si>
  <si>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</si>
  <si>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</si>
  <si>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</si>
  <si>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</si>
  <si>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</si>
  <si>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</si>
  <si>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</si>
  <si>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</si>
  <si>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</si>
  <si>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</si>
  <si>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</si>
  <si>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</si>
  <si>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</si>
  <si>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</si>
  <si>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</si>
  <si>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</si>
  <si>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</si>
  <si>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</si>
  <si>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</si>
  <si>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</si>
  <si>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</si>
  <si>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</si>
  <si>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</si>
  <si>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</si>
  <si>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</si>
  <si>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</si>
  <si>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</si>
  <si>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</si>
  <si>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</si>
  <si>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</si>
  <si>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</si>
  <si>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</si>
  <si>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</si>
  <si>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</si>
  <si>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</si>
  <si>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</si>
  <si>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</si>
  <si>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</si>
  <si>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</si>
  <si>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</si>
  <si>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</si>
  <si>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</si>
  <si>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岩内町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</si>
  <si>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</si>
  <si>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</si>
  <si>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</si>
  <si>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</si>
  <si>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</si>
  <si>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</si>
  <si>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</si>
  <si>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</si>
  <si>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</si>
  <si>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</si>
  <si>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</si>
  <si>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</si>
  <si>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</si>
  <si>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</si>
  <si>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</si>
  <si>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</si>
  <si>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</si>
  <si>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</si>
  <si>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</si>
  <si>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</si>
  <si>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</si>
  <si>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</si>
  <si>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</si>
  <si>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</si>
  <si>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</si>
  <si>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</si>
  <si>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</si>
  <si>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</si>
  <si>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</si>
  <si>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</si>
  <si>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</si>
  <si>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</si>
  <si>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</si>
  <si>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</si>
  <si>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</si>
  <si>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</si>
  <si>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</si>
  <si>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</si>
  <si>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</si>
  <si>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</si>
  <si>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</si>
  <si>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</si>
  <si>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</si>
  <si>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</si>
  <si>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</si>
  <si>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</si>
  <si>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</si>
  <si>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</si>
  <si>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</si>
  <si>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</si>
  <si>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</si>
  <si>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</si>
  <si>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</si>
  <si>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</si>
  <si>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</si>
  <si>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</si>
  <si>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</si>
  <si>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</si>
  <si>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</si>
  <si>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</si>
  <si>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</si>
  <si>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</si>
  <si>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</si>
  <si>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</si>
  <si>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</si>
  <si>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</si>
  <si>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</si>
  <si>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</si>
  <si>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</si>
  <si>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</si>
  <si>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</si>
  <si>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</si>
  <si>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</si>
  <si>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</si>
  <si>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</si>
  <si>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</si>
  <si>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</si>
  <si>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</si>
  <si>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</si>
  <si>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</si>
  <si>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</si>
  <si>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</si>
  <si>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</si>
  <si>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</si>
  <si>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</si>
  <si>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</si>
  <si>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</si>
  <si>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</si>
  <si>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</si>
  <si>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</si>
  <si>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</si>
  <si>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</si>
  <si>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</si>
  <si>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</si>
  <si>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</si>
  <si>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</si>
  <si>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</si>
  <si>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</si>
  <si>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</si>
  <si>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</si>
  <si>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</si>
  <si>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</si>
  <si>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</si>
  <si>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</si>
  <si>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</si>
  <si>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</si>
  <si>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</si>
  <si>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</si>
  <si>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</si>
  <si>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</si>
  <si>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</si>
  <si>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</si>
  <si>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北海道岩内町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</si>
  <si>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</si>
  <si>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</si>
  <si>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</si>
  <si>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</si>
  <si>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</si>
  <si>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</si>
  <si>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</si>
  <si>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</si>
  <si>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</si>
  <si>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</si>
  <si>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</si>
  <si>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</si>
  <si>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</si>
  <si>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</si>
  <si>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</si>
  <si>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</si>
  <si>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</si>
  <si>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</si>
  <si>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</si>
  <si>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</si>
  <si>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</si>
  <si>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</si>
  <si>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</si>
  <si>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</si>
  <si>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</si>
  <si>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</si>
  <si>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</si>
  <si>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</si>
  <si>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</si>
  <si>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</si>
  <si>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</si>
  <si>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</si>
  <si>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</si>
  <si>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</si>
  <si>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</si>
  <si>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</si>
  <si>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</si>
  <si>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</si>
  <si>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</si>
  <si>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</si>
  <si>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</si>
  <si>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</si>
  <si>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</si>
  <si>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</si>
  <si>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</si>
  <si>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</si>
  <si>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</si>
  <si>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</si>
  <si>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</si>
  <si>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</si>
  <si>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</si>
  <si>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</si>
  <si>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</si>
  <si>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</si>
  <si>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</si>
  <si>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</si>
  <si>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</si>
  <si>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</si>
  <si>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</si>
  <si>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</si>
  <si>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</si>
  <si>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</si>
  <si>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</si>
  <si>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</si>
  <si>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</si>
  <si>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</si>
  <si>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</si>
  <si>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</si>
  <si>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</si>
  <si>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</si>
  <si>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</si>
  <si>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</si>
  <si>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</si>
  <si>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</si>
  <si>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</si>
  <si>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</si>
  <si>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</si>
  <si>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</si>
  <si>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</si>
  <si>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</si>
  <si>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</si>
  <si>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</si>
  <si>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</si>
  <si>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</si>
  <si>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</si>
  <si>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</si>
  <si>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</si>
  <si>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</si>
  <si>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</si>
  <si>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</si>
  <si>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</si>
  <si>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</si>
  <si>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</si>
  <si>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</si>
  <si>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</si>
  <si>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</si>
  <si>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</si>
  <si>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</si>
  <si>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</si>
  <si>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</si>
  <si>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</si>
  <si>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</si>
  <si>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</si>
  <si>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</si>
  <si>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</si>
  <si>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</si>
  <si>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</si>
  <si>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</si>
  <si>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</si>
  <si>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</si>
  <si>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</si>
  <si>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</si>
  <si>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</si>
  <si>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</si>
  <si>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</si>
  <si>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</si>
  <si>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</si>
  <si>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</si>
  <si>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</si>
  <si>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</si>
  <si>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</si>
  <si>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</si>
  <si>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</si>
  <si>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</si>
  <si>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</si>
  <si>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</si>
  <si>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</si>
  <si>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</si>
  <si>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</si>
  <si>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</si>
  <si>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</si>
  <si>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</si>
  <si>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</si>
  <si>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</si>
  <si>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</si>
  <si>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</si>
  <si>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</si>
  <si>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</si>
  <si>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</si>
  <si>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</si>
  <si>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</si>
  <si>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</si>
  <si>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</si>
  <si>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</si>
  <si>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</si>
  <si>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</si>
  <si>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</si>
  <si>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</si>
  <si>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</si>
  <si>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</si>
  <si>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北海道岩内町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</si>
  <si>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</si>
  <si>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</si>
  <si>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</si>
  <si>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</si>
  <si>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</si>
  <si>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</si>
  <si>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</si>
  <si>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</si>
  <si>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</si>
  <si>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</si>
  <si>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</si>
  <si>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</si>
  <si>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</si>
  <si>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</si>
  <si>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</si>
  <si>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</si>
  <si>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</si>
  <si>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</si>
  <si>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</si>
  <si>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</si>
  <si>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公共用地先行取得事業特別会計</t>
    <phoneticPr fontId="5"/>
  </si>
  <si>
    <t>深層水事業特別会計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</si>
  <si>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</si>
  <si>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</si>
  <si>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</si>
  <si>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</si>
  <si>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</si>
  <si>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</si>
  <si>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</si>
  <si>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</si>
  <si>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</si>
  <si>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</si>
  <si>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</si>
  <si>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</si>
  <si>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</si>
  <si>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</si>
  <si>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</si>
  <si>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</si>
  <si>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</si>
  <si>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</si>
  <si>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</si>
  <si>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臨海部土地造成事業特別会計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</si>
  <si>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</si>
  <si>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</si>
  <si>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</si>
  <si>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</si>
  <si>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</si>
  <si>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</si>
  <si>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</si>
  <si>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</si>
  <si>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</si>
  <si>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</si>
  <si>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</si>
  <si>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</si>
  <si>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</si>
  <si>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</si>
  <si>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</si>
  <si>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</si>
  <si>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</si>
  <si>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</si>
  <si>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</si>
  <si>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</si>
  <si>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</si>
  <si>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</si>
  <si>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</si>
  <si>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</si>
  <si>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</si>
  <si>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</si>
  <si>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</si>
  <si>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</si>
  <si>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</si>
  <si>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</si>
  <si>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</si>
  <si>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</si>
  <si>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</si>
  <si>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</si>
  <si>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</si>
  <si>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</si>
  <si>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</si>
  <si>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</si>
  <si>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</si>
  <si>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</si>
  <si>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</si>
  <si>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</si>
  <si>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</si>
  <si>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</si>
  <si>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</si>
  <si>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</si>
  <si>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</si>
  <si>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</si>
  <si>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</si>
  <si>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</si>
  <si>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</si>
  <si>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</si>
  <si>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</si>
  <si>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</si>
  <si>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</si>
  <si>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</si>
  <si>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</si>
  <si>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</si>
  <si>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</si>
  <si>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</si>
  <si>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</si>
  <si>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</si>
  <si>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</si>
  <si>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</si>
  <si>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</si>
  <si>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</si>
  <si>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</si>
  <si>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</si>
  <si>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</si>
  <si>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</si>
  <si>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</si>
  <si>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</si>
  <si>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</si>
  <si>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</si>
  <si>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</si>
  <si>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</si>
  <si>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</si>
  <si>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</si>
  <si>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</si>
  <si>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</si>
  <si>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</si>
  <si>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</si>
  <si>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</si>
  <si>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</si>
  <si>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</si>
  <si>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</si>
  <si>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</si>
  <si>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</si>
  <si>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</si>
  <si>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</si>
  <si>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</si>
  <si>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</si>
  <si>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</si>
  <si>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</si>
  <si>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</si>
  <si>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</si>
  <si>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</si>
  <si>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</si>
  <si>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</si>
  <si>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</si>
  <si>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</si>
  <si>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</si>
  <si>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</si>
  <si>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</si>
  <si>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</si>
  <si>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</si>
  <si>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</si>
  <si>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</si>
  <si>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</si>
  <si>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</si>
  <si>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</si>
  <si>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</si>
  <si>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</si>
  <si>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</si>
  <si>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</si>
  <si>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</si>
  <si>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</si>
  <si>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</si>
  <si>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</si>
  <si>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</si>
  <si>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</si>
  <si>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</si>
  <si>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</si>
  <si>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</si>
  <si>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</si>
  <si>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</si>
  <si>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</si>
  <si>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</si>
  <si>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</si>
  <si>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</si>
  <si>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</si>
  <si>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</si>
  <si>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</si>
  <si>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0.14</t>
  </si>
  <si>
    <t>▲ 0.43</t>
  </si>
  <si>
    <t>▲ 1.11</t>
  </si>
  <si>
    <t>▲ 6.31</t>
  </si>
  <si>
    <t>水道事業会計</t>
  </si>
  <si>
    <t>一般会計</t>
  </si>
  <si>
    <t>臨海部土地造成事業特別会計</t>
  </si>
  <si>
    <t>介護保険特別会計</t>
  </si>
  <si>
    <t>国民健康保険特別会計</t>
  </si>
  <si>
    <t>後期高齢者医療特別会計</t>
  </si>
  <si>
    <t>下水道事業会計</t>
  </si>
  <si>
    <t>公共用地先行取得事業特別会計</t>
  </si>
  <si>
    <t>その他会計（赤字）</t>
  </si>
  <si>
    <t>その他会計（黒字）</t>
  </si>
  <si>
    <t>岩内地方衛生組合</t>
    <rPh sb="0" eb="2">
      <t>イワナイ</t>
    </rPh>
    <rPh sb="2" eb="4">
      <t>チホウ</t>
    </rPh>
    <rPh sb="4" eb="6">
      <t>エイセイ</t>
    </rPh>
    <rPh sb="6" eb="8">
      <t>クミアイ</t>
    </rPh>
    <phoneticPr fontId="5"/>
  </si>
  <si>
    <t>岩内・寿都地方消防組合</t>
    <rPh sb="0" eb="2">
      <t>イワナイ</t>
    </rPh>
    <rPh sb="3" eb="5">
      <t>スッツ</t>
    </rPh>
    <rPh sb="5" eb="7">
      <t>チホウ</t>
    </rPh>
    <rPh sb="7" eb="9">
      <t>ショウボウ</t>
    </rPh>
    <rPh sb="9" eb="11">
      <t>クミアイ</t>
    </rPh>
    <phoneticPr fontId="5"/>
  </si>
  <si>
    <t>後志教育研修センター</t>
    <rPh sb="0" eb="2">
      <t>シリベシ</t>
    </rPh>
    <rPh sb="2" eb="4">
      <t>キョウイク</t>
    </rPh>
    <rPh sb="4" eb="6">
      <t>ケンシュウ</t>
    </rPh>
    <phoneticPr fontId="5"/>
  </si>
  <si>
    <t>-</t>
    <phoneticPr fontId="2"/>
  </si>
  <si>
    <t>岩内地方船舶上架公社</t>
    <rPh sb="0" eb="2">
      <t>イワナイ</t>
    </rPh>
    <rPh sb="2" eb="4">
      <t>チホウ</t>
    </rPh>
    <rPh sb="4" eb="6">
      <t>センパク</t>
    </rPh>
    <rPh sb="6" eb="7">
      <t>ジョウ</t>
    </rPh>
    <rPh sb="7" eb="8">
      <t>カ</t>
    </rPh>
    <rPh sb="8" eb="10">
      <t>コウシャ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</si>
</sst>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7" xfId="33"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70295</c:v>
                </c:pt>
                <c:pt idx="1">
                  <c:v>43192</c:v>
                </c:pt>
                <c:pt idx="2">
                  <c:v>66918</c:v>
                </c:pt>
                <c:pt idx="3">
                  <c:v>63796</c:v>
                </c:pt>
                <c:pt idx="4">
                  <c:v>241935</c:v>
                </c:pt>
              </c:numCache>
            </c:numRef>
          </c:val>
          <c:smooth val="0"/>
        </c:ser>
        <c:dLbls>
          <c:showLegendKey val="0"/>
          <c:showVal val="0"/>
          <c:showCatName val="0"/>
          <c:showSerName val="0"/>
          <c:showPercent val="0"/>
          <c:showBubbleSize val="0"/>
        </c:dLbls>
        <c:marker val="1"/>
        <c:smooth val="0"/>
        <c:axId val="96928512"/>
        <c:axId val="96930432"/>
      </c:lineChart>
      <c:catAx>
        <c:axId val="969285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30432"/>
        <c:crosses val="autoZero"/>
        <c:auto val="1"/>
        <c:lblAlgn val="ctr"/>
        <c:lblOffset val="100"/>
        <c:tickLblSkip val="1"/>
        <c:tickMarkSkip val="1"/>
        <c:noMultiLvlLbl val="0"/>
      </c:catAx>
      <c:valAx>
        <c:axId val="96930432"/>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928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6.88</c:v>
                </c:pt>
                <c:pt idx="1">
                  <c:v>7.12</c:v>
                </c:pt>
                <c:pt idx="2">
                  <c:v>9.23</c:v>
                </c:pt>
                <c:pt idx="3">
                  <c:v>8.07</c:v>
                </c:pt>
                <c:pt idx="4">
                  <c:v>4.32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8.23</c:v>
                </c:pt>
                <c:pt idx="1">
                  <c:v>8.69</c:v>
                </c:pt>
                <c:pt idx="2">
                  <c:v>6.59</c:v>
                </c:pt>
                <c:pt idx="3">
                  <c:v>6.55</c:v>
                </c:pt>
                <c:pt idx="4">
                  <c:v>4.33</c:v>
                </c:pt>
              </c:numCache>
            </c:numRef>
          </c:val>
        </c:ser>
        <c:dLbls>
          <c:showLegendKey val="0"/>
          <c:showVal val="0"/>
          <c:showCatName val="0"/>
          <c:showSerName val="0"/>
          <c:showPercent val="0"/>
          <c:showBubbleSize val="0"/>
        </c:dLbls>
        <c:gapWidth val="250"/>
        <c:overlap val="100"/>
        <c:axId val="97406336"/>
        <c:axId val="974126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0.08</c:v>
                </c:pt>
                <c:pt idx="1">
                  <c:v>-0.14000000000000001</c:v>
                </c:pt>
                <c:pt idx="2">
                  <c:v>-0.43</c:v>
                </c:pt>
                <c:pt idx="3">
                  <c:v>-1.1100000000000001</c:v>
                </c:pt>
                <c:pt idx="4">
                  <c:v>-6.31</c:v>
                </c:pt>
              </c:numCache>
            </c:numRef>
          </c:val>
          <c:smooth val="0"/>
        </c:ser>
        <c:dLbls>
          <c:showLegendKey val="0"/>
          <c:showVal val="0"/>
          <c:showCatName val="0"/>
          <c:showSerName val="0"/>
          <c:showPercent val="0"/>
          <c:showBubbleSize val="0"/>
        </c:dLbls>
        <c:marker val="1"/>
        <c:smooth val="0"/>
        <c:axId val="97406336"/>
        <c:axId val="97412608"/>
      </c:lineChart>
      <c:catAx>
        <c:axId val="97406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7412608"/>
        <c:crosses val="autoZero"/>
        <c:auto val="1"/>
        <c:lblAlgn val="ctr"/>
        <c:lblOffset val="100"/>
        <c:tickLblSkip val="1"/>
        <c:tickMarkSkip val="1"/>
        <c:noMultiLvlLbl val="0"/>
      </c:catAx>
      <c:valAx>
        <c:axId val="97412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406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公共用地先行取得事業特別会計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0.04</c:v>
                </c:pt>
                <c:pt idx="8">
                  <c:v>#N/A</c:v>
                </c:pt>
                <c:pt idx="9">
                  <c:v>0.01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0.22</c:v>
                </c:pt>
                <c:pt idx="4">
                  <c:v>#N/A</c:v>
                </c:pt>
                <c:pt idx="5">
                  <c:v>0.75</c:v>
                </c:pt>
                <c:pt idx="6">
                  <c:v>#N/A</c:v>
                </c:pt>
                <c:pt idx="7">
                  <c:v>0.52</c:v>
                </c:pt>
                <c:pt idx="8">
                  <c:v>#N/A</c:v>
                </c:pt>
                <c:pt idx="9">
                  <c:v>0.68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0.47</c:v>
                </c:pt>
                <c:pt idx="2">
                  <c:v>#N/A</c:v>
                </c:pt>
                <c:pt idx="3">
                  <c:v>0.05</c:v>
                </c:pt>
                <c:pt idx="4">
                  <c:v>#N/A</c:v>
                </c:pt>
                <c:pt idx="5">
                  <c:v>0.73</c:v>
                </c:pt>
                <c:pt idx="6">
                  <c:v>#N/A</c:v>
                </c:pt>
                <c:pt idx="7">
                  <c:v>0.22</c:v>
                </c:pt>
                <c:pt idx="8">
                  <c:v>#N/A</c:v>
                </c:pt>
                <c:pt idx="9">
                  <c:v>0.94</c:v>
                </c:pt>
              </c:numCache>
            </c:numRef>
          </c:val>
        </c:ser>
        <c:ser>
          <c:idx val="7"/>
          <c:order val="7"/>
          <c:tx>
            <c:strRef>
              <c:f>データシート!$A$34</c:f>
              <c:strCache>
                <c:ptCount val="1"/>
                <c:pt idx="0">
                  <c:v>臨海部土地造成事業特別会計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1.1200000000000001</c:v>
                </c:pt>
                <c:pt idx="2">
                  <c:v>#N/A</c:v>
                </c:pt>
                <c:pt idx="3">
                  <c:v>0.59</c:v>
                </c:pt>
                <c:pt idx="4">
                  <c:v>#N/A</c:v>
                </c:pt>
                <c:pt idx="5">
                  <c:v>0.03</c:v>
                </c:pt>
                <c:pt idx="6">
                  <c:v>#N/A</c:v>
                </c:pt>
                <c:pt idx="7">
                  <c:v>1.24</c:v>
                </c:pt>
                <c:pt idx="8">
                  <c:v>#N/A</c:v>
                </c:pt>
                <c:pt idx="9">
                  <c:v>0.95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6.74</c:v>
                </c:pt>
                <c:pt idx="2">
                  <c:v>#N/A</c:v>
                </c:pt>
                <c:pt idx="3">
                  <c:v>6.95</c:v>
                </c:pt>
                <c:pt idx="4">
                  <c:v>#N/A</c:v>
                </c:pt>
                <c:pt idx="5">
                  <c:v>9.0299999999999994</c:v>
                </c:pt>
                <c:pt idx="6">
                  <c:v>#N/A</c:v>
                </c:pt>
                <c:pt idx="7">
                  <c:v>7.85</c:v>
                </c:pt>
                <c:pt idx="8">
                  <c:v>#N/A</c:v>
                </c:pt>
                <c:pt idx="9">
                  <c:v>4.08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9.35</c:v>
                </c:pt>
                <c:pt idx="2">
                  <c:v>#N/A</c:v>
                </c:pt>
                <c:pt idx="3">
                  <c:v>10.66</c:v>
                </c:pt>
                <c:pt idx="4">
                  <c:v>#N/A</c:v>
                </c:pt>
                <c:pt idx="5">
                  <c:v>12.23</c:v>
                </c:pt>
                <c:pt idx="6">
                  <c:v>#N/A</c:v>
                </c:pt>
                <c:pt idx="7">
                  <c:v>11.26</c:v>
                </c:pt>
                <c:pt idx="8">
                  <c:v>#N/A</c:v>
                </c:pt>
                <c:pt idx="9">
                  <c:v>11.9</c:v>
                </c:pt>
              </c:numCache>
            </c:numRef>
          </c:val>
        </c:ser>
        <c:dLbls>
          <c:showLegendKey val="0"/>
          <c:showVal val="0"/>
          <c:showCatName val="0"/>
          <c:showSerName val="0"/>
          <c:showPercent val="0"/>
          <c:showBubbleSize val="0"/>
        </c:dLbls>
        <c:gapWidth val="150"/>
        <c:overlap val="100"/>
        <c:axId val="97510912"/>
        <c:axId val="97512448"/>
      </c:barChart>
      <c:catAx>
        <c:axId val="97510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512448"/>
        <c:crosses val="autoZero"/>
        <c:auto val="1"/>
        <c:lblAlgn val="ctr"/>
        <c:lblOffset val="100"/>
        <c:tickLblSkip val="1"/>
        <c:tickMarkSkip val="1"/>
        <c:noMultiLvlLbl val="0"/>
      </c:catAx>
      <c:valAx>
        <c:axId val="97512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510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1222</c:v>
                </c:pt>
                <c:pt idx="5">
                  <c:v>1106</c:v>
                </c:pt>
                <c:pt idx="8">
                  <c:v>1070</c:v>
                </c:pt>
                <c:pt idx="11">
                  <c:v>1049</c:v>
                </c:pt>
                <c:pt idx="14">
                  <c:v>1053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c:v>
                </c:pt>
                <c:pt idx="3">
                  <c:v>6</c:v>
                </c:pt>
                <c:pt idx="6">
                  <c:v>6</c:v>
                </c:pt>
                <c:pt idx="9">
                  <c:v>4</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54</c:v>
                </c:pt>
                <c:pt idx="3">
                  <c:v>48</c:v>
                </c:pt>
                <c:pt idx="6">
                  <c:v>20</c:v>
                </c:pt>
                <c:pt idx="9">
                  <c:v>12</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215</c:v>
                </c:pt>
                <c:pt idx="3">
                  <c:v>212</c:v>
                </c:pt>
                <c:pt idx="6">
                  <c:v>220</c:v>
                </c:pt>
                <c:pt idx="9">
                  <c:v>219</c:v>
                </c:pt>
                <c:pt idx="12">
                  <c:v>229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1332</c:v>
                </c:pt>
                <c:pt idx="3">
                  <c:v>1275</c:v>
                </c:pt>
                <c:pt idx="6">
                  <c:v>1257</c:v>
                </c:pt>
                <c:pt idx="9">
                  <c:v>1246</c:v>
                </c:pt>
                <c:pt idx="12">
                  <c:v>1228</c:v>
                </c:pt>
              </c:numCache>
            </c:numRef>
          </c:val>
        </c:ser>
        <c:dLbls>
          <c:showLegendKey val="0"/>
          <c:showVal val="0"/>
          <c:showCatName val="0"/>
          <c:showSerName val="0"/>
          <c:showPercent val="0"/>
          <c:showBubbleSize val="0"/>
        </c:dLbls>
        <c:gapWidth val="100"/>
        <c:overlap val="100"/>
        <c:axId val="108929792"/>
        <c:axId val="108931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385</c:v>
                </c:pt>
                <c:pt idx="2">
                  <c:v>#N/A</c:v>
                </c:pt>
                <c:pt idx="3">
                  <c:v>#N/A</c:v>
                </c:pt>
                <c:pt idx="4">
                  <c:v>435</c:v>
                </c:pt>
                <c:pt idx="5">
                  <c:v>#N/A</c:v>
                </c:pt>
                <c:pt idx="6">
                  <c:v>#N/A</c:v>
                </c:pt>
                <c:pt idx="7">
                  <c:v>433</c:v>
                </c:pt>
                <c:pt idx="8">
                  <c:v>#N/A</c:v>
                </c:pt>
                <c:pt idx="9">
                  <c:v>#N/A</c:v>
                </c:pt>
                <c:pt idx="10">
                  <c:v>432</c:v>
                </c:pt>
                <c:pt idx="11">
                  <c:v>#N/A</c:v>
                </c:pt>
                <c:pt idx="12">
                  <c:v>#N/A</c:v>
                </c:pt>
                <c:pt idx="13">
                  <c:v>406</c:v>
                </c:pt>
                <c:pt idx="14">
                  <c:v>#N/A</c:v>
                </c:pt>
              </c:numCache>
            </c:numRef>
          </c:val>
          <c:smooth val="0"/>
        </c:ser>
        <c:dLbls>
          <c:showLegendKey val="0"/>
          <c:showVal val="0"/>
          <c:showCatName val="0"/>
          <c:showSerName val="0"/>
          <c:showPercent val="0"/>
          <c:showBubbleSize val="0"/>
        </c:dLbls>
        <c:marker val="1"/>
        <c:smooth val="0"/>
        <c:axId val="108929792"/>
        <c:axId val="108931712"/>
      </c:lineChart>
      <c:catAx>
        <c:axId val="108929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931712"/>
        <c:crosses val="autoZero"/>
        <c:auto val="1"/>
        <c:lblAlgn val="ctr"/>
        <c:lblOffset val="100"/>
        <c:tickLblSkip val="1"/>
        <c:tickMarkSkip val="1"/>
        <c:noMultiLvlLbl val="0"/>
      </c:catAx>
      <c:valAx>
        <c:axId val="108931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929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8052</c:v>
                </c:pt>
                <c:pt idx="5">
                  <c:v>7945</c:v>
                </c:pt>
                <c:pt idx="8">
                  <c:v>7584</c:v>
                </c:pt>
                <c:pt idx="11">
                  <c:v>7477</c:v>
                </c:pt>
                <c:pt idx="14">
                  <c:v>6859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3890</c:v>
                </c:pt>
                <c:pt idx="5">
                  <c:v>2913</c:v>
                </c:pt>
                <c:pt idx="8">
                  <c:v>2071</c:v>
                </c:pt>
                <c:pt idx="11">
                  <c:v>1897</c:v>
                </c:pt>
                <c:pt idx="14">
                  <c:v>1940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2098</c:v>
                </c:pt>
                <c:pt idx="5">
                  <c:v>2118</c:v>
                </c:pt>
                <c:pt idx="8">
                  <c:v>2093</c:v>
                </c:pt>
                <c:pt idx="11">
                  <c:v>2195</c:v>
                </c:pt>
                <c:pt idx="14">
                  <c:v>1237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1826</c:v>
                </c:pt>
                <c:pt idx="3">
                  <c:v>1800</c:v>
                </c:pt>
                <c:pt idx="6">
                  <c:v>1801</c:v>
                </c:pt>
                <c:pt idx="9">
                  <c:v>1742</c:v>
                </c:pt>
                <c:pt idx="12">
                  <c:v>1641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89</c:v>
                </c:pt>
                <c:pt idx="3">
                  <c:v>39</c:v>
                </c:pt>
                <c:pt idx="6">
                  <c:v>34</c:v>
                </c:pt>
                <c:pt idx="9">
                  <c:v>93</c:v>
                </c:pt>
                <c:pt idx="12">
                  <c:v>92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5221</c:v>
                </c:pt>
                <c:pt idx="3">
                  <c:v>5089</c:v>
                </c:pt>
                <c:pt idx="6">
                  <c:v>4944</c:v>
                </c:pt>
                <c:pt idx="9">
                  <c:v>4527</c:v>
                </c:pt>
                <c:pt idx="12">
                  <c:v>4776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20</c:v>
                </c:pt>
                <c:pt idx="3">
                  <c:v>15</c:v>
                </c:pt>
                <c:pt idx="6">
                  <c:v>9</c:v>
                </c:pt>
                <c:pt idx="9">
                  <c:v>5</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11353</c:v>
                </c:pt>
                <c:pt idx="3">
                  <c:v>10617</c:v>
                </c:pt>
                <c:pt idx="6">
                  <c:v>10120</c:v>
                </c:pt>
                <c:pt idx="9">
                  <c:v>9756</c:v>
                </c:pt>
                <c:pt idx="12">
                  <c:v>10550</c:v>
                </c:pt>
              </c:numCache>
            </c:numRef>
          </c:val>
        </c:ser>
        <c:dLbls>
          <c:showLegendKey val="0"/>
          <c:showVal val="0"/>
          <c:showCatName val="0"/>
          <c:showSerName val="0"/>
          <c:showPercent val="0"/>
          <c:showBubbleSize val="0"/>
        </c:dLbls>
        <c:gapWidth val="100"/>
        <c:overlap val="100"/>
        <c:axId val="114641152"/>
        <c:axId val="114647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4468</c:v>
                </c:pt>
                <c:pt idx="2">
                  <c:v>#N/A</c:v>
                </c:pt>
                <c:pt idx="3">
                  <c:v>#N/A</c:v>
                </c:pt>
                <c:pt idx="4">
                  <c:v>4584</c:v>
                </c:pt>
                <c:pt idx="5">
                  <c:v>#N/A</c:v>
                </c:pt>
                <c:pt idx="6">
                  <c:v>#N/A</c:v>
                </c:pt>
                <c:pt idx="7">
                  <c:v>5160</c:v>
                </c:pt>
                <c:pt idx="8">
                  <c:v>#N/A</c:v>
                </c:pt>
                <c:pt idx="9">
                  <c:v>#N/A</c:v>
                </c:pt>
                <c:pt idx="10">
                  <c:v>4553</c:v>
                </c:pt>
                <c:pt idx="11">
                  <c:v>#N/A</c:v>
                </c:pt>
                <c:pt idx="12">
                  <c:v>#N/A</c:v>
                </c:pt>
                <c:pt idx="13">
                  <c:v>7028</c:v>
                </c:pt>
                <c:pt idx="14">
                  <c:v>#N/A</c:v>
                </c:pt>
              </c:numCache>
            </c:numRef>
          </c:val>
          <c:smooth val="0"/>
        </c:ser>
        <c:dLbls>
          <c:showLegendKey val="0"/>
          <c:showVal val="0"/>
          <c:showCatName val="0"/>
          <c:showSerName val="0"/>
          <c:showPercent val="0"/>
          <c:showBubbleSize val="0"/>
        </c:dLbls>
        <c:marker val="1"/>
        <c:smooth val="0"/>
        <c:axId val="114641152"/>
        <c:axId val="114647424"/>
      </c:lineChart>
      <c:catAx>
        <c:axId val="114641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647424"/>
        <c:crosses val="autoZero"/>
        <c:auto val="1"/>
        <c:lblAlgn val="ctr"/>
        <c:lblOffset val="100"/>
        <c:tickLblSkip val="1"/>
        <c:tickMarkSkip val="1"/>
        <c:noMultiLvlLbl val="0"/>
      </c:catAx>
      <c:valAx>
        <c:axId val="114647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641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北海道岩内町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13,770
13,736
70.60
10,206,419
9,887,939
181,556
4,198,538
10,550,262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210.4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人口の減少や水産業の衰退等のため、財政基盤が弱体化し、類似団体平均を大幅</a:t>
          </a:r>
          <a:endParaRPr lang="ja-JP" altLang="ja-JP" sz="1400">
            <a:effectLst/>
          </a:endParaRPr>
        </a:p>
        <a:p>
          <a:r>
            <a:rPr lang="ja-JP" altLang="ja-JP" sz="1100">
              <a:solidFill>
                <a:schemeClr val="dk1"/>
              </a:solidFill>
              <a:effectLst/>
              <a:latin typeface="+mn-lt"/>
              <a:ea typeface="+mn-ea"/>
              <a:cs typeface="+mn-cs"/>
            </a:rPr>
            <a:t>に下回っている。</a:t>
          </a:r>
          <a:endParaRPr lang="ja-JP" altLang="ja-JP" sz="1400">
            <a:effectLst/>
          </a:endParaRPr>
        </a:p>
        <a:p>
          <a:r>
            <a:rPr lang="ja-JP" altLang="ja-JP" sz="1100">
              <a:solidFill>
                <a:schemeClr val="dk1"/>
              </a:solidFill>
              <a:effectLst/>
              <a:latin typeface="+mn-lt"/>
              <a:ea typeface="+mn-ea"/>
              <a:cs typeface="+mn-cs"/>
            </a:rPr>
            <a:t>　今後においては、事務事業の見直し、また合理化の取組みを更に推し進め、歳出削</a:t>
          </a:r>
          <a:endParaRPr lang="ja-JP" altLang="ja-JP" sz="1400">
            <a:effectLst/>
          </a:endParaRPr>
        </a:p>
        <a:p>
          <a:r>
            <a:rPr lang="ja-JP" altLang="ja-JP" sz="1100">
              <a:solidFill>
                <a:schemeClr val="dk1"/>
              </a:solidFill>
              <a:effectLst/>
              <a:latin typeface="+mn-lt"/>
              <a:ea typeface="+mn-ea"/>
              <a:cs typeface="+mn-cs"/>
            </a:rPr>
            <a:t>減を図るとともに自主財源の増加を徹底し、財政基盤の強化に努める。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141212</xdr:rowOff>
    </xdr:from>
    <xdr:to>
      <xdr:col>7</xdr:col>
      <xdr:colOff>152400</xdr:colOff>
      <xdr:row>43</xdr:row>
      <xdr:rowOff>152702</xdr:rowOff>
    </xdr:to>
    <xdr:cxnSp macro="">
      <xdr:nvCxnSpPr>
        <xdr:cNvPr id="68" name="直線コネクタ 67"/>
        <xdr:cNvCxnSpPr/>
      </xdr:nvCxnSpPr>
      <xdr:spPr>
        <a:xfrm flipV="1">
          <a:off x="4114800" y="75135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152702</xdr:rowOff>
    </xdr:from>
    <xdr:to>
      <xdr:col>6</xdr:col>
      <xdr:colOff>0</xdr:colOff>
      <xdr:row>43</xdr:row>
      <xdr:rowOff>152702</xdr:rowOff>
    </xdr:to>
    <xdr:cxnSp macro="">
      <xdr:nvCxnSpPr>
        <xdr:cNvPr id="71" name="直線コネクタ 70"/>
        <xdr:cNvCxnSpPr/>
      </xdr:nvCxnSpPr>
      <xdr:spPr>
        <a:xfrm>
          <a:off x="3225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152702</xdr:rowOff>
    </xdr:from>
    <xdr:to>
      <xdr:col>4</xdr:col>
      <xdr:colOff>482600</xdr:colOff>
      <xdr:row>43</xdr:row>
      <xdr:rowOff>152702</xdr:rowOff>
    </xdr:to>
    <xdr:cxnSp macro="">
      <xdr:nvCxnSpPr>
        <xdr:cNvPr id="74" name="直線コネクタ 73"/>
        <xdr:cNvCxnSpPr/>
      </xdr:nvCxnSpPr>
      <xdr:spPr>
        <a:xfrm>
          <a:off x="2336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152702</xdr:rowOff>
    </xdr:to>
    <xdr:cxnSp macro="">
      <xdr:nvCxnSpPr>
        <xdr:cNvPr id="77" name="直線コネクタ 76"/>
        <xdr:cNvCxnSpPr/>
      </xdr:nvCxnSpPr>
      <xdr:spPr>
        <a:xfrm>
          <a:off x="1447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90412</xdr:rowOff>
    </xdr:from>
    <xdr:to>
      <xdr:col>7</xdr:col>
      <xdr:colOff>203200</xdr:colOff>
      <xdr:row>44</xdr:row>
      <xdr:rowOff>20562</xdr:rowOff>
    </xdr:to>
    <xdr:sp macro="" textlink="">
      <xdr:nvSpPr>
        <xdr:cNvPr id="87" name="円/楕円 86"/>
        <xdr:cNvSpPr/>
      </xdr:nvSpPr>
      <xdr:spPr>
        <a:xfrm>
          <a:off x="49022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157739</xdr:rowOff>
    </xdr:from>
    <xdr:ext cx="762000" cy="259045"/>
    <xdr:sp macro="" textlink="">
      <xdr:nvSpPr>
        <xdr:cNvPr id="88" name="財政力該当値テキスト"/>
        <xdr:cNvSpPr txBox="1"/>
      </xdr:nvSpPr>
      <xdr:spPr>
        <a:xfrm>
          <a:off x="5041900" y="735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101902</xdr:rowOff>
    </xdr:from>
    <xdr:to>
      <xdr:col>6</xdr:col>
      <xdr:colOff>50800</xdr:colOff>
      <xdr:row>44</xdr:row>
      <xdr:rowOff>32052</xdr:rowOff>
    </xdr:to>
    <xdr:sp macro="" textlink="">
      <xdr:nvSpPr>
        <xdr:cNvPr id="89" name="円/楕円 88"/>
        <xdr:cNvSpPr/>
      </xdr:nvSpPr>
      <xdr:spPr>
        <a:xfrm>
          <a:off x="4064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16829</xdr:rowOff>
    </xdr:from>
    <xdr:ext cx="736600" cy="259045"/>
    <xdr:sp macro="" textlink="">
      <xdr:nvSpPr>
        <xdr:cNvPr id="90" name="テキスト ボックス 89"/>
        <xdr:cNvSpPr txBox="1"/>
      </xdr:nvSpPr>
      <xdr:spPr>
        <a:xfrm>
          <a:off x="3733800" y="7560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101902</xdr:rowOff>
    </xdr:from>
    <xdr:to>
      <xdr:col>4</xdr:col>
      <xdr:colOff>533400</xdr:colOff>
      <xdr:row>44</xdr:row>
      <xdr:rowOff>32052</xdr:rowOff>
    </xdr:to>
    <xdr:sp macro="" textlink="">
      <xdr:nvSpPr>
        <xdr:cNvPr id="91" name="円/楕円 90"/>
        <xdr:cNvSpPr/>
      </xdr:nvSpPr>
      <xdr:spPr>
        <a:xfrm>
          <a:off x="3175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16829</xdr:rowOff>
    </xdr:from>
    <xdr:ext cx="762000" cy="259045"/>
    <xdr:sp macro="" textlink="">
      <xdr:nvSpPr>
        <xdr:cNvPr id="92" name="テキスト ボックス 91"/>
        <xdr:cNvSpPr txBox="1"/>
      </xdr:nvSpPr>
      <xdr:spPr>
        <a:xfrm>
          <a:off x="2844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101902</xdr:rowOff>
    </xdr:from>
    <xdr:to>
      <xdr:col>3</xdr:col>
      <xdr:colOff>330200</xdr:colOff>
      <xdr:row>44</xdr:row>
      <xdr:rowOff>32052</xdr:rowOff>
    </xdr:to>
    <xdr:sp macro="" textlink="">
      <xdr:nvSpPr>
        <xdr:cNvPr id="93" name="円/楕円 92"/>
        <xdr:cNvSpPr/>
      </xdr:nvSpPr>
      <xdr:spPr>
        <a:xfrm>
          <a:off x="2286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16829</xdr:rowOff>
    </xdr:from>
    <xdr:ext cx="762000" cy="259045"/>
    <xdr:sp macro="" textlink="">
      <xdr:nvSpPr>
        <xdr:cNvPr id="94" name="テキスト ボックス 93"/>
        <xdr:cNvSpPr txBox="1"/>
      </xdr:nvSpPr>
      <xdr:spPr>
        <a:xfrm>
          <a:off x="1955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5" name="円/楕円 94"/>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5339</xdr:rowOff>
    </xdr:from>
    <xdr:ext cx="762000" cy="259045"/>
    <xdr:sp macro="" textlink="">
      <xdr:nvSpPr>
        <xdr:cNvPr id="96" name="テキスト ボックス 95"/>
        <xdr:cNvSpPr txBox="1"/>
      </xdr:nvSpPr>
      <xdr:spPr>
        <a:xfrm>
          <a:off x="1066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平成１８年度に地方債の借換えを実施し、公債費の平準化を図ったが、自主財源の</a:t>
          </a:r>
          <a:endParaRPr lang="ja-JP" altLang="ja-JP" sz="1400">
            <a:effectLst/>
          </a:endParaRPr>
        </a:p>
        <a:p>
          <a:r>
            <a:rPr lang="ja-JP" altLang="ja-JP" sz="1100">
              <a:solidFill>
                <a:schemeClr val="dk1"/>
              </a:solidFill>
              <a:effectLst/>
              <a:latin typeface="+mn-lt"/>
              <a:ea typeface="+mn-ea"/>
              <a:cs typeface="+mn-cs"/>
            </a:rPr>
            <a:t>減少もあり類似団体平均を下回っている。今後は、計画的な地方債の発行により元利</a:t>
          </a:r>
          <a:endParaRPr lang="ja-JP" altLang="ja-JP" sz="1400">
            <a:effectLst/>
          </a:endParaRPr>
        </a:p>
        <a:p>
          <a:r>
            <a:rPr lang="ja-JP" altLang="ja-JP" sz="1100">
              <a:solidFill>
                <a:schemeClr val="dk1"/>
              </a:solidFill>
              <a:effectLst/>
              <a:latin typeface="+mn-lt"/>
              <a:ea typeface="+mn-ea"/>
              <a:cs typeface="+mn-cs"/>
            </a:rPr>
            <a:t>償還金の平準化を継続するほか、自主財源の確保に努め、比率の適正化、また安定</a:t>
          </a:r>
          <a:endParaRPr lang="ja-JP" altLang="ja-JP" sz="1400">
            <a:effectLst/>
          </a:endParaRPr>
        </a:p>
        <a:p>
          <a:r>
            <a:rPr lang="ja-JP" altLang="ja-JP" sz="1100">
              <a:solidFill>
                <a:schemeClr val="dk1"/>
              </a:solidFill>
              <a:effectLst/>
              <a:latin typeface="+mn-lt"/>
              <a:ea typeface="+mn-ea"/>
              <a:cs typeface="+mn-cs"/>
            </a:rPr>
            <a:t>化を目指す。</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93133</xdr:rowOff>
    </xdr:from>
    <xdr:to>
      <xdr:col>7</xdr:col>
      <xdr:colOff>152400</xdr:colOff>
      <xdr:row>65</xdr:row>
      <xdr:rowOff>93133</xdr:rowOff>
    </xdr:to>
    <xdr:cxnSp macro="">
      <xdr:nvCxnSpPr>
        <xdr:cNvPr id="131" name="直線コネクタ 130"/>
        <xdr:cNvCxnSpPr/>
      </xdr:nvCxnSpPr>
      <xdr:spPr>
        <a:xfrm>
          <a:off x="4114800" y="112373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89112</xdr:rowOff>
    </xdr:from>
    <xdr:to>
      <xdr:col>6</xdr:col>
      <xdr:colOff>0</xdr:colOff>
      <xdr:row>65</xdr:row>
      <xdr:rowOff>93133</xdr:rowOff>
    </xdr:to>
    <xdr:cxnSp macro="">
      <xdr:nvCxnSpPr>
        <xdr:cNvPr id="134" name="直線コネクタ 133"/>
        <xdr:cNvCxnSpPr/>
      </xdr:nvCxnSpPr>
      <xdr:spPr>
        <a:xfrm>
          <a:off x="3225800" y="11233362"/>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89112</xdr:rowOff>
    </xdr:from>
    <xdr:to>
      <xdr:col>4</xdr:col>
      <xdr:colOff>482600</xdr:colOff>
      <xdr:row>65</xdr:row>
      <xdr:rowOff>93133</xdr:rowOff>
    </xdr:to>
    <xdr:cxnSp macro="">
      <xdr:nvCxnSpPr>
        <xdr:cNvPr id="137" name="直線コネクタ 136"/>
        <xdr:cNvCxnSpPr/>
      </xdr:nvCxnSpPr>
      <xdr:spPr>
        <a:xfrm flipV="1">
          <a:off x="2336800" y="11233362"/>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64981</xdr:rowOff>
    </xdr:from>
    <xdr:to>
      <xdr:col>3</xdr:col>
      <xdr:colOff>279400</xdr:colOff>
      <xdr:row>65</xdr:row>
      <xdr:rowOff>93133</xdr:rowOff>
    </xdr:to>
    <xdr:cxnSp macro="">
      <xdr:nvCxnSpPr>
        <xdr:cNvPr id="140" name="直線コネクタ 139"/>
        <xdr:cNvCxnSpPr/>
      </xdr:nvCxnSpPr>
      <xdr:spPr>
        <a:xfrm>
          <a:off x="1447800" y="11209231"/>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147955</xdr:rowOff>
    </xdr:from>
    <xdr:to>
      <xdr:col>2</xdr:col>
      <xdr:colOff>127000</xdr:colOff>
      <xdr:row>64</xdr:row>
      <xdr:rowOff>78105</xdr:rowOff>
    </xdr:to>
    <xdr:sp macro="" textlink="">
      <xdr:nvSpPr>
        <xdr:cNvPr id="143" name="フローチャート : 判断 142"/>
        <xdr:cNvSpPr/>
      </xdr:nvSpPr>
      <xdr:spPr>
        <a:xfrm>
          <a:off x="1397000" y="1094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88282</xdr:rowOff>
    </xdr:from>
    <xdr:ext cx="762000" cy="259045"/>
    <xdr:sp macro="" textlink="">
      <xdr:nvSpPr>
        <xdr:cNvPr id="144" name="テキスト ボックス 143"/>
        <xdr:cNvSpPr txBox="1"/>
      </xdr:nvSpPr>
      <xdr:spPr>
        <a:xfrm>
          <a:off x="1066800" y="1071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42333</xdr:rowOff>
    </xdr:from>
    <xdr:to>
      <xdr:col>7</xdr:col>
      <xdr:colOff>203200</xdr:colOff>
      <xdr:row>65</xdr:row>
      <xdr:rowOff>143933</xdr:rowOff>
    </xdr:to>
    <xdr:sp macro="" textlink="">
      <xdr:nvSpPr>
        <xdr:cNvPr id="150" name="円/楕円 149"/>
        <xdr:cNvSpPr/>
      </xdr:nvSpPr>
      <xdr:spPr>
        <a:xfrm>
          <a:off x="49022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14410</xdr:rowOff>
    </xdr:from>
    <xdr:ext cx="762000" cy="259045"/>
    <xdr:sp macro="" textlink="">
      <xdr:nvSpPr>
        <xdr:cNvPr id="151" name="財政構造の弾力性該当値テキスト"/>
        <xdr:cNvSpPr txBox="1"/>
      </xdr:nvSpPr>
      <xdr:spPr>
        <a:xfrm>
          <a:off x="5041900" y="1115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42333</xdr:rowOff>
    </xdr:from>
    <xdr:to>
      <xdr:col>6</xdr:col>
      <xdr:colOff>50800</xdr:colOff>
      <xdr:row>65</xdr:row>
      <xdr:rowOff>143933</xdr:rowOff>
    </xdr:to>
    <xdr:sp macro="" textlink="">
      <xdr:nvSpPr>
        <xdr:cNvPr id="152" name="円/楕円 151"/>
        <xdr:cNvSpPr/>
      </xdr:nvSpPr>
      <xdr:spPr>
        <a:xfrm>
          <a:off x="4064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128710</xdr:rowOff>
    </xdr:from>
    <xdr:ext cx="736600" cy="259045"/>
    <xdr:sp macro="" textlink="">
      <xdr:nvSpPr>
        <xdr:cNvPr id="153" name="テキスト ボックス 152"/>
        <xdr:cNvSpPr txBox="1"/>
      </xdr:nvSpPr>
      <xdr:spPr>
        <a:xfrm>
          <a:off x="3733800" y="1127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38312</xdr:rowOff>
    </xdr:from>
    <xdr:to>
      <xdr:col>4</xdr:col>
      <xdr:colOff>533400</xdr:colOff>
      <xdr:row>65</xdr:row>
      <xdr:rowOff>139912</xdr:rowOff>
    </xdr:to>
    <xdr:sp macro="" textlink="">
      <xdr:nvSpPr>
        <xdr:cNvPr id="154" name="円/楕円 153"/>
        <xdr:cNvSpPr/>
      </xdr:nvSpPr>
      <xdr:spPr>
        <a:xfrm>
          <a:off x="3175000" y="11182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124689</xdr:rowOff>
    </xdr:from>
    <xdr:ext cx="762000" cy="259045"/>
    <xdr:sp macro="" textlink="">
      <xdr:nvSpPr>
        <xdr:cNvPr id="155" name="テキスト ボックス 154"/>
        <xdr:cNvSpPr txBox="1"/>
      </xdr:nvSpPr>
      <xdr:spPr>
        <a:xfrm>
          <a:off x="2844800" y="1126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42333</xdr:rowOff>
    </xdr:from>
    <xdr:to>
      <xdr:col>3</xdr:col>
      <xdr:colOff>330200</xdr:colOff>
      <xdr:row>65</xdr:row>
      <xdr:rowOff>143933</xdr:rowOff>
    </xdr:to>
    <xdr:sp macro="" textlink="">
      <xdr:nvSpPr>
        <xdr:cNvPr id="156" name="円/楕円 155"/>
        <xdr:cNvSpPr/>
      </xdr:nvSpPr>
      <xdr:spPr>
        <a:xfrm>
          <a:off x="2286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128710</xdr:rowOff>
    </xdr:from>
    <xdr:ext cx="762000" cy="259045"/>
    <xdr:sp macro="" textlink="">
      <xdr:nvSpPr>
        <xdr:cNvPr id="157" name="テキスト ボックス 156"/>
        <xdr:cNvSpPr txBox="1"/>
      </xdr:nvSpPr>
      <xdr:spPr>
        <a:xfrm>
          <a:off x="1955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14181</xdr:rowOff>
    </xdr:from>
    <xdr:to>
      <xdr:col>2</xdr:col>
      <xdr:colOff>127000</xdr:colOff>
      <xdr:row>65</xdr:row>
      <xdr:rowOff>115781</xdr:rowOff>
    </xdr:to>
    <xdr:sp macro="" textlink="">
      <xdr:nvSpPr>
        <xdr:cNvPr id="158" name="円/楕円 157"/>
        <xdr:cNvSpPr/>
      </xdr:nvSpPr>
      <xdr:spPr>
        <a:xfrm>
          <a:off x="1397000" y="1115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100558</xdr:rowOff>
    </xdr:from>
    <xdr:ext cx="762000" cy="259045"/>
    <xdr:sp macro="" textlink="">
      <xdr:nvSpPr>
        <xdr:cNvPr id="159" name="テキスト ボックス 158"/>
        <xdr:cNvSpPr txBox="1"/>
      </xdr:nvSpPr>
      <xdr:spPr>
        <a:xfrm>
          <a:off x="1066800" y="11244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[162,304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145,707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定員管理の適正化による人件費の圧縮、事務事業の見直しによる物件費の抑制に</a:t>
          </a:r>
          <a:endParaRPr lang="ja-JP" altLang="ja-JP" sz="1400">
            <a:effectLst/>
          </a:endParaRPr>
        </a:p>
        <a:p>
          <a:r>
            <a:rPr lang="ja-JP" altLang="ja-JP" sz="1100">
              <a:solidFill>
                <a:schemeClr val="dk1"/>
              </a:solidFill>
              <a:effectLst/>
              <a:latin typeface="+mn-lt"/>
              <a:ea typeface="+mn-ea"/>
              <a:cs typeface="+mn-cs"/>
            </a:rPr>
            <a:t>より、類似団体平均を下回るように努める。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88060</xdr:rowOff>
    </xdr:from>
    <xdr:to>
      <xdr:col>7</xdr:col>
      <xdr:colOff>152400</xdr:colOff>
      <xdr:row>82</xdr:row>
      <xdr:rowOff>122879</xdr:rowOff>
    </xdr:to>
    <xdr:cxnSp macro="">
      <xdr:nvCxnSpPr>
        <xdr:cNvPr id="192" name="直線コネクタ 191"/>
        <xdr:cNvCxnSpPr/>
      </xdr:nvCxnSpPr>
      <xdr:spPr>
        <a:xfrm>
          <a:off x="4114800" y="14146960"/>
          <a:ext cx="838200" cy="3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63002</xdr:rowOff>
    </xdr:from>
    <xdr:to>
      <xdr:col>6</xdr:col>
      <xdr:colOff>0</xdr:colOff>
      <xdr:row>82</xdr:row>
      <xdr:rowOff>88060</xdr:rowOff>
    </xdr:to>
    <xdr:cxnSp macro="">
      <xdr:nvCxnSpPr>
        <xdr:cNvPr id="195" name="直線コネクタ 194"/>
        <xdr:cNvCxnSpPr/>
      </xdr:nvCxnSpPr>
      <xdr:spPr>
        <a:xfrm>
          <a:off x="3225800" y="14121902"/>
          <a:ext cx="889000" cy="2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62029</xdr:rowOff>
    </xdr:from>
    <xdr:to>
      <xdr:col>4</xdr:col>
      <xdr:colOff>482600</xdr:colOff>
      <xdr:row>82</xdr:row>
      <xdr:rowOff>63002</xdr:rowOff>
    </xdr:to>
    <xdr:cxnSp macro="">
      <xdr:nvCxnSpPr>
        <xdr:cNvPr id="198" name="直線コネクタ 197"/>
        <xdr:cNvCxnSpPr/>
      </xdr:nvCxnSpPr>
      <xdr:spPr>
        <a:xfrm>
          <a:off x="2336800" y="14120929"/>
          <a:ext cx="889000" cy="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18976</xdr:rowOff>
    </xdr:from>
    <xdr:to>
      <xdr:col>3</xdr:col>
      <xdr:colOff>279400</xdr:colOff>
      <xdr:row>82</xdr:row>
      <xdr:rowOff>62029</xdr:rowOff>
    </xdr:to>
    <xdr:cxnSp macro="">
      <xdr:nvCxnSpPr>
        <xdr:cNvPr id="201" name="直線コネクタ 200"/>
        <xdr:cNvCxnSpPr/>
      </xdr:nvCxnSpPr>
      <xdr:spPr>
        <a:xfrm>
          <a:off x="1447800" y="14077876"/>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4" name="フローチャート : 判断 203"/>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5" name="テキスト ボックス 204"/>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72079</xdr:rowOff>
    </xdr:from>
    <xdr:to>
      <xdr:col>7</xdr:col>
      <xdr:colOff>203200</xdr:colOff>
      <xdr:row>83</xdr:row>
      <xdr:rowOff>2229</xdr:rowOff>
    </xdr:to>
    <xdr:sp macro="" textlink="">
      <xdr:nvSpPr>
        <xdr:cNvPr id="211" name="円/楕円 210"/>
        <xdr:cNvSpPr/>
      </xdr:nvSpPr>
      <xdr:spPr>
        <a:xfrm>
          <a:off x="4902200" y="1413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88606</xdr:rowOff>
    </xdr:from>
    <xdr:ext cx="762000" cy="259045"/>
    <xdr:sp macro="" textlink="">
      <xdr:nvSpPr>
        <xdr:cNvPr id="212" name="人件費・物件費等の状況該当値テキスト"/>
        <xdr:cNvSpPr txBox="1"/>
      </xdr:nvSpPr>
      <xdr:spPr>
        <a:xfrm>
          <a:off x="5041900" y="13976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162,304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37260</xdr:rowOff>
    </xdr:from>
    <xdr:to>
      <xdr:col>6</xdr:col>
      <xdr:colOff>50800</xdr:colOff>
      <xdr:row>82</xdr:row>
      <xdr:rowOff>138860</xdr:rowOff>
    </xdr:to>
    <xdr:sp macro="" textlink="">
      <xdr:nvSpPr>
        <xdr:cNvPr id="213" name="円/楕円 212"/>
        <xdr:cNvSpPr/>
      </xdr:nvSpPr>
      <xdr:spPr>
        <a:xfrm>
          <a:off x="4064000" y="1409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149037</xdr:rowOff>
    </xdr:from>
    <xdr:ext cx="736600" cy="259045"/>
    <xdr:sp macro="" textlink="">
      <xdr:nvSpPr>
        <xdr:cNvPr id="214" name="テキスト ボックス 213"/>
        <xdr:cNvSpPr txBox="1"/>
      </xdr:nvSpPr>
      <xdr:spPr>
        <a:xfrm>
          <a:off x="3733800" y="13865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155,089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12202</xdr:rowOff>
    </xdr:from>
    <xdr:to>
      <xdr:col>4</xdr:col>
      <xdr:colOff>533400</xdr:colOff>
      <xdr:row>82</xdr:row>
      <xdr:rowOff>113802</xdr:rowOff>
    </xdr:to>
    <xdr:sp macro="" textlink="">
      <xdr:nvSpPr>
        <xdr:cNvPr id="215" name="円/楕円 214"/>
        <xdr:cNvSpPr/>
      </xdr:nvSpPr>
      <xdr:spPr>
        <a:xfrm>
          <a:off x="3175000" y="14071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123979</xdr:rowOff>
    </xdr:from>
    <xdr:ext cx="762000" cy="259045"/>
    <xdr:sp macro="" textlink="">
      <xdr:nvSpPr>
        <xdr:cNvPr id="216" name="テキスト ボックス 215"/>
        <xdr:cNvSpPr txBox="1"/>
      </xdr:nvSpPr>
      <xdr:spPr>
        <a:xfrm>
          <a:off x="2844800" y="1383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149,897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11229</xdr:rowOff>
    </xdr:from>
    <xdr:to>
      <xdr:col>3</xdr:col>
      <xdr:colOff>330200</xdr:colOff>
      <xdr:row>82</xdr:row>
      <xdr:rowOff>112829</xdr:rowOff>
    </xdr:to>
    <xdr:sp macro="" textlink="">
      <xdr:nvSpPr>
        <xdr:cNvPr id="217" name="円/楕円 216"/>
        <xdr:cNvSpPr/>
      </xdr:nvSpPr>
      <xdr:spPr>
        <a:xfrm>
          <a:off x="2286000" y="14070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123006</xdr:rowOff>
    </xdr:from>
    <xdr:ext cx="762000" cy="259045"/>
    <xdr:sp macro="" textlink="">
      <xdr:nvSpPr>
        <xdr:cNvPr id="218" name="テキスト ボックス 217"/>
        <xdr:cNvSpPr txBox="1"/>
      </xdr:nvSpPr>
      <xdr:spPr>
        <a:xfrm>
          <a:off x="1955800" y="13839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149,695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139626</xdr:rowOff>
    </xdr:from>
    <xdr:to>
      <xdr:col>2</xdr:col>
      <xdr:colOff>127000</xdr:colOff>
      <xdr:row>82</xdr:row>
      <xdr:rowOff>69776</xdr:rowOff>
    </xdr:to>
    <xdr:sp macro="" textlink="">
      <xdr:nvSpPr>
        <xdr:cNvPr id="219" name="円/楕円 218"/>
        <xdr:cNvSpPr/>
      </xdr:nvSpPr>
      <xdr:spPr>
        <a:xfrm>
          <a:off x="1397000" y="1402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54553</xdr:rowOff>
    </xdr:from>
    <xdr:ext cx="762000" cy="259045"/>
    <xdr:sp macro="" textlink="">
      <xdr:nvSpPr>
        <xdr:cNvPr id="220" name="テキスト ボックス 219"/>
        <xdr:cNvSpPr txBox="1"/>
      </xdr:nvSpPr>
      <xdr:spPr>
        <a:xfrm>
          <a:off x="1066800" y="1411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140,774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平成１６年度以降人事院勧告を準拠しており、今後も類似団体と同水準で推移する</a:t>
          </a:r>
          <a:endParaRPr lang="ja-JP" altLang="ja-JP" sz="1400">
            <a:effectLst/>
          </a:endParaRPr>
        </a:p>
        <a:p>
          <a:r>
            <a:rPr lang="ja-JP" altLang="ja-JP" sz="1100">
              <a:solidFill>
                <a:schemeClr val="dk1"/>
              </a:solidFill>
              <a:effectLst/>
              <a:latin typeface="+mn-lt"/>
              <a:ea typeface="+mn-ea"/>
              <a:cs typeface="+mn-cs"/>
            </a:rPr>
            <a:t>見込みである。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88054</xdr:rowOff>
    </xdr:from>
    <xdr:to>
      <xdr:col>24</xdr:col>
      <xdr:colOff>558800</xdr:colOff>
      <xdr:row>85</xdr:row>
      <xdr:rowOff>104139</xdr:rowOff>
    </xdr:to>
    <xdr:cxnSp macro="">
      <xdr:nvCxnSpPr>
        <xdr:cNvPr id="254" name="直線コネクタ 253"/>
        <xdr:cNvCxnSpPr/>
      </xdr:nvCxnSpPr>
      <xdr:spPr>
        <a:xfrm>
          <a:off x="16179800" y="14661304"/>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5"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88054</xdr:rowOff>
    </xdr:from>
    <xdr:to>
      <xdr:col>23</xdr:col>
      <xdr:colOff>406400</xdr:colOff>
      <xdr:row>88</xdr:row>
      <xdr:rowOff>160866</xdr:rowOff>
    </xdr:to>
    <xdr:cxnSp macro="">
      <xdr:nvCxnSpPr>
        <xdr:cNvPr id="257" name="直線コネクタ 256"/>
        <xdr:cNvCxnSpPr/>
      </xdr:nvCxnSpPr>
      <xdr:spPr>
        <a:xfrm flipV="1">
          <a:off x="15290800" y="14661304"/>
          <a:ext cx="889000" cy="587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59" name="テキスト ボックス 258"/>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5504</xdr:rowOff>
    </xdr:to>
    <xdr:cxnSp macro="">
      <xdr:nvCxnSpPr>
        <xdr:cNvPr id="260" name="直線コネクタ 259"/>
        <xdr:cNvCxnSpPr/>
      </xdr:nvCxnSpPr>
      <xdr:spPr>
        <a:xfrm flipV="1">
          <a:off x="14401800" y="1524846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89</xdr:row>
      <xdr:rowOff>5504</xdr:rowOff>
    </xdr:to>
    <xdr:cxnSp macro="">
      <xdr:nvCxnSpPr>
        <xdr:cNvPr id="263" name="直線コネクタ 262"/>
        <xdr:cNvCxnSpPr/>
      </xdr:nvCxnSpPr>
      <xdr:spPr>
        <a:xfrm>
          <a:off x="13512800" y="1469347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65" name="テキスト ボックス 264"/>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6" name="フローチャート : 判断 265"/>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9754</xdr:rowOff>
    </xdr:from>
    <xdr:ext cx="762000" cy="259045"/>
    <xdr:sp macro="" textlink="">
      <xdr:nvSpPr>
        <xdr:cNvPr id="267" name="テキスト ボックス 266"/>
        <xdr:cNvSpPr txBox="1"/>
      </xdr:nvSpPr>
      <xdr:spPr>
        <a:xfrm>
          <a:off x="13131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73" name="円/楕円 272"/>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25416</xdr:rowOff>
    </xdr:from>
    <xdr:ext cx="762000" cy="259045"/>
    <xdr:sp macro="" textlink="">
      <xdr:nvSpPr>
        <xdr:cNvPr id="274" name="給与水準   （国との比較）該当値テキスト"/>
        <xdr:cNvSpPr txBox="1"/>
      </xdr:nvSpPr>
      <xdr:spPr>
        <a:xfrm>
          <a:off x="17106900" y="1459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37254</xdr:rowOff>
    </xdr:from>
    <xdr:to>
      <xdr:col>23</xdr:col>
      <xdr:colOff>457200</xdr:colOff>
      <xdr:row>85</xdr:row>
      <xdr:rowOff>138854</xdr:rowOff>
    </xdr:to>
    <xdr:sp macro="" textlink="">
      <xdr:nvSpPr>
        <xdr:cNvPr id="275" name="円/楕円 274"/>
        <xdr:cNvSpPr/>
      </xdr:nvSpPr>
      <xdr:spPr>
        <a:xfrm>
          <a:off x="161290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123631</xdr:rowOff>
    </xdr:from>
    <xdr:ext cx="736600" cy="259045"/>
    <xdr:sp macro="" textlink="">
      <xdr:nvSpPr>
        <xdr:cNvPr id="276" name="テキスト ボックス 275"/>
        <xdr:cNvSpPr txBox="1"/>
      </xdr:nvSpPr>
      <xdr:spPr>
        <a:xfrm>
          <a:off x="15798800" y="1469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7" name="円/楕円 276"/>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8" name="テキスト ボックス 277"/>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126154</xdr:rowOff>
    </xdr:from>
    <xdr:to>
      <xdr:col>21</xdr:col>
      <xdr:colOff>50800</xdr:colOff>
      <xdr:row>89</xdr:row>
      <xdr:rowOff>56304</xdr:rowOff>
    </xdr:to>
    <xdr:sp macro="" textlink="">
      <xdr:nvSpPr>
        <xdr:cNvPr id="279" name="円/楕円 278"/>
        <xdr:cNvSpPr/>
      </xdr:nvSpPr>
      <xdr:spPr>
        <a:xfrm>
          <a:off x="14351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41081</xdr:rowOff>
    </xdr:from>
    <xdr:ext cx="762000" cy="259045"/>
    <xdr:sp macro="" textlink="">
      <xdr:nvSpPr>
        <xdr:cNvPr id="280" name="テキスト ボックス 279"/>
        <xdr:cNvSpPr txBox="1"/>
      </xdr:nvSpPr>
      <xdr:spPr>
        <a:xfrm>
          <a:off x="14020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1" name="円/楕円 280"/>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82" name="テキスト ボックス 281"/>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類似団体平均を若干上回っている。現在「定員管理適正化計画」に基づき</a:t>
          </a:r>
          <a:endParaRPr lang="ja-JP" altLang="ja-JP" sz="1400">
            <a:effectLst/>
          </a:endParaRPr>
        </a:p>
        <a:p>
          <a:r>
            <a:rPr lang="ja-JP" altLang="ja-JP" sz="1100">
              <a:solidFill>
                <a:schemeClr val="dk1"/>
              </a:solidFill>
              <a:effectLst/>
              <a:latin typeface="+mn-lt"/>
              <a:ea typeface="+mn-ea"/>
              <a:cs typeface="+mn-cs"/>
            </a:rPr>
            <a:t>適正化を推し進めているが、ここ数年の間に多くの定年退職者も想定される</a:t>
          </a:r>
          <a:endParaRPr lang="ja-JP" altLang="ja-JP" sz="1400">
            <a:effectLst/>
          </a:endParaRPr>
        </a:p>
        <a:p>
          <a:r>
            <a:rPr lang="ja-JP" altLang="ja-JP" sz="1100">
              <a:solidFill>
                <a:schemeClr val="dk1"/>
              </a:solidFill>
              <a:effectLst/>
              <a:latin typeface="+mn-lt"/>
              <a:ea typeface="+mn-ea"/>
              <a:cs typeface="+mn-cs"/>
            </a:rPr>
            <a:t>中においても、適切な定員管理に努める。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99593</xdr:rowOff>
    </xdr:from>
    <xdr:to>
      <xdr:col>24</xdr:col>
      <xdr:colOff>558800</xdr:colOff>
      <xdr:row>61</xdr:row>
      <xdr:rowOff>103937</xdr:rowOff>
    </xdr:to>
    <xdr:cxnSp macro="">
      <xdr:nvCxnSpPr>
        <xdr:cNvPr id="314" name="直線コネクタ 313"/>
        <xdr:cNvCxnSpPr/>
      </xdr:nvCxnSpPr>
      <xdr:spPr>
        <a:xfrm flipV="1">
          <a:off x="16179800" y="10558043"/>
          <a:ext cx="838200" cy="4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5"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81255</xdr:rowOff>
    </xdr:from>
    <xdr:to>
      <xdr:col>23</xdr:col>
      <xdr:colOff>406400</xdr:colOff>
      <xdr:row>61</xdr:row>
      <xdr:rowOff>103937</xdr:rowOff>
    </xdr:to>
    <xdr:cxnSp macro="">
      <xdr:nvCxnSpPr>
        <xdr:cNvPr id="317" name="直線コネクタ 316"/>
        <xdr:cNvCxnSpPr/>
      </xdr:nvCxnSpPr>
      <xdr:spPr>
        <a:xfrm>
          <a:off x="15290800" y="10539705"/>
          <a:ext cx="889000" cy="2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9" name="テキスト ボックス 318"/>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75464</xdr:rowOff>
    </xdr:from>
    <xdr:to>
      <xdr:col>22</xdr:col>
      <xdr:colOff>203200</xdr:colOff>
      <xdr:row>61</xdr:row>
      <xdr:rowOff>81255</xdr:rowOff>
    </xdr:to>
    <xdr:cxnSp macro="">
      <xdr:nvCxnSpPr>
        <xdr:cNvPr id="320" name="直線コネクタ 319"/>
        <xdr:cNvCxnSpPr/>
      </xdr:nvCxnSpPr>
      <xdr:spPr>
        <a:xfrm>
          <a:off x="14401800" y="10533914"/>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22" name="テキスト ボックス 321"/>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53746</xdr:rowOff>
    </xdr:from>
    <xdr:to>
      <xdr:col>21</xdr:col>
      <xdr:colOff>0</xdr:colOff>
      <xdr:row>61</xdr:row>
      <xdr:rowOff>75464</xdr:rowOff>
    </xdr:to>
    <xdr:cxnSp macro="">
      <xdr:nvCxnSpPr>
        <xdr:cNvPr id="323" name="直線コネクタ 322"/>
        <xdr:cNvCxnSpPr/>
      </xdr:nvCxnSpPr>
      <xdr:spPr>
        <a:xfrm>
          <a:off x="13512800" y="10512196"/>
          <a:ext cx="889000" cy="2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5" name="テキスト ボックス 324"/>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149784</xdr:rowOff>
    </xdr:from>
    <xdr:to>
      <xdr:col>19</xdr:col>
      <xdr:colOff>533400</xdr:colOff>
      <xdr:row>61</xdr:row>
      <xdr:rowOff>79934</xdr:rowOff>
    </xdr:to>
    <xdr:sp macro="" textlink="">
      <xdr:nvSpPr>
        <xdr:cNvPr id="326" name="フローチャート : 判断 325"/>
        <xdr:cNvSpPr/>
      </xdr:nvSpPr>
      <xdr:spPr>
        <a:xfrm>
          <a:off x="13462000" y="10436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90111</xdr:rowOff>
    </xdr:from>
    <xdr:ext cx="762000" cy="259045"/>
    <xdr:sp macro="" textlink="">
      <xdr:nvSpPr>
        <xdr:cNvPr id="327" name="テキスト ボックス 326"/>
        <xdr:cNvSpPr txBox="1"/>
      </xdr:nvSpPr>
      <xdr:spPr>
        <a:xfrm>
          <a:off x="13131800" y="1020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48793</xdr:rowOff>
    </xdr:from>
    <xdr:to>
      <xdr:col>24</xdr:col>
      <xdr:colOff>609600</xdr:colOff>
      <xdr:row>61</xdr:row>
      <xdr:rowOff>150393</xdr:rowOff>
    </xdr:to>
    <xdr:sp macro="" textlink="">
      <xdr:nvSpPr>
        <xdr:cNvPr id="333" name="円/楕円 332"/>
        <xdr:cNvSpPr/>
      </xdr:nvSpPr>
      <xdr:spPr>
        <a:xfrm>
          <a:off x="16967200" y="1050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65320</xdr:rowOff>
    </xdr:from>
    <xdr:ext cx="762000" cy="259045"/>
    <xdr:sp macro="" textlink="">
      <xdr:nvSpPr>
        <xdr:cNvPr id="334" name="定員管理の状況該当値テキスト"/>
        <xdr:cNvSpPr txBox="1"/>
      </xdr:nvSpPr>
      <xdr:spPr>
        <a:xfrm>
          <a:off x="17106900" y="10352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53137</xdr:rowOff>
    </xdr:from>
    <xdr:to>
      <xdr:col>23</xdr:col>
      <xdr:colOff>457200</xdr:colOff>
      <xdr:row>61</xdr:row>
      <xdr:rowOff>154737</xdr:rowOff>
    </xdr:to>
    <xdr:sp macro="" textlink="">
      <xdr:nvSpPr>
        <xdr:cNvPr id="335" name="円/楕円 334"/>
        <xdr:cNvSpPr/>
      </xdr:nvSpPr>
      <xdr:spPr>
        <a:xfrm>
          <a:off x="16129000" y="105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164914</xdr:rowOff>
    </xdr:from>
    <xdr:ext cx="736600" cy="259045"/>
    <xdr:sp macro="" textlink="">
      <xdr:nvSpPr>
        <xdr:cNvPr id="336" name="テキスト ボックス 335"/>
        <xdr:cNvSpPr txBox="1"/>
      </xdr:nvSpPr>
      <xdr:spPr>
        <a:xfrm>
          <a:off x="15798800" y="1028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30455</xdr:rowOff>
    </xdr:from>
    <xdr:to>
      <xdr:col>22</xdr:col>
      <xdr:colOff>254000</xdr:colOff>
      <xdr:row>61</xdr:row>
      <xdr:rowOff>132055</xdr:rowOff>
    </xdr:to>
    <xdr:sp macro="" textlink="">
      <xdr:nvSpPr>
        <xdr:cNvPr id="337" name="円/楕円 336"/>
        <xdr:cNvSpPr/>
      </xdr:nvSpPr>
      <xdr:spPr>
        <a:xfrm>
          <a:off x="15240000" y="104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142232</xdr:rowOff>
    </xdr:from>
    <xdr:ext cx="762000" cy="259045"/>
    <xdr:sp macro="" textlink="">
      <xdr:nvSpPr>
        <xdr:cNvPr id="338" name="テキスト ボックス 337"/>
        <xdr:cNvSpPr txBox="1"/>
      </xdr:nvSpPr>
      <xdr:spPr>
        <a:xfrm>
          <a:off x="14909800" y="102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24664</xdr:rowOff>
    </xdr:from>
    <xdr:to>
      <xdr:col>21</xdr:col>
      <xdr:colOff>50800</xdr:colOff>
      <xdr:row>61</xdr:row>
      <xdr:rowOff>126264</xdr:rowOff>
    </xdr:to>
    <xdr:sp macro="" textlink="">
      <xdr:nvSpPr>
        <xdr:cNvPr id="339" name="円/楕円 338"/>
        <xdr:cNvSpPr/>
      </xdr:nvSpPr>
      <xdr:spPr>
        <a:xfrm>
          <a:off x="14351000" y="1048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136441</xdr:rowOff>
    </xdr:from>
    <xdr:ext cx="762000" cy="259045"/>
    <xdr:sp macro="" textlink="">
      <xdr:nvSpPr>
        <xdr:cNvPr id="340" name="テキスト ボックス 339"/>
        <xdr:cNvSpPr txBox="1"/>
      </xdr:nvSpPr>
      <xdr:spPr>
        <a:xfrm>
          <a:off x="14020800" y="1025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2946</xdr:rowOff>
    </xdr:from>
    <xdr:to>
      <xdr:col>19</xdr:col>
      <xdr:colOff>533400</xdr:colOff>
      <xdr:row>61</xdr:row>
      <xdr:rowOff>104546</xdr:rowOff>
    </xdr:to>
    <xdr:sp macro="" textlink="">
      <xdr:nvSpPr>
        <xdr:cNvPr id="341" name="円/楕円 340"/>
        <xdr:cNvSpPr/>
      </xdr:nvSpPr>
      <xdr:spPr>
        <a:xfrm>
          <a:off x="13462000" y="104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89323</xdr:rowOff>
    </xdr:from>
    <xdr:ext cx="762000" cy="259045"/>
    <xdr:sp macro="" textlink="">
      <xdr:nvSpPr>
        <xdr:cNvPr id="342" name="テキスト ボックス 341"/>
        <xdr:cNvSpPr txBox="1"/>
      </xdr:nvSpPr>
      <xdr:spPr>
        <a:xfrm>
          <a:off x="13131800" y="1054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平成１８年度に地方債の借換えを実施し、公債費の平準化を図ったが、類似団体</a:t>
          </a:r>
          <a:endParaRPr lang="ja-JP" altLang="ja-JP" sz="1400">
            <a:effectLst/>
          </a:endParaRPr>
        </a:p>
        <a:p>
          <a:r>
            <a:rPr lang="ja-JP" altLang="ja-JP" sz="1100">
              <a:solidFill>
                <a:schemeClr val="dk1"/>
              </a:solidFill>
              <a:effectLst/>
              <a:latin typeface="+mn-lt"/>
              <a:ea typeface="+mn-ea"/>
              <a:cs typeface="+mn-cs"/>
            </a:rPr>
            <a:t>平均を下回っている。</a:t>
          </a:r>
          <a:endParaRPr lang="ja-JP" altLang="ja-JP" sz="1400">
            <a:effectLst/>
          </a:endParaRPr>
        </a:p>
        <a:p>
          <a:r>
            <a:rPr lang="ja-JP" altLang="ja-JP" sz="1100">
              <a:solidFill>
                <a:schemeClr val="dk1"/>
              </a:solidFill>
              <a:effectLst/>
              <a:latin typeface="+mn-lt"/>
              <a:ea typeface="+mn-ea"/>
              <a:cs typeface="+mn-cs"/>
            </a:rPr>
            <a:t>　平準化の効果は当分の間続く見込みにあるが、この状態を維持するため、地方債の</a:t>
          </a:r>
          <a:endParaRPr lang="ja-JP" altLang="ja-JP" sz="1400">
            <a:effectLst/>
          </a:endParaRPr>
        </a:p>
        <a:p>
          <a:r>
            <a:rPr lang="ja-JP" altLang="ja-JP" sz="1100">
              <a:solidFill>
                <a:schemeClr val="dk1"/>
              </a:solidFill>
              <a:effectLst/>
              <a:latin typeface="+mn-lt"/>
              <a:ea typeface="+mn-ea"/>
              <a:cs typeface="+mn-cs"/>
            </a:rPr>
            <a:t>新規発行の抑制に努める。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128815</xdr:rowOff>
    </xdr:from>
    <xdr:to>
      <xdr:col>24</xdr:col>
      <xdr:colOff>558800</xdr:colOff>
      <xdr:row>42</xdr:row>
      <xdr:rowOff>142603</xdr:rowOff>
    </xdr:to>
    <xdr:cxnSp macro="">
      <xdr:nvCxnSpPr>
        <xdr:cNvPr id="377" name="直線コネクタ 376"/>
        <xdr:cNvCxnSpPr/>
      </xdr:nvCxnSpPr>
      <xdr:spPr>
        <a:xfrm flipV="1">
          <a:off x="16179800" y="7329715"/>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8"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94343</xdr:rowOff>
    </xdr:from>
    <xdr:to>
      <xdr:col>23</xdr:col>
      <xdr:colOff>406400</xdr:colOff>
      <xdr:row>42</xdr:row>
      <xdr:rowOff>142603</xdr:rowOff>
    </xdr:to>
    <xdr:cxnSp macro="">
      <xdr:nvCxnSpPr>
        <xdr:cNvPr id="380" name="直線コネクタ 379"/>
        <xdr:cNvCxnSpPr/>
      </xdr:nvCxnSpPr>
      <xdr:spPr>
        <a:xfrm>
          <a:off x="15290800" y="729524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24328</xdr:rowOff>
    </xdr:from>
    <xdr:ext cx="736600" cy="259045"/>
    <xdr:sp macro="" textlink="">
      <xdr:nvSpPr>
        <xdr:cNvPr id="382" name="テキスト ボックス 381"/>
        <xdr:cNvSpPr txBox="1"/>
      </xdr:nvSpPr>
      <xdr:spPr>
        <a:xfrm>
          <a:off x="15798800" y="6882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169273</xdr:rowOff>
    </xdr:from>
    <xdr:to>
      <xdr:col>22</xdr:col>
      <xdr:colOff>203200</xdr:colOff>
      <xdr:row>42</xdr:row>
      <xdr:rowOff>94343</xdr:rowOff>
    </xdr:to>
    <xdr:cxnSp macro="">
      <xdr:nvCxnSpPr>
        <xdr:cNvPr id="383" name="直線コネクタ 382"/>
        <xdr:cNvCxnSpPr/>
      </xdr:nvCxnSpPr>
      <xdr:spPr>
        <a:xfrm>
          <a:off x="14401800" y="719872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79483</xdr:rowOff>
    </xdr:from>
    <xdr:ext cx="762000" cy="259045"/>
    <xdr:sp macro="" textlink="">
      <xdr:nvSpPr>
        <xdr:cNvPr id="385" name="テキスト ボックス 384"/>
        <xdr:cNvSpPr txBox="1"/>
      </xdr:nvSpPr>
      <xdr:spPr>
        <a:xfrm>
          <a:off x="14909800" y="693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72753</xdr:rowOff>
    </xdr:from>
    <xdr:to>
      <xdr:col>21</xdr:col>
      <xdr:colOff>0</xdr:colOff>
      <xdr:row>41</xdr:row>
      <xdr:rowOff>169273</xdr:rowOff>
    </xdr:to>
    <xdr:cxnSp macro="">
      <xdr:nvCxnSpPr>
        <xdr:cNvPr id="386" name="直線コネクタ 385"/>
        <xdr:cNvCxnSpPr/>
      </xdr:nvCxnSpPr>
      <xdr:spPr>
        <a:xfrm>
          <a:off x="13512800" y="710220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8" name="テキスト ボックス 387"/>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91803</xdr:rowOff>
    </xdr:from>
    <xdr:to>
      <xdr:col>19</xdr:col>
      <xdr:colOff>533400</xdr:colOff>
      <xdr:row>43</xdr:row>
      <xdr:rowOff>21953</xdr:rowOff>
    </xdr:to>
    <xdr:sp macro="" textlink="">
      <xdr:nvSpPr>
        <xdr:cNvPr id="389" name="フローチャート : 判断 388"/>
        <xdr:cNvSpPr/>
      </xdr:nvSpPr>
      <xdr:spPr>
        <a:xfrm>
          <a:off x="13462000" y="729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6730</xdr:rowOff>
    </xdr:from>
    <xdr:ext cx="762000" cy="259045"/>
    <xdr:sp macro="" textlink="">
      <xdr:nvSpPr>
        <xdr:cNvPr id="390" name="テキスト ボックス 389"/>
        <xdr:cNvSpPr txBox="1"/>
      </xdr:nvSpPr>
      <xdr:spPr>
        <a:xfrm>
          <a:off x="13131800" y="737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78015</xdr:rowOff>
    </xdr:from>
    <xdr:to>
      <xdr:col>24</xdr:col>
      <xdr:colOff>609600</xdr:colOff>
      <xdr:row>43</xdr:row>
      <xdr:rowOff>8165</xdr:rowOff>
    </xdr:to>
    <xdr:sp macro="" textlink="">
      <xdr:nvSpPr>
        <xdr:cNvPr id="396" name="円/楕円 395"/>
        <xdr:cNvSpPr/>
      </xdr:nvSpPr>
      <xdr:spPr>
        <a:xfrm>
          <a:off x="169672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50092</xdr:rowOff>
    </xdr:from>
    <xdr:ext cx="762000" cy="259045"/>
    <xdr:sp macro="" textlink="">
      <xdr:nvSpPr>
        <xdr:cNvPr id="397" name="公債費負担の状況該当値テキスト"/>
        <xdr:cNvSpPr txBox="1"/>
      </xdr:nvSpPr>
      <xdr:spPr>
        <a:xfrm>
          <a:off x="17106900" y="725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91803</xdr:rowOff>
    </xdr:from>
    <xdr:to>
      <xdr:col>23</xdr:col>
      <xdr:colOff>457200</xdr:colOff>
      <xdr:row>43</xdr:row>
      <xdr:rowOff>21953</xdr:rowOff>
    </xdr:to>
    <xdr:sp macro="" textlink="">
      <xdr:nvSpPr>
        <xdr:cNvPr id="398" name="円/楕円 397"/>
        <xdr:cNvSpPr/>
      </xdr:nvSpPr>
      <xdr:spPr>
        <a:xfrm>
          <a:off x="16129000" y="729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6730</xdr:rowOff>
    </xdr:from>
    <xdr:ext cx="736600" cy="259045"/>
    <xdr:sp macro="" textlink="">
      <xdr:nvSpPr>
        <xdr:cNvPr id="399" name="テキスト ボックス 398"/>
        <xdr:cNvSpPr txBox="1"/>
      </xdr:nvSpPr>
      <xdr:spPr>
        <a:xfrm>
          <a:off x="15798800" y="7379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43543</xdr:rowOff>
    </xdr:from>
    <xdr:to>
      <xdr:col>22</xdr:col>
      <xdr:colOff>254000</xdr:colOff>
      <xdr:row>42</xdr:row>
      <xdr:rowOff>145143</xdr:rowOff>
    </xdr:to>
    <xdr:sp macro="" textlink="">
      <xdr:nvSpPr>
        <xdr:cNvPr id="400" name="円/楕円 399"/>
        <xdr:cNvSpPr/>
      </xdr:nvSpPr>
      <xdr:spPr>
        <a:xfrm>
          <a:off x="15240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129920</xdr:rowOff>
    </xdr:from>
    <xdr:ext cx="762000" cy="259045"/>
    <xdr:sp macro="" textlink="">
      <xdr:nvSpPr>
        <xdr:cNvPr id="401" name="テキスト ボックス 400"/>
        <xdr:cNvSpPr txBox="1"/>
      </xdr:nvSpPr>
      <xdr:spPr>
        <a:xfrm>
          <a:off x="14909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118473</xdr:rowOff>
    </xdr:from>
    <xdr:to>
      <xdr:col>21</xdr:col>
      <xdr:colOff>50800</xdr:colOff>
      <xdr:row>42</xdr:row>
      <xdr:rowOff>48623</xdr:rowOff>
    </xdr:to>
    <xdr:sp macro="" textlink="">
      <xdr:nvSpPr>
        <xdr:cNvPr id="402" name="円/楕円 401"/>
        <xdr:cNvSpPr/>
      </xdr:nvSpPr>
      <xdr:spPr>
        <a:xfrm>
          <a:off x="14351000" y="714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58800</xdr:rowOff>
    </xdr:from>
    <xdr:ext cx="762000" cy="259045"/>
    <xdr:sp macro="" textlink="">
      <xdr:nvSpPr>
        <xdr:cNvPr id="403" name="テキスト ボックス 402"/>
        <xdr:cNvSpPr txBox="1"/>
      </xdr:nvSpPr>
      <xdr:spPr>
        <a:xfrm>
          <a:off x="14020800" y="6916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21953</xdr:rowOff>
    </xdr:from>
    <xdr:to>
      <xdr:col>19</xdr:col>
      <xdr:colOff>533400</xdr:colOff>
      <xdr:row>41</xdr:row>
      <xdr:rowOff>123553</xdr:rowOff>
    </xdr:to>
    <xdr:sp macro="" textlink="">
      <xdr:nvSpPr>
        <xdr:cNvPr id="404" name="円/楕円 403"/>
        <xdr:cNvSpPr/>
      </xdr:nvSpPr>
      <xdr:spPr>
        <a:xfrm>
          <a:off x="13462000" y="705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133730</xdr:rowOff>
    </xdr:from>
    <xdr:ext cx="762000" cy="259045"/>
    <xdr:sp macro="" textlink="">
      <xdr:nvSpPr>
        <xdr:cNvPr id="405" name="テキスト ボックス 404"/>
        <xdr:cNvSpPr txBox="1"/>
      </xdr:nvSpPr>
      <xdr:spPr>
        <a:xfrm>
          <a:off x="13131800" y="682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[210.4%]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港湾事業、公営住宅建替事業</a:t>
          </a:r>
          <a:r>
            <a:rPr lang="ja-JP" altLang="en-US" sz="1100">
              <a:solidFill>
                <a:schemeClr val="dk1"/>
              </a:solidFill>
              <a:effectLst/>
              <a:latin typeface="+mn-lt"/>
              <a:ea typeface="+mn-ea"/>
              <a:cs typeface="+mn-cs"/>
            </a:rPr>
            <a:t>、庁舎建設事業</a:t>
          </a:r>
          <a:r>
            <a:rPr lang="ja-JP" altLang="ja-JP" sz="1100">
              <a:solidFill>
                <a:schemeClr val="dk1"/>
              </a:solidFill>
              <a:effectLst/>
              <a:latin typeface="+mn-lt"/>
              <a:ea typeface="+mn-ea"/>
              <a:cs typeface="+mn-cs"/>
            </a:rPr>
            <a:t>などの大型建設事業の実施に伴う、</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地方債残高の影響等により、類似団体平均を大きく下回っている。</a:t>
          </a:r>
          <a:endParaRPr lang="ja-JP" altLang="ja-JP" sz="1400">
            <a:effectLst/>
          </a:endParaRPr>
        </a:p>
        <a:p>
          <a:r>
            <a:rPr lang="ja-JP" altLang="ja-JP" sz="1100">
              <a:solidFill>
                <a:schemeClr val="dk1"/>
              </a:solidFill>
              <a:effectLst/>
              <a:latin typeface="+mn-lt"/>
              <a:ea typeface="+mn-ea"/>
              <a:cs typeface="+mn-cs"/>
            </a:rPr>
            <a:t>　今後は、新規事業等を計画的に実施する</a:t>
          </a:r>
          <a:r>
            <a:rPr lang="ja-JP" altLang="en-US" sz="1100">
              <a:solidFill>
                <a:schemeClr val="dk1"/>
              </a:solidFill>
              <a:effectLst/>
              <a:latin typeface="+mn-lt"/>
              <a:ea typeface="+mn-ea"/>
              <a:cs typeface="+mn-cs"/>
            </a:rPr>
            <a:t>ほか、基金の積立を実施し</a:t>
          </a:r>
          <a:r>
            <a:rPr lang="ja-JP" altLang="ja-JP" sz="1100">
              <a:solidFill>
                <a:schemeClr val="dk1"/>
              </a:solidFill>
              <a:effectLst/>
              <a:latin typeface="+mn-lt"/>
              <a:ea typeface="+mn-ea"/>
              <a:cs typeface="+mn-cs"/>
            </a:rPr>
            <a:t>ことで、</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数値の向上に努める。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120142</xdr:rowOff>
    </xdr:from>
    <xdr:to>
      <xdr:col>24</xdr:col>
      <xdr:colOff>558800</xdr:colOff>
      <xdr:row>22</xdr:row>
      <xdr:rowOff>69088</xdr:rowOff>
    </xdr:to>
    <xdr:cxnSp macro="">
      <xdr:nvCxnSpPr>
        <xdr:cNvPr id="435" name="直線コネクタ 434"/>
        <xdr:cNvCxnSpPr/>
      </xdr:nvCxnSpPr>
      <xdr:spPr>
        <a:xfrm>
          <a:off x="16179800" y="3377692"/>
          <a:ext cx="838200" cy="463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6"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7" name="フローチャート : 判断 436"/>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120142</xdr:rowOff>
    </xdr:from>
    <xdr:to>
      <xdr:col>23</xdr:col>
      <xdr:colOff>406400</xdr:colOff>
      <xdr:row>20</xdr:row>
      <xdr:rowOff>68739</xdr:rowOff>
    </xdr:to>
    <xdr:cxnSp macro="">
      <xdr:nvCxnSpPr>
        <xdr:cNvPr id="438" name="直線コネクタ 437"/>
        <xdr:cNvCxnSpPr/>
      </xdr:nvCxnSpPr>
      <xdr:spPr>
        <a:xfrm flipV="1">
          <a:off x="15290800" y="3377692"/>
          <a:ext cx="889000" cy="120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9" name="フローチャート : 判断 438"/>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40" name="テキスト ボックス 439"/>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118935</xdr:rowOff>
    </xdr:from>
    <xdr:to>
      <xdr:col>22</xdr:col>
      <xdr:colOff>203200</xdr:colOff>
      <xdr:row>20</xdr:row>
      <xdr:rowOff>68739</xdr:rowOff>
    </xdr:to>
    <xdr:cxnSp macro="">
      <xdr:nvCxnSpPr>
        <xdr:cNvPr id="441" name="直線コネクタ 440"/>
        <xdr:cNvCxnSpPr/>
      </xdr:nvCxnSpPr>
      <xdr:spPr>
        <a:xfrm>
          <a:off x="14401800" y="3376485"/>
          <a:ext cx="889000" cy="12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42" name="フローチャート : 判断 441"/>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3" name="テキスト ボックス 442"/>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68866</xdr:rowOff>
    </xdr:from>
    <xdr:to>
      <xdr:col>21</xdr:col>
      <xdr:colOff>0</xdr:colOff>
      <xdr:row>19</xdr:row>
      <xdr:rowOff>118935</xdr:rowOff>
    </xdr:to>
    <xdr:cxnSp macro="">
      <xdr:nvCxnSpPr>
        <xdr:cNvPr id="444" name="直線コネクタ 443"/>
        <xdr:cNvCxnSpPr/>
      </xdr:nvCxnSpPr>
      <xdr:spPr>
        <a:xfrm>
          <a:off x="13512800" y="3326416"/>
          <a:ext cx="889000" cy="50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28575</xdr:rowOff>
    </xdr:from>
    <xdr:to>
      <xdr:col>19</xdr:col>
      <xdr:colOff>533400</xdr:colOff>
      <xdr:row>17</xdr:row>
      <xdr:rowOff>130175</xdr:rowOff>
    </xdr:to>
    <xdr:sp macro="" textlink="">
      <xdr:nvSpPr>
        <xdr:cNvPr id="447" name="フローチャート : 判断 446"/>
        <xdr:cNvSpPr/>
      </xdr:nvSpPr>
      <xdr:spPr>
        <a:xfrm>
          <a:off x="13462000" y="294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140352</xdr:rowOff>
    </xdr:from>
    <xdr:ext cx="762000" cy="259045"/>
    <xdr:sp macro="" textlink="">
      <xdr:nvSpPr>
        <xdr:cNvPr id="448" name="テキスト ボックス 447"/>
        <xdr:cNvSpPr txBox="1"/>
      </xdr:nvSpPr>
      <xdr:spPr>
        <a:xfrm>
          <a:off x="13131800" y="271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22</xdr:row>
      <xdr:rowOff>18288</xdr:rowOff>
    </xdr:from>
    <xdr:to>
      <xdr:col>24</xdr:col>
      <xdr:colOff>609600</xdr:colOff>
      <xdr:row>22</xdr:row>
      <xdr:rowOff>119888</xdr:rowOff>
    </xdr:to>
    <xdr:sp macro="" textlink="">
      <xdr:nvSpPr>
        <xdr:cNvPr id="454" name="円/楕円 453"/>
        <xdr:cNvSpPr/>
      </xdr:nvSpPr>
      <xdr:spPr>
        <a:xfrm>
          <a:off x="16967200" y="379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21</xdr:row>
      <xdr:rowOff>85615</xdr:rowOff>
    </xdr:from>
    <xdr:ext cx="762000" cy="259045"/>
    <xdr:sp macro="" textlink="">
      <xdr:nvSpPr>
        <xdr:cNvPr id="455" name="将来負担の状況該当値テキスト"/>
        <xdr:cNvSpPr txBox="1"/>
      </xdr:nvSpPr>
      <xdr:spPr>
        <a:xfrm>
          <a:off x="17106900" y="368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210.4</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69342</xdr:rowOff>
    </xdr:from>
    <xdr:to>
      <xdr:col>23</xdr:col>
      <xdr:colOff>457200</xdr:colOff>
      <xdr:row>19</xdr:row>
      <xdr:rowOff>170942</xdr:rowOff>
    </xdr:to>
    <xdr:sp macro="" textlink="">
      <xdr:nvSpPr>
        <xdr:cNvPr id="456" name="円/楕円 455"/>
        <xdr:cNvSpPr/>
      </xdr:nvSpPr>
      <xdr:spPr>
        <a:xfrm>
          <a:off x="16129000" y="332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155719</xdr:rowOff>
    </xdr:from>
    <xdr:ext cx="736600" cy="259045"/>
    <xdr:sp macro="" textlink="">
      <xdr:nvSpPr>
        <xdr:cNvPr id="457" name="テキスト ボックス 456"/>
        <xdr:cNvSpPr txBox="1"/>
      </xdr:nvSpPr>
      <xdr:spPr>
        <a:xfrm>
          <a:off x="15798800" y="341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17939</xdr:rowOff>
    </xdr:from>
    <xdr:to>
      <xdr:col>22</xdr:col>
      <xdr:colOff>254000</xdr:colOff>
      <xdr:row>20</xdr:row>
      <xdr:rowOff>119539</xdr:rowOff>
    </xdr:to>
    <xdr:sp macro="" textlink="">
      <xdr:nvSpPr>
        <xdr:cNvPr id="458" name="円/楕円 457"/>
        <xdr:cNvSpPr/>
      </xdr:nvSpPr>
      <xdr:spPr>
        <a:xfrm>
          <a:off x="15240000" y="344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104316</xdr:rowOff>
    </xdr:from>
    <xdr:ext cx="762000" cy="259045"/>
    <xdr:sp macro="" textlink="">
      <xdr:nvSpPr>
        <xdr:cNvPr id="459" name="テキスト ボックス 458"/>
        <xdr:cNvSpPr txBox="1"/>
      </xdr:nvSpPr>
      <xdr:spPr>
        <a:xfrm>
          <a:off x="14909800" y="353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153.5</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68135</xdr:rowOff>
    </xdr:from>
    <xdr:to>
      <xdr:col>21</xdr:col>
      <xdr:colOff>50800</xdr:colOff>
      <xdr:row>19</xdr:row>
      <xdr:rowOff>169735</xdr:rowOff>
    </xdr:to>
    <xdr:sp macro="" textlink="">
      <xdr:nvSpPr>
        <xdr:cNvPr id="460" name="円/楕円 459"/>
        <xdr:cNvSpPr/>
      </xdr:nvSpPr>
      <xdr:spPr>
        <a:xfrm>
          <a:off x="14351000" y="332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154512</xdr:rowOff>
    </xdr:from>
    <xdr:ext cx="762000" cy="259045"/>
    <xdr:sp macro="" textlink="">
      <xdr:nvSpPr>
        <xdr:cNvPr id="461" name="テキスト ボックス 460"/>
        <xdr:cNvSpPr txBox="1"/>
      </xdr:nvSpPr>
      <xdr:spPr>
        <a:xfrm>
          <a:off x="14020800" y="341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133.4</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18066</xdr:rowOff>
    </xdr:from>
    <xdr:to>
      <xdr:col>19</xdr:col>
      <xdr:colOff>533400</xdr:colOff>
      <xdr:row>19</xdr:row>
      <xdr:rowOff>119666</xdr:rowOff>
    </xdr:to>
    <xdr:sp macro="" textlink="">
      <xdr:nvSpPr>
        <xdr:cNvPr id="462" name="円/楕円 461"/>
        <xdr:cNvSpPr/>
      </xdr:nvSpPr>
      <xdr:spPr>
        <a:xfrm>
          <a:off x="13462000" y="327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104443</xdr:rowOff>
    </xdr:from>
    <xdr:ext cx="762000" cy="259045"/>
    <xdr:sp macro="" textlink="">
      <xdr:nvSpPr>
        <xdr:cNvPr id="463" name="テキスト ボックス 462"/>
        <xdr:cNvSpPr txBox="1"/>
      </xdr:nvSpPr>
      <xdr:spPr>
        <a:xfrm>
          <a:off x="13131800" y="336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北海道岩内町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13,770
13,736
70.60
10,206,419
9,887,939
181,556
4,198,538
10,550,262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210.4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類似団体平均と</a:t>
          </a:r>
          <a:r>
            <a:rPr lang="ja-JP" altLang="en-US" sz="1100">
              <a:solidFill>
                <a:schemeClr val="dk1"/>
              </a:solidFill>
              <a:effectLst/>
              <a:latin typeface="+mn-lt"/>
              <a:ea typeface="+mn-ea"/>
              <a:cs typeface="+mn-cs"/>
            </a:rPr>
            <a:t>比較すると、人件費に係る経常収支比率は低い状況</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である</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退職者の補充制限による職員数の減のため、今後も類似団体平均と</a:t>
          </a:r>
          <a:endParaRPr lang="ja-JP" altLang="ja-JP" sz="1400">
            <a:effectLst/>
          </a:endParaRPr>
        </a:p>
        <a:p>
          <a:r>
            <a:rPr lang="ja-JP" altLang="ja-JP" sz="1100">
              <a:solidFill>
                <a:schemeClr val="dk1"/>
              </a:solidFill>
              <a:effectLst/>
              <a:latin typeface="+mn-lt"/>
              <a:ea typeface="+mn-ea"/>
              <a:cs typeface="+mn-cs"/>
            </a:rPr>
            <a:t>同じか低い水準で推移する見込みである。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67564</xdr:rowOff>
    </xdr:from>
    <xdr:to>
      <xdr:col>7</xdr:col>
      <xdr:colOff>15875</xdr:colOff>
      <xdr:row>37</xdr:row>
      <xdr:rowOff>5842</xdr:rowOff>
    </xdr:to>
    <xdr:cxnSp macro="">
      <xdr:nvCxnSpPr>
        <xdr:cNvPr id="62" name="直線コネクタ 61"/>
        <xdr:cNvCxnSpPr/>
      </xdr:nvCxnSpPr>
      <xdr:spPr>
        <a:xfrm flipV="1">
          <a:off x="3987800" y="6239764"/>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37</xdr:row>
      <xdr:rowOff>5842</xdr:rowOff>
    </xdr:to>
    <xdr:cxnSp macro="">
      <xdr:nvCxnSpPr>
        <xdr:cNvPr id="65" name="直線コネクタ 64"/>
        <xdr:cNvCxnSpPr/>
      </xdr:nvCxnSpPr>
      <xdr:spPr>
        <a:xfrm>
          <a:off x="3098800" y="627634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104140</xdr:rowOff>
    </xdr:from>
    <xdr:to>
      <xdr:col>4</xdr:col>
      <xdr:colOff>346075</xdr:colOff>
      <xdr:row>36</xdr:row>
      <xdr:rowOff>113284</xdr:rowOff>
    </xdr:to>
    <xdr:cxnSp macro="">
      <xdr:nvCxnSpPr>
        <xdr:cNvPr id="68" name="直線コネクタ 67"/>
        <xdr:cNvCxnSpPr/>
      </xdr:nvCxnSpPr>
      <xdr:spPr>
        <a:xfrm flipV="1">
          <a:off x="2209800" y="62763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113284</xdr:rowOff>
    </xdr:from>
    <xdr:to>
      <xdr:col>3</xdr:col>
      <xdr:colOff>142875</xdr:colOff>
      <xdr:row>36</xdr:row>
      <xdr:rowOff>159004</xdr:rowOff>
    </xdr:to>
    <xdr:cxnSp macro="">
      <xdr:nvCxnSpPr>
        <xdr:cNvPr id="71" name="直線コネクタ 70"/>
        <xdr:cNvCxnSpPr/>
      </xdr:nvCxnSpPr>
      <xdr:spPr>
        <a:xfrm flipV="1">
          <a:off x="1320800" y="628548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16764</xdr:rowOff>
    </xdr:from>
    <xdr:to>
      <xdr:col>7</xdr:col>
      <xdr:colOff>66675</xdr:colOff>
      <xdr:row>36</xdr:row>
      <xdr:rowOff>118364</xdr:rowOff>
    </xdr:to>
    <xdr:sp macro="" textlink="">
      <xdr:nvSpPr>
        <xdr:cNvPr id="81" name="円/楕円 80"/>
        <xdr:cNvSpPr/>
      </xdr:nvSpPr>
      <xdr:spPr>
        <a:xfrm>
          <a:off x="4775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33291</xdr:rowOff>
    </xdr:from>
    <xdr:ext cx="762000" cy="259045"/>
    <xdr:sp macro="" textlink="">
      <xdr:nvSpPr>
        <xdr:cNvPr id="82" name="人件費該当値テキスト"/>
        <xdr:cNvSpPr txBox="1"/>
      </xdr:nvSpPr>
      <xdr:spPr>
        <a:xfrm>
          <a:off x="4914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126492</xdr:rowOff>
    </xdr:from>
    <xdr:to>
      <xdr:col>5</xdr:col>
      <xdr:colOff>600075</xdr:colOff>
      <xdr:row>37</xdr:row>
      <xdr:rowOff>56642</xdr:rowOff>
    </xdr:to>
    <xdr:sp macro="" textlink="">
      <xdr:nvSpPr>
        <xdr:cNvPr id="83" name="円/楕円 82"/>
        <xdr:cNvSpPr/>
      </xdr:nvSpPr>
      <xdr:spPr>
        <a:xfrm>
          <a:off x="3937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84" name="テキスト ボックス 83"/>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53340</xdr:rowOff>
    </xdr:from>
    <xdr:to>
      <xdr:col>4</xdr:col>
      <xdr:colOff>396875</xdr:colOff>
      <xdr:row>36</xdr:row>
      <xdr:rowOff>154940</xdr:rowOff>
    </xdr:to>
    <xdr:sp macro="" textlink="">
      <xdr:nvSpPr>
        <xdr:cNvPr id="85" name="円/楕円 84"/>
        <xdr:cNvSpPr/>
      </xdr:nvSpPr>
      <xdr:spPr>
        <a:xfrm>
          <a:off x="3048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165117</xdr:rowOff>
    </xdr:from>
    <xdr:ext cx="762000" cy="259045"/>
    <xdr:sp macro="" textlink="">
      <xdr:nvSpPr>
        <xdr:cNvPr id="86" name="テキスト ボックス 85"/>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62484</xdr:rowOff>
    </xdr:from>
    <xdr:to>
      <xdr:col>3</xdr:col>
      <xdr:colOff>193675</xdr:colOff>
      <xdr:row>36</xdr:row>
      <xdr:rowOff>164084</xdr:rowOff>
    </xdr:to>
    <xdr:sp macro="" textlink="">
      <xdr:nvSpPr>
        <xdr:cNvPr id="87" name="円/楕円 86"/>
        <xdr:cNvSpPr/>
      </xdr:nvSpPr>
      <xdr:spPr>
        <a:xfrm>
          <a:off x="2159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2811</xdr:rowOff>
    </xdr:from>
    <xdr:ext cx="762000" cy="259045"/>
    <xdr:sp macro="" textlink="">
      <xdr:nvSpPr>
        <xdr:cNvPr id="88" name="テキスト ボックス 87"/>
        <xdr:cNvSpPr txBox="1"/>
      </xdr:nvSpPr>
      <xdr:spPr>
        <a:xfrm>
          <a:off x="1828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89" name="円/楕円 88"/>
        <xdr:cNvSpPr/>
      </xdr:nvSpPr>
      <xdr:spPr>
        <a:xfrm>
          <a:off x="1270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48531</xdr:rowOff>
    </xdr:from>
    <xdr:ext cx="762000" cy="259045"/>
    <xdr:sp macro="" textlink="">
      <xdr:nvSpPr>
        <xdr:cNvPr id="90" name="テキスト ボックス 89"/>
        <xdr:cNvSpPr txBox="1"/>
      </xdr:nvSpPr>
      <xdr:spPr>
        <a:xfrm>
          <a:off x="939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物件費に係る経常収支比率は、類似団体平均より低い状態で推移してい</a:t>
          </a:r>
          <a:endParaRPr lang="ja-JP" altLang="ja-JP" sz="1400">
            <a:effectLst/>
          </a:endParaRPr>
        </a:p>
        <a:p>
          <a:r>
            <a:rPr lang="ja-JP" altLang="ja-JP" sz="1100">
              <a:solidFill>
                <a:schemeClr val="dk1"/>
              </a:solidFill>
              <a:effectLst/>
              <a:latin typeface="+mn-lt"/>
              <a:ea typeface="+mn-ea"/>
              <a:cs typeface="+mn-cs"/>
            </a:rPr>
            <a:t>る。要因としては、内部管理費や施設管理費の見直しを行い、支出の抑制を</a:t>
          </a:r>
          <a:endParaRPr lang="ja-JP" altLang="ja-JP" sz="1400">
            <a:effectLst/>
          </a:endParaRPr>
        </a:p>
        <a:p>
          <a:r>
            <a:rPr lang="ja-JP" altLang="ja-JP" sz="1100">
              <a:solidFill>
                <a:schemeClr val="dk1"/>
              </a:solidFill>
              <a:effectLst/>
              <a:latin typeface="+mn-lt"/>
              <a:ea typeface="+mn-ea"/>
              <a:cs typeface="+mn-cs"/>
            </a:rPr>
            <a:t>継続しているためである。</a:t>
          </a:r>
          <a:endParaRPr lang="ja-JP" altLang="ja-JP" sz="1400">
            <a:effectLst/>
          </a:endParaRPr>
        </a:p>
        <a:p>
          <a:r>
            <a:rPr lang="ja-JP" altLang="ja-JP" sz="1100">
              <a:solidFill>
                <a:schemeClr val="dk1"/>
              </a:solidFill>
              <a:effectLst/>
              <a:latin typeface="+mn-lt"/>
              <a:ea typeface="+mn-ea"/>
              <a:cs typeface="+mn-cs"/>
            </a:rPr>
            <a:t>　今後は、各施設の統廃合などの検討により、更なる費用の抑制に努める。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16510</xdr:rowOff>
    </xdr:from>
    <xdr:to>
      <xdr:col>24</xdr:col>
      <xdr:colOff>31750</xdr:colOff>
      <xdr:row>15</xdr:row>
      <xdr:rowOff>77470</xdr:rowOff>
    </xdr:to>
    <xdr:cxnSp macro="">
      <xdr:nvCxnSpPr>
        <xdr:cNvPr id="123" name="直線コネクタ 122"/>
        <xdr:cNvCxnSpPr/>
      </xdr:nvCxnSpPr>
      <xdr:spPr>
        <a:xfrm>
          <a:off x="15671800" y="25882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8890</xdr:rowOff>
    </xdr:from>
    <xdr:to>
      <xdr:col>22</xdr:col>
      <xdr:colOff>565150</xdr:colOff>
      <xdr:row>15</xdr:row>
      <xdr:rowOff>16510</xdr:rowOff>
    </xdr:to>
    <xdr:cxnSp macro="">
      <xdr:nvCxnSpPr>
        <xdr:cNvPr id="126" name="直線コネクタ 125"/>
        <xdr:cNvCxnSpPr/>
      </xdr:nvCxnSpPr>
      <xdr:spPr>
        <a:xfrm>
          <a:off x="14782800" y="2580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xdr:rowOff>
    </xdr:from>
    <xdr:to>
      <xdr:col>21</xdr:col>
      <xdr:colOff>361950</xdr:colOff>
      <xdr:row>15</xdr:row>
      <xdr:rowOff>8890</xdr:rowOff>
    </xdr:to>
    <xdr:cxnSp macro="">
      <xdr:nvCxnSpPr>
        <xdr:cNvPr id="129" name="直線コネクタ 128"/>
        <xdr:cNvCxnSpPr/>
      </xdr:nvCxnSpPr>
      <xdr:spPr>
        <a:xfrm>
          <a:off x="13893800" y="25730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15</xdr:row>
      <xdr:rowOff>1270</xdr:rowOff>
    </xdr:to>
    <xdr:cxnSp macro="">
      <xdr:nvCxnSpPr>
        <xdr:cNvPr id="132" name="直線コネクタ 131"/>
        <xdr:cNvCxnSpPr/>
      </xdr:nvCxnSpPr>
      <xdr:spPr>
        <a:xfrm>
          <a:off x="13004800" y="25501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118110</xdr:rowOff>
    </xdr:from>
    <xdr:to>
      <xdr:col>19</xdr:col>
      <xdr:colOff>6350</xdr:colOff>
      <xdr:row>16</xdr:row>
      <xdr:rowOff>48260</xdr:rowOff>
    </xdr:to>
    <xdr:sp macro="" textlink="">
      <xdr:nvSpPr>
        <xdr:cNvPr id="135" name="フローチャート : 判断 134"/>
        <xdr:cNvSpPr/>
      </xdr:nvSpPr>
      <xdr:spPr>
        <a:xfrm>
          <a:off x="12954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33037</xdr:rowOff>
    </xdr:from>
    <xdr:ext cx="762000" cy="259045"/>
    <xdr:sp macro="" textlink="">
      <xdr:nvSpPr>
        <xdr:cNvPr id="136" name="テキスト ボックス 135"/>
        <xdr:cNvSpPr txBox="1"/>
      </xdr:nvSpPr>
      <xdr:spPr>
        <a:xfrm>
          <a:off x="12623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26670</xdr:rowOff>
    </xdr:from>
    <xdr:to>
      <xdr:col>24</xdr:col>
      <xdr:colOff>82550</xdr:colOff>
      <xdr:row>15</xdr:row>
      <xdr:rowOff>128270</xdr:rowOff>
    </xdr:to>
    <xdr:sp macro="" textlink="">
      <xdr:nvSpPr>
        <xdr:cNvPr id="142" name="円/楕円 141"/>
        <xdr:cNvSpPr/>
      </xdr:nvSpPr>
      <xdr:spPr>
        <a:xfrm>
          <a:off x="164592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43197</xdr:rowOff>
    </xdr:from>
    <xdr:ext cx="762000" cy="259045"/>
    <xdr:sp macro="" textlink="">
      <xdr:nvSpPr>
        <xdr:cNvPr id="143" name="物件費該当値テキスト"/>
        <xdr:cNvSpPr txBox="1"/>
      </xdr:nvSpPr>
      <xdr:spPr>
        <a:xfrm>
          <a:off x="165989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137160</xdr:rowOff>
    </xdr:from>
    <xdr:to>
      <xdr:col>22</xdr:col>
      <xdr:colOff>615950</xdr:colOff>
      <xdr:row>15</xdr:row>
      <xdr:rowOff>67310</xdr:rowOff>
    </xdr:to>
    <xdr:sp macro="" textlink="">
      <xdr:nvSpPr>
        <xdr:cNvPr id="144" name="円/楕円 143"/>
        <xdr:cNvSpPr/>
      </xdr:nvSpPr>
      <xdr:spPr>
        <a:xfrm>
          <a:off x="15621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77487</xdr:rowOff>
    </xdr:from>
    <xdr:ext cx="736600" cy="259045"/>
    <xdr:sp macro="" textlink="">
      <xdr:nvSpPr>
        <xdr:cNvPr id="145" name="テキスト ボックス 144"/>
        <xdr:cNvSpPr txBox="1"/>
      </xdr:nvSpPr>
      <xdr:spPr>
        <a:xfrm>
          <a:off x="15290800" y="230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129540</xdr:rowOff>
    </xdr:from>
    <xdr:to>
      <xdr:col>21</xdr:col>
      <xdr:colOff>412750</xdr:colOff>
      <xdr:row>15</xdr:row>
      <xdr:rowOff>59690</xdr:rowOff>
    </xdr:to>
    <xdr:sp macro="" textlink="">
      <xdr:nvSpPr>
        <xdr:cNvPr id="146" name="円/楕円 145"/>
        <xdr:cNvSpPr/>
      </xdr:nvSpPr>
      <xdr:spPr>
        <a:xfrm>
          <a:off x="14732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69867</xdr:rowOff>
    </xdr:from>
    <xdr:ext cx="762000" cy="259045"/>
    <xdr:sp macro="" textlink="">
      <xdr:nvSpPr>
        <xdr:cNvPr id="147" name="テキスト ボックス 146"/>
        <xdr:cNvSpPr txBox="1"/>
      </xdr:nvSpPr>
      <xdr:spPr>
        <a:xfrm>
          <a:off x="14401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121920</xdr:rowOff>
    </xdr:from>
    <xdr:to>
      <xdr:col>20</xdr:col>
      <xdr:colOff>209550</xdr:colOff>
      <xdr:row>15</xdr:row>
      <xdr:rowOff>52070</xdr:rowOff>
    </xdr:to>
    <xdr:sp macro="" textlink="">
      <xdr:nvSpPr>
        <xdr:cNvPr id="148" name="円/楕円 147"/>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62247</xdr:rowOff>
    </xdr:from>
    <xdr:ext cx="762000" cy="259045"/>
    <xdr:sp macro="" textlink="">
      <xdr:nvSpPr>
        <xdr:cNvPr id="149" name="テキスト ボックス 148"/>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0" name="円/楕円 149"/>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1" name="テキスト ボックス 150"/>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扶助費に係る経常収支比率は、類似団体平均とほぼ同じ水準で推移</a:t>
          </a:r>
          <a:endParaRPr lang="ja-JP" altLang="ja-JP" sz="1400">
            <a:effectLst/>
          </a:endParaRPr>
        </a:p>
        <a:p>
          <a:r>
            <a:rPr lang="ja-JP" altLang="ja-JP" sz="1100">
              <a:solidFill>
                <a:schemeClr val="dk1"/>
              </a:solidFill>
              <a:effectLst/>
              <a:latin typeface="+mn-lt"/>
              <a:ea typeface="+mn-ea"/>
              <a:cs typeface="+mn-cs"/>
            </a:rPr>
            <a:t>している。</a:t>
          </a:r>
          <a:endParaRPr lang="ja-JP" altLang="ja-JP" sz="1400">
            <a:effectLst/>
          </a:endParaRPr>
        </a:p>
        <a:p>
          <a:r>
            <a:rPr lang="ja-JP" altLang="ja-JP" sz="1100">
              <a:solidFill>
                <a:schemeClr val="dk1"/>
              </a:solidFill>
              <a:effectLst/>
              <a:latin typeface="+mn-lt"/>
              <a:ea typeface="+mn-ea"/>
              <a:cs typeface="+mn-cs"/>
            </a:rPr>
            <a:t>　今後も事業の適正な執行により、財政を圧迫しないよう努める。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55</xdr:row>
      <xdr:rowOff>165100</xdr:rowOff>
    </xdr:to>
    <xdr:cxnSp macro="">
      <xdr:nvCxnSpPr>
        <xdr:cNvPr id="184" name="直線コネクタ 183"/>
        <xdr:cNvCxnSpPr/>
      </xdr:nvCxnSpPr>
      <xdr:spPr>
        <a:xfrm>
          <a:off x="3987800" y="95758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127000</xdr:rowOff>
    </xdr:from>
    <xdr:to>
      <xdr:col>5</xdr:col>
      <xdr:colOff>549275</xdr:colOff>
      <xdr:row>55</xdr:row>
      <xdr:rowOff>146050</xdr:rowOff>
    </xdr:to>
    <xdr:cxnSp macro="">
      <xdr:nvCxnSpPr>
        <xdr:cNvPr id="187" name="直線コネクタ 186"/>
        <xdr:cNvCxnSpPr/>
      </xdr:nvCxnSpPr>
      <xdr:spPr>
        <a:xfrm>
          <a:off x="3098800" y="9556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88900</xdr:rowOff>
    </xdr:from>
    <xdr:to>
      <xdr:col>4</xdr:col>
      <xdr:colOff>346075</xdr:colOff>
      <xdr:row>55</xdr:row>
      <xdr:rowOff>127000</xdr:rowOff>
    </xdr:to>
    <xdr:cxnSp macro="">
      <xdr:nvCxnSpPr>
        <xdr:cNvPr id="190" name="直線コネクタ 189"/>
        <xdr:cNvCxnSpPr/>
      </xdr:nvCxnSpPr>
      <xdr:spPr>
        <a:xfrm>
          <a:off x="2209800" y="9518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50800</xdr:rowOff>
    </xdr:from>
    <xdr:to>
      <xdr:col>3</xdr:col>
      <xdr:colOff>142875</xdr:colOff>
      <xdr:row>55</xdr:row>
      <xdr:rowOff>88900</xdr:rowOff>
    </xdr:to>
    <xdr:cxnSp macro="">
      <xdr:nvCxnSpPr>
        <xdr:cNvPr id="193" name="直線コネクタ 192"/>
        <xdr:cNvCxnSpPr/>
      </xdr:nvCxnSpPr>
      <xdr:spPr>
        <a:xfrm>
          <a:off x="1320800" y="94805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196" name="フローチャート : 判断 195"/>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105427</xdr:rowOff>
    </xdr:from>
    <xdr:ext cx="762000" cy="259045"/>
    <xdr:sp macro="" textlink="">
      <xdr:nvSpPr>
        <xdr:cNvPr id="197" name="テキスト ボックス 196"/>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203" name="円/楕円 202"/>
        <xdr:cNvSpPr/>
      </xdr:nvSpPr>
      <xdr:spPr>
        <a:xfrm>
          <a:off x="47752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130827</xdr:rowOff>
    </xdr:from>
    <xdr:ext cx="762000" cy="259045"/>
    <xdr:sp macro="" textlink="">
      <xdr:nvSpPr>
        <xdr:cNvPr id="204" name="扶助費該当値テキスト"/>
        <xdr:cNvSpPr txBox="1"/>
      </xdr:nvSpPr>
      <xdr:spPr>
        <a:xfrm>
          <a:off x="49149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5" name="円/楕円 204"/>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206" name="テキスト ボックス 205"/>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76200</xdr:rowOff>
    </xdr:from>
    <xdr:to>
      <xdr:col>4</xdr:col>
      <xdr:colOff>396875</xdr:colOff>
      <xdr:row>56</xdr:row>
      <xdr:rowOff>6350</xdr:rowOff>
    </xdr:to>
    <xdr:sp macro="" textlink="">
      <xdr:nvSpPr>
        <xdr:cNvPr id="207" name="円/楕円 206"/>
        <xdr:cNvSpPr/>
      </xdr:nvSpPr>
      <xdr:spPr>
        <a:xfrm>
          <a:off x="3048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208" name="テキスト ボックス 207"/>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38100</xdr:rowOff>
    </xdr:from>
    <xdr:to>
      <xdr:col>3</xdr:col>
      <xdr:colOff>193675</xdr:colOff>
      <xdr:row>55</xdr:row>
      <xdr:rowOff>139700</xdr:rowOff>
    </xdr:to>
    <xdr:sp macro="" textlink="">
      <xdr:nvSpPr>
        <xdr:cNvPr id="209" name="円/楕円 208"/>
        <xdr:cNvSpPr/>
      </xdr:nvSpPr>
      <xdr:spPr>
        <a:xfrm>
          <a:off x="2159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149877</xdr:rowOff>
    </xdr:from>
    <xdr:ext cx="762000" cy="259045"/>
    <xdr:sp macro="" textlink="">
      <xdr:nvSpPr>
        <xdr:cNvPr id="210" name="テキスト ボックス 209"/>
        <xdr:cNvSpPr txBox="1"/>
      </xdr:nvSpPr>
      <xdr:spPr>
        <a:xfrm>
          <a:off x="1828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0</xdr:rowOff>
    </xdr:from>
    <xdr:to>
      <xdr:col>1</xdr:col>
      <xdr:colOff>676275</xdr:colOff>
      <xdr:row>55</xdr:row>
      <xdr:rowOff>101600</xdr:rowOff>
    </xdr:to>
    <xdr:sp macro="" textlink="">
      <xdr:nvSpPr>
        <xdr:cNvPr id="211" name="円/楕円 210"/>
        <xdr:cNvSpPr/>
      </xdr:nvSpPr>
      <xdr:spPr>
        <a:xfrm>
          <a:off x="1270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111777</xdr:rowOff>
    </xdr:from>
    <xdr:ext cx="762000" cy="259045"/>
    <xdr:sp macro="" textlink="">
      <xdr:nvSpPr>
        <xdr:cNvPr id="212" name="テキスト ボックス 211"/>
        <xdr:cNvSpPr txBox="1"/>
      </xdr:nvSpPr>
      <xdr:spPr>
        <a:xfrm>
          <a:off x="939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その他に係る経常収支比率は、平成２０年度に公共下水道事業特別会計</a:t>
          </a:r>
          <a:endParaRPr lang="ja-JP" altLang="ja-JP" sz="1400">
            <a:effectLst/>
          </a:endParaRPr>
        </a:p>
        <a:p>
          <a:r>
            <a:rPr lang="ja-JP" altLang="ja-JP" sz="1100">
              <a:solidFill>
                <a:schemeClr val="dk1"/>
              </a:solidFill>
              <a:effectLst/>
              <a:latin typeface="+mn-lt"/>
              <a:ea typeface="+mn-ea"/>
              <a:cs typeface="+mn-cs"/>
            </a:rPr>
            <a:t>に公営企業法の全てを適用したことに伴い、繰出金が補助金に変わった</a:t>
          </a:r>
          <a:endParaRPr lang="ja-JP" altLang="ja-JP" sz="1400">
            <a:effectLst/>
          </a:endParaRPr>
        </a:p>
        <a:p>
          <a:r>
            <a:rPr lang="ja-JP" altLang="ja-JP" sz="1100">
              <a:solidFill>
                <a:schemeClr val="dk1"/>
              </a:solidFill>
              <a:effectLst/>
              <a:latin typeface="+mn-lt"/>
              <a:ea typeface="+mn-ea"/>
              <a:cs typeface="+mn-cs"/>
            </a:rPr>
            <a:t>ため低い状態で推移していたが、今後においては介護給付費の増が</a:t>
          </a:r>
          <a:endParaRPr lang="ja-JP" altLang="ja-JP" sz="1400">
            <a:effectLst/>
          </a:endParaRPr>
        </a:p>
        <a:p>
          <a:r>
            <a:rPr lang="ja-JP" altLang="ja-JP" sz="1100">
              <a:solidFill>
                <a:schemeClr val="dk1"/>
              </a:solidFill>
              <a:effectLst/>
              <a:latin typeface="+mn-lt"/>
              <a:ea typeface="+mn-ea"/>
              <a:cs typeface="+mn-cs"/>
            </a:rPr>
            <a:t>見込まれるため上昇の見込みである。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50800</xdr:rowOff>
    </xdr:from>
    <xdr:to>
      <xdr:col>24</xdr:col>
      <xdr:colOff>31750</xdr:colOff>
      <xdr:row>57</xdr:row>
      <xdr:rowOff>16510</xdr:rowOff>
    </xdr:to>
    <xdr:cxnSp macro="">
      <xdr:nvCxnSpPr>
        <xdr:cNvPr id="245" name="直線コネクタ 244"/>
        <xdr:cNvCxnSpPr/>
      </xdr:nvCxnSpPr>
      <xdr:spPr>
        <a:xfrm>
          <a:off x="15671800" y="965200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50800</xdr:rowOff>
    </xdr:from>
    <xdr:to>
      <xdr:col>22</xdr:col>
      <xdr:colOff>565150</xdr:colOff>
      <xdr:row>56</xdr:row>
      <xdr:rowOff>88900</xdr:rowOff>
    </xdr:to>
    <xdr:cxnSp macro="">
      <xdr:nvCxnSpPr>
        <xdr:cNvPr id="248" name="直線コネクタ 247"/>
        <xdr:cNvCxnSpPr/>
      </xdr:nvCxnSpPr>
      <xdr:spPr>
        <a:xfrm flipV="1">
          <a:off x="14782800" y="965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56</xdr:row>
      <xdr:rowOff>142240</xdr:rowOff>
    </xdr:to>
    <xdr:cxnSp macro="">
      <xdr:nvCxnSpPr>
        <xdr:cNvPr id="251" name="直線コネクタ 250"/>
        <xdr:cNvCxnSpPr/>
      </xdr:nvCxnSpPr>
      <xdr:spPr>
        <a:xfrm flipV="1">
          <a:off x="13893800" y="96901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142240</xdr:rowOff>
    </xdr:to>
    <xdr:cxnSp macro="">
      <xdr:nvCxnSpPr>
        <xdr:cNvPr id="254" name="直線コネクタ 253"/>
        <xdr:cNvCxnSpPr/>
      </xdr:nvCxnSpPr>
      <xdr:spPr>
        <a:xfrm>
          <a:off x="13004800" y="96367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64" name="円/楕円 263"/>
        <xdr:cNvSpPr/>
      </xdr:nvSpPr>
      <xdr:spPr>
        <a:xfrm>
          <a:off x="164592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109237</xdr:rowOff>
    </xdr:from>
    <xdr:ext cx="762000" cy="259045"/>
    <xdr:sp macro="" textlink="">
      <xdr:nvSpPr>
        <xdr:cNvPr id="265" name="その他該当値テキスト"/>
        <xdr:cNvSpPr txBox="1"/>
      </xdr:nvSpPr>
      <xdr:spPr>
        <a:xfrm>
          <a:off x="165989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0</xdr:rowOff>
    </xdr:from>
    <xdr:to>
      <xdr:col>22</xdr:col>
      <xdr:colOff>615950</xdr:colOff>
      <xdr:row>56</xdr:row>
      <xdr:rowOff>101600</xdr:rowOff>
    </xdr:to>
    <xdr:sp macro="" textlink="">
      <xdr:nvSpPr>
        <xdr:cNvPr id="266" name="円/楕円 265"/>
        <xdr:cNvSpPr/>
      </xdr:nvSpPr>
      <xdr:spPr>
        <a:xfrm>
          <a:off x="15621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111777</xdr:rowOff>
    </xdr:from>
    <xdr:ext cx="736600" cy="259045"/>
    <xdr:sp macro="" textlink="">
      <xdr:nvSpPr>
        <xdr:cNvPr id="267" name="テキスト ボックス 266"/>
        <xdr:cNvSpPr txBox="1"/>
      </xdr:nvSpPr>
      <xdr:spPr>
        <a:xfrm>
          <a:off x="15290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68" name="円/楕円 267"/>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149877</xdr:rowOff>
    </xdr:from>
    <xdr:ext cx="762000" cy="259045"/>
    <xdr:sp macro="" textlink="">
      <xdr:nvSpPr>
        <xdr:cNvPr id="269" name="テキスト ボックス 268"/>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91440</xdr:rowOff>
    </xdr:from>
    <xdr:to>
      <xdr:col>20</xdr:col>
      <xdr:colOff>209550</xdr:colOff>
      <xdr:row>57</xdr:row>
      <xdr:rowOff>21590</xdr:rowOff>
    </xdr:to>
    <xdr:sp macro="" textlink="">
      <xdr:nvSpPr>
        <xdr:cNvPr id="270" name="円/楕円 269"/>
        <xdr:cNvSpPr/>
      </xdr:nvSpPr>
      <xdr:spPr>
        <a:xfrm>
          <a:off x="13843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6367</xdr:rowOff>
    </xdr:from>
    <xdr:ext cx="762000" cy="259045"/>
    <xdr:sp macro="" textlink="">
      <xdr:nvSpPr>
        <xdr:cNvPr id="271" name="テキスト ボックス 270"/>
        <xdr:cNvSpPr txBox="1"/>
      </xdr:nvSpPr>
      <xdr:spPr>
        <a:xfrm>
          <a:off x="13512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156210</xdr:rowOff>
    </xdr:from>
    <xdr:to>
      <xdr:col>19</xdr:col>
      <xdr:colOff>6350</xdr:colOff>
      <xdr:row>56</xdr:row>
      <xdr:rowOff>86360</xdr:rowOff>
    </xdr:to>
    <xdr:sp macro="" textlink="">
      <xdr:nvSpPr>
        <xdr:cNvPr id="272" name="円/楕円 271"/>
        <xdr:cNvSpPr/>
      </xdr:nvSpPr>
      <xdr:spPr>
        <a:xfrm>
          <a:off x="12954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96537</xdr:rowOff>
    </xdr:from>
    <xdr:ext cx="762000" cy="259045"/>
    <xdr:sp macro="" textlink="">
      <xdr:nvSpPr>
        <xdr:cNvPr id="273" name="テキスト ボックス 272"/>
        <xdr:cNvSpPr txBox="1"/>
      </xdr:nvSpPr>
      <xdr:spPr>
        <a:xfrm>
          <a:off x="12623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補助費等に係る経常収支比率は、類似団体平均と同水準で推移している。</a:t>
          </a:r>
          <a:endParaRPr lang="ja-JP" altLang="ja-JP" sz="1400">
            <a:effectLst/>
          </a:endParaRPr>
        </a:p>
        <a:p>
          <a:r>
            <a:rPr lang="ja-JP" altLang="ja-JP" sz="1100">
              <a:solidFill>
                <a:schemeClr val="dk1"/>
              </a:solidFill>
              <a:effectLst/>
              <a:latin typeface="+mn-lt"/>
              <a:ea typeface="+mn-ea"/>
              <a:cs typeface="+mn-cs"/>
            </a:rPr>
            <a:t>　今後は、岩内地方衛生組合における老朽施設の建替えが予定されており、</a:t>
          </a:r>
          <a:endParaRPr lang="ja-JP" altLang="ja-JP" sz="1400">
            <a:effectLst/>
          </a:endParaRPr>
        </a:p>
        <a:p>
          <a:r>
            <a:rPr lang="ja-JP" altLang="ja-JP" sz="1100">
              <a:solidFill>
                <a:schemeClr val="dk1"/>
              </a:solidFill>
              <a:effectLst/>
              <a:latin typeface="+mn-lt"/>
              <a:ea typeface="+mn-ea"/>
              <a:cs typeface="+mn-cs"/>
            </a:rPr>
            <a:t>上昇が見込まれるが、他の一部事務組合や各種団体等も含め、事務事業</a:t>
          </a:r>
          <a:endParaRPr lang="ja-JP" altLang="ja-JP" sz="1400">
            <a:effectLst/>
          </a:endParaRPr>
        </a:p>
        <a:p>
          <a:r>
            <a:rPr lang="ja-JP" altLang="ja-JP" sz="1100">
              <a:solidFill>
                <a:schemeClr val="dk1"/>
              </a:solidFill>
              <a:effectLst/>
              <a:latin typeface="+mn-lt"/>
              <a:ea typeface="+mn-ea"/>
              <a:cs typeface="+mn-cs"/>
            </a:rPr>
            <a:t>の精査を徹底し、計画的に推し進めることで、負担金や補助金の抑制に努</a:t>
          </a:r>
          <a:endParaRPr lang="ja-JP" altLang="ja-JP" sz="1400">
            <a:effectLst/>
          </a:endParaRPr>
        </a:p>
        <a:p>
          <a:r>
            <a:rPr lang="ja-JP" altLang="ja-JP" sz="1100">
              <a:solidFill>
                <a:schemeClr val="dk1"/>
              </a:solidFill>
              <a:effectLst/>
              <a:latin typeface="+mn-lt"/>
              <a:ea typeface="+mn-ea"/>
              <a:cs typeface="+mn-cs"/>
            </a:rPr>
            <a:t>めるほか、奨励的な補助制度の見直しも検討していく。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97282</xdr:rowOff>
    </xdr:to>
    <xdr:cxnSp macro="">
      <xdr:nvCxnSpPr>
        <xdr:cNvPr id="303" name="直線コネクタ 302"/>
        <xdr:cNvCxnSpPr/>
      </xdr:nvCxnSpPr>
      <xdr:spPr>
        <a:xfrm>
          <a:off x="15671800" y="641350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69850</xdr:rowOff>
    </xdr:from>
    <xdr:to>
      <xdr:col>22</xdr:col>
      <xdr:colOff>565150</xdr:colOff>
      <xdr:row>37</xdr:row>
      <xdr:rowOff>110998</xdr:rowOff>
    </xdr:to>
    <xdr:cxnSp macro="">
      <xdr:nvCxnSpPr>
        <xdr:cNvPr id="306" name="直線コネクタ 305"/>
        <xdr:cNvCxnSpPr/>
      </xdr:nvCxnSpPr>
      <xdr:spPr>
        <a:xfrm flipV="1">
          <a:off x="14782800" y="64135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83566</xdr:rowOff>
    </xdr:from>
    <xdr:to>
      <xdr:col>21</xdr:col>
      <xdr:colOff>361950</xdr:colOff>
      <xdr:row>37</xdr:row>
      <xdr:rowOff>110998</xdr:rowOff>
    </xdr:to>
    <xdr:cxnSp macro="">
      <xdr:nvCxnSpPr>
        <xdr:cNvPr id="309" name="直線コネクタ 308"/>
        <xdr:cNvCxnSpPr/>
      </xdr:nvCxnSpPr>
      <xdr:spPr>
        <a:xfrm>
          <a:off x="13893800" y="64272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83566</xdr:rowOff>
    </xdr:from>
    <xdr:to>
      <xdr:col>20</xdr:col>
      <xdr:colOff>158750</xdr:colOff>
      <xdr:row>37</xdr:row>
      <xdr:rowOff>120142</xdr:rowOff>
    </xdr:to>
    <xdr:cxnSp macro="">
      <xdr:nvCxnSpPr>
        <xdr:cNvPr id="312" name="直線コネクタ 311"/>
        <xdr:cNvCxnSpPr/>
      </xdr:nvCxnSpPr>
      <xdr:spPr>
        <a:xfrm flipV="1">
          <a:off x="13004800" y="64272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46482</xdr:rowOff>
    </xdr:from>
    <xdr:to>
      <xdr:col>24</xdr:col>
      <xdr:colOff>82550</xdr:colOff>
      <xdr:row>37</xdr:row>
      <xdr:rowOff>148082</xdr:rowOff>
    </xdr:to>
    <xdr:sp macro="" textlink="">
      <xdr:nvSpPr>
        <xdr:cNvPr id="322" name="円/楕円 321"/>
        <xdr:cNvSpPr/>
      </xdr:nvSpPr>
      <xdr:spPr>
        <a:xfrm>
          <a:off x="16459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18559</xdr:rowOff>
    </xdr:from>
    <xdr:ext cx="762000" cy="259045"/>
    <xdr:sp macro="" textlink="">
      <xdr:nvSpPr>
        <xdr:cNvPr id="323" name="補助費等該当値テキスト"/>
        <xdr:cNvSpPr txBox="1"/>
      </xdr:nvSpPr>
      <xdr:spPr>
        <a:xfrm>
          <a:off x="16598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24" name="円/楕円 323"/>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5" name="テキスト ボックス 324"/>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60198</xdr:rowOff>
    </xdr:from>
    <xdr:to>
      <xdr:col>21</xdr:col>
      <xdr:colOff>412750</xdr:colOff>
      <xdr:row>37</xdr:row>
      <xdr:rowOff>161798</xdr:rowOff>
    </xdr:to>
    <xdr:sp macro="" textlink="">
      <xdr:nvSpPr>
        <xdr:cNvPr id="326" name="円/楕円 325"/>
        <xdr:cNvSpPr/>
      </xdr:nvSpPr>
      <xdr:spPr>
        <a:xfrm>
          <a:off x="14732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146575</xdr:rowOff>
    </xdr:from>
    <xdr:ext cx="762000" cy="259045"/>
    <xdr:sp macro="" textlink="">
      <xdr:nvSpPr>
        <xdr:cNvPr id="327" name="テキスト ボックス 326"/>
        <xdr:cNvSpPr txBox="1"/>
      </xdr:nvSpPr>
      <xdr:spPr>
        <a:xfrm>
          <a:off x="14401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32766</xdr:rowOff>
    </xdr:from>
    <xdr:to>
      <xdr:col>20</xdr:col>
      <xdr:colOff>209550</xdr:colOff>
      <xdr:row>37</xdr:row>
      <xdr:rowOff>134366</xdr:rowOff>
    </xdr:to>
    <xdr:sp macro="" textlink="">
      <xdr:nvSpPr>
        <xdr:cNvPr id="328" name="円/楕円 327"/>
        <xdr:cNvSpPr/>
      </xdr:nvSpPr>
      <xdr:spPr>
        <a:xfrm>
          <a:off x="13843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119143</xdr:rowOff>
    </xdr:from>
    <xdr:ext cx="762000" cy="259045"/>
    <xdr:sp macro="" textlink="">
      <xdr:nvSpPr>
        <xdr:cNvPr id="329" name="テキスト ボックス 328"/>
        <xdr:cNvSpPr txBox="1"/>
      </xdr:nvSpPr>
      <xdr:spPr>
        <a:xfrm>
          <a:off x="13512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69342</xdr:rowOff>
    </xdr:from>
    <xdr:to>
      <xdr:col>19</xdr:col>
      <xdr:colOff>6350</xdr:colOff>
      <xdr:row>37</xdr:row>
      <xdr:rowOff>170942</xdr:rowOff>
    </xdr:to>
    <xdr:sp macro="" textlink="">
      <xdr:nvSpPr>
        <xdr:cNvPr id="330" name="円/楕円 329"/>
        <xdr:cNvSpPr/>
      </xdr:nvSpPr>
      <xdr:spPr>
        <a:xfrm>
          <a:off x="12954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155719</xdr:rowOff>
    </xdr:from>
    <xdr:ext cx="762000" cy="259045"/>
    <xdr:sp macro="" textlink="">
      <xdr:nvSpPr>
        <xdr:cNvPr id="331" name="テキスト ボックス 330"/>
        <xdr:cNvSpPr txBox="1"/>
      </xdr:nvSpPr>
      <xdr:spPr>
        <a:xfrm>
          <a:off x="12623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平成１８年度に地方債の借換えを実施し、公債費の平準を図ったが、</a:t>
          </a:r>
          <a:endParaRPr lang="ja-JP" altLang="ja-JP" sz="1400">
            <a:effectLst/>
          </a:endParaRPr>
        </a:p>
        <a:p>
          <a:r>
            <a:rPr lang="ja-JP" altLang="ja-JP" sz="1100">
              <a:solidFill>
                <a:schemeClr val="dk1"/>
              </a:solidFill>
              <a:effectLst/>
              <a:latin typeface="+mn-lt"/>
              <a:ea typeface="+mn-ea"/>
              <a:cs typeface="+mn-cs"/>
            </a:rPr>
            <a:t>類似団体平均を大きく下回っている。</a:t>
          </a:r>
          <a:endParaRPr lang="ja-JP" altLang="ja-JP" sz="1400">
            <a:effectLst/>
          </a:endParaRPr>
        </a:p>
        <a:p>
          <a:r>
            <a:rPr lang="ja-JP" altLang="ja-JP" sz="1100">
              <a:solidFill>
                <a:schemeClr val="dk1"/>
              </a:solidFill>
              <a:effectLst/>
              <a:latin typeface="+mn-lt"/>
              <a:ea typeface="+mn-ea"/>
              <a:cs typeface="+mn-cs"/>
            </a:rPr>
            <a:t>　今後は、地方債の新規発行を伴う建設事業等の抑制を行い、公債費の</a:t>
          </a:r>
          <a:endParaRPr lang="ja-JP" altLang="ja-JP" sz="1400">
            <a:effectLst/>
          </a:endParaRPr>
        </a:p>
        <a:p>
          <a:r>
            <a:rPr lang="ja-JP" altLang="ja-JP" sz="1100">
              <a:solidFill>
                <a:schemeClr val="dk1"/>
              </a:solidFill>
              <a:effectLst/>
              <a:latin typeface="+mn-lt"/>
              <a:ea typeface="+mn-ea"/>
              <a:cs typeface="+mn-cs"/>
            </a:rPr>
            <a:t>水準を抑えるよう努める。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165863</xdr:rowOff>
    </xdr:from>
    <xdr:to>
      <xdr:col>7</xdr:col>
      <xdr:colOff>15875</xdr:colOff>
      <xdr:row>80</xdr:row>
      <xdr:rowOff>35561</xdr:rowOff>
    </xdr:to>
    <xdr:cxnSp macro="">
      <xdr:nvCxnSpPr>
        <xdr:cNvPr id="361" name="直線コネクタ 360"/>
        <xdr:cNvCxnSpPr/>
      </xdr:nvCxnSpPr>
      <xdr:spPr>
        <a:xfrm flipV="1">
          <a:off x="3987800" y="13710413"/>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35561</xdr:rowOff>
    </xdr:from>
    <xdr:to>
      <xdr:col>5</xdr:col>
      <xdr:colOff>549275</xdr:colOff>
      <xdr:row>80</xdr:row>
      <xdr:rowOff>49276</xdr:rowOff>
    </xdr:to>
    <xdr:cxnSp macro="">
      <xdr:nvCxnSpPr>
        <xdr:cNvPr id="364" name="直線コネクタ 363"/>
        <xdr:cNvCxnSpPr/>
      </xdr:nvCxnSpPr>
      <xdr:spPr>
        <a:xfrm flipV="1">
          <a:off x="3098800" y="137515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49276</xdr:rowOff>
    </xdr:from>
    <xdr:to>
      <xdr:col>4</xdr:col>
      <xdr:colOff>346075</xdr:colOff>
      <xdr:row>80</xdr:row>
      <xdr:rowOff>53848</xdr:rowOff>
    </xdr:to>
    <xdr:cxnSp macro="">
      <xdr:nvCxnSpPr>
        <xdr:cNvPr id="367" name="直線コネクタ 366"/>
        <xdr:cNvCxnSpPr/>
      </xdr:nvCxnSpPr>
      <xdr:spPr>
        <a:xfrm flipV="1">
          <a:off x="2209800" y="137652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26415</xdr:rowOff>
    </xdr:from>
    <xdr:to>
      <xdr:col>3</xdr:col>
      <xdr:colOff>142875</xdr:colOff>
      <xdr:row>80</xdr:row>
      <xdr:rowOff>53848</xdr:rowOff>
    </xdr:to>
    <xdr:cxnSp macro="">
      <xdr:nvCxnSpPr>
        <xdr:cNvPr id="370" name="直線コネクタ 369"/>
        <xdr:cNvCxnSpPr/>
      </xdr:nvCxnSpPr>
      <xdr:spPr>
        <a:xfrm>
          <a:off x="1320800" y="13742415"/>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3" name="フローチャート : 判断 372"/>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4" name="テキスト ボックス 373"/>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115063</xdr:rowOff>
    </xdr:from>
    <xdr:to>
      <xdr:col>7</xdr:col>
      <xdr:colOff>66675</xdr:colOff>
      <xdr:row>80</xdr:row>
      <xdr:rowOff>45213</xdr:rowOff>
    </xdr:to>
    <xdr:sp macro="" textlink="">
      <xdr:nvSpPr>
        <xdr:cNvPr id="380" name="円/楕円 379"/>
        <xdr:cNvSpPr/>
      </xdr:nvSpPr>
      <xdr:spPr>
        <a:xfrm>
          <a:off x="47752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87140</xdr:rowOff>
    </xdr:from>
    <xdr:ext cx="762000" cy="259045"/>
    <xdr:sp macro="" textlink="">
      <xdr:nvSpPr>
        <xdr:cNvPr id="381" name="公債費該当値テキスト"/>
        <xdr:cNvSpPr txBox="1"/>
      </xdr:nvSpPr>
      <xdr:spPr>
        <a:xfrm>
          <a:off x="49149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156211</xdr:rowOff>
    </xdr:from>
    <xdr:to>
      <xdr:col>5</xdr:col>
      <xdr:colOff>600075</xdr:colOff>
      <xdr:row>80</xdr:row>
      <xdr:rowOff>86361</xdr:rowOff>
    </xdr:to>
    <xdr:sp macro="" textlink="">
      <xdr:nvSpPr>
        <xdr:cNvPr id="382" name="円/楕円 381"/>
        <xdr:cNvSpPr/>
      </xdr:nvSpPr>
      <xdr:spPr>
        <a:xfrm>
          <a:off x="3937000" y="137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71138</xdr:rowOff>
    </xdr:from>
    <xdr:ext cx="736600" cy="259045"/>
    <xdr:sp macro="" textlink="">
      <xdr:nvSpPr>
        <xdr:cNvPr id="383" name="テキスト ボックス 382"/>
        <xdr:cNvSpPr txBox="1"/>
      </xdr:nvSpPr>
      <xdr:spPr>
        <a:xfrm>
          <a:off x="3606800" y="13787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169926</xdr:rowOff>
    </xdr:from>
    <xdr:to>
      <xdr:col>4</xdr:col>
      <xdr:colOff>396875</xdr:colOff>
      <xdr:row>80</xdr:row>
      <xdr:rowOff>100076</xdr:rowOff>
    </xdr:to>
    <xdr:sp macro="" textlink="">
      <xdr:nvSpPr>
        <xdr:cNvPr id="384" name="円/楕円 383"/>
        <xdr:cNvSpPr/>
      </xdr:nvSpPr>
      <xdr:spPr>
        <a:xfrm>
          <a:off x="3048000" y="1371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84853</xdr:rowOff>
    </xdr:from>
    <xdr:ext cx="762000" cy="259045"/>
    <xdr:sp macro="" textlink="">
      <xdr:nvSpPr>
        <xdr:cNvPr id="385" name="テキスト ボックス 384"/>
        <xdr:cNvSpPr txBox="1"/>
      </xdr:nvSpPr>
      <xdr:spPr>
        <a:xfrm>
          <a:off x="2717800" y="13800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3048</xdr:rowOff>
    </xdr:from>
    <xdr:to>
      <xdr:col>3</xdr:col>
      <xdr:colOff>193675</xdr:colOff>
      <xdr:row>80</xdr:row>
      <xdr:rowOff>104648</xdr:rowOff>
    </xdr:to>
    <xdr:sp macro="" textlink="">
      <xdr:nvSpPr>
        <xdr:cNvPr id="386" name="円/楕円 385"/>
        <xdr:cNvSpPr/>
      </xdr:nvSpPr>
      <xdr:spPr>
        <a:xfrm>
          <a:off x="2159000" y="1371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89425</xdr:rowOff>
    </xdr:from>
    <xdr:ext cx="762000" cy="259045"/>
    <xdr:sp macro="" textlink="">
      <xdr:nvSpPr>
        <xdr:cNvPr id="387" name="テキスト ボックス 386"/>
        <xdr:cNvSpPr txBox="1"/>
      </xdr:nvSpPr>
      <xdr:spPr>
        <a:xfrm>
          <a:off x="1828800" y="13805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147065</xdr:rowOff>
    </xdr:from>
    <xdr:to>
      <xdr:col>1</xdr:col>
      <xdr:colOff>676275</xdr:colOff>
      <xdr:row>80</xdr:row>
      <xdr:rowOff>77215</xdr:rowOff>
    </xdr:to>
    <xdr:sp macro="" textlink="">
      <xdr:nvSpPr>
        <xdr:cNvPr id="388" name="円/楕円 387"/>
        <xdr:cNvSpPr/>
      </xdr:nvSpPr>
      <xdr:spPr>
        <a:xfrm>
          <a:off x="1270000" y="13691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61992</xdr:rowOff>
    </xdr:from>
    <xdr:ext cx="762000" cy="259045"/>
    <xdr:sp macro="" textlink="">
      <xdr:nvSpPr>
        <xdr:cNvPr id="389" name="テキスト ボックス 388"/>
        <xdr:cNvSpPr txBox="1"/>
      </xdr:nvSpPr>
      <xdr:spPr>
        <a:xfrm>
          <a:off x="939800" y="13777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公債費充当一般財源の比率が高く、それ以外に係る経常収支比率は</a:t>
          </a:r>
          <a:endParaRPr lang="ja-JP" altLang="ja-JP" sz="1400">
            <a:effectLst/>
          </a:endParaRPr>
        </a:p>
        <a:p>
          <a:r>
            <a:rPr lang="ja-JP" altLang="ja-JP" sz="1100" b="0" i="0" baseline="0">
              <a:solidFill>
                <a:schemeClr val="dk1"/>
              </a:solidFill>
              <a:effectLst/>
              <a:latin typeface="+mn-lt"/>
              <a:ea typeface="+mn-ea"/>
              <a:cs typeface="+mn-cs"/>
            </a:rPr>
            <a:t>類似団体より低めで推移している。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69850</xdr:rowOff>
    </xdr:from>
    <xdr:to>
      <xdr:col>24</xdr:col>
      <xdr:colOff>31750</xdr:colOff>
      <xdr:row>76</xdr:row>
      <xdr:rowOff>104139</xdr:rowOff>
    </xdr:to>
    <xdr:cxnSp macro="">
      <xdr:nvCxnSpPr>
        <xdr:cNvPr id="422" name="直線コネクタ 421"/>
        <xdr:cNvCxnSpPr/>
      </xdr:nvCxnSpPr>
      <xdr:spPr>
        <a:xfrm>
          <a:off x="15671800" y="1310005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54611</xdr:rowOff>
    </xdr:from>
    <xdr:to>
      <xdr:col>22</xdr:col>
      <xdr:colOff>565150</xdr:colOff>
      <xdr:row>76</xdr:row>
      <xdr:rowOff>69850</xdr:rowOff>
    </xdr:to>
    <xdr:cxnSp macro="">
      <xdr:nvCxnSpPr>
        <xdr:cNvPr id="425" name="直線コネクタ 424"/>
        <xdr:cNvCxnSpPr/>
      </xdr:nvCxnSpPr>
      <xdr:spPr>
        <a:xfrm>
          <a:off x="14782800" y="1308481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54611</xdr:rowOff>
    </xdr:from>
    <xdr:to>
      <xdr:col>21</xdr:col>
      <xdr:colOff>361950</xdr:colOff>
      <xdr:row>76</xdr:row>
      <xdr:rowOff>54611</xdr:rowOff>
    </xdr:to>
    <xdr:cxnSp macro="">
      <xdr:nvCxnSpPr>
        <xdr:cNvPr id="428" name="直線コネクタ 427"/>
        <xdr:cNvCxnSpPr/>
      </xdr:nvCxnSpPr>
      <xdr:spPr>
        <a:xfrm>
          <a:off x="13893800" y="130848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50800</xdr:rowOff>
    </xdr:from>
    <xdr:to>
      <xdr:col>20</xdr:col>
      <xdr:colOff>158750</xdr:colOff>
      <xdr:row>76</xdr:row>
      <xdr:rowOff>54611</xdr:rowOff>
    </xdr:to>
    <xdr:cxnSp macro="">
      <xdr:nvCxnSpPr>
        <xdr:cNvPr id="431" name="直線コネクタ 430"/>
        <xdr:cNvCxnSpPr/>
      </xdr:nvCxnSpPr>
      <xdr:spPr>
        <a:xfrm>
          <a:off x="13004800" y="130810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4" name="フローチャート : 判断 433"/>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35" name="テキスト ボックス 434"/>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41" name="円/楕円 440"/>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42"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19050</xdr:rowOff>
    </xdr:from>
    <xdr:to>
      <xdr:col>22</xdr:col>
      <xdr:colOff>615950</xdr:colOff>
      <xdr:row>76</xdr:row>
      <xdr:rowOff>120650</xdr:rowOff>
    </xdr:to>
    <xdr:sp macro="" textlink="">
      <xdr:nvSpPr>
        <xdr:cNvPr id="443" name="円/楕円 442"/>
        <xdr:cNvSpPr/>
      </xdr:nvSpPr>
      <xdr:spPr>
        <a:xfrm>
          <a:off x="15621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130827</xdr:rowOff>
    </xdr:from>
    <xdr:ext cx="736600" cy="259045"/>
    <xdr:sp macro="" textlink="">
      <xdr:nvSpPr>
        <xdr:cNvPr id="444" name="テキスト ボックス 443"/>
        <xdr:cNvSpPr txBox="1"/>
      </xdr:nvSpPr>
      <xdr:spPr>
        <a:xfrm>
          <a:off x="15290800" y="1281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3811</xdr:rowOff>
    </xdr:from>
    <xdr:to>
      <xdr:col>21</xdr:col>
      <xdr:colOff>412750</xdr:colOff>
      <xdr:row>76</xdr:row>
      <xdr:rowOff>105411</xdr:rowOff>
    </xdr:to>
    <xdr:sp macro="" textlink="">
      <xdr:nvSpPr>
        <xdr:cNvPr id="445" name="円/楕円 444"/>
        <xdr:cNvSpPr/>
      </xdr:nvSpPr>
      <xdr:spPr>
        <a:xfrm>
          <a:off x="14732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115587</xdr:rowOff>
    </xdr:from>
    <xdr:ext cx="762000" cy="259045"/>
    <xdr:sp macro="" textlink="">
      <xdr:nvSpPr>
        <xdr:cNvPr id="446" name="テキスト ボックス 445"/>
        <xdr:cNvSpPr txBox="1"/>
      </xdr:nvSpPr>
      <xdr:spPr>
        <a:xfrm>
          <a:off x="14401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3811</xdr:rowOff>
    </xdr:from>
    <xdr:to>
      <xdr:col>20</xdr:col>
      <xdr:colOff>209550</xdr:colOff>
      <xdr:row>76</xdr:row>
      <xdr:rowOff>105411</xdr:rowOff>
    </xdr:to>
    <xdr:sp macro="" textlink="">
      <xdr:nvSpPr>
        <xdr:cNvPr id="447" name="円/楕円 446"/>
        <xdr:cNvSpPr/>
      </xdr:nvSpPr>
      <xdr:spPr>
        <a:xfrm>
          <a:off x="13843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115587</xdr:rowOff>
    </xdr:from>
    <xdr:ext cx="762000" cy="259045"/>
    <xdr:sp macro="" textlink="">
      <xdr:nvSpPr>
        <xdr:cNvPr id="448" name="テキスト ボックス 447"/>
        <xdr:cNvSpPr txBox="1"/>
      </xdr:nvSpPr>
      <xdr:spPr>
        <a:xfrm>
          <a:off x="13512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49" name="円/楕円 448"/>
        <xdr:cNvSpPr/>
      </xdr:nvSpPr>
      <xdr:spPr>
        <a:xfrm>
          <a:off x="12954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111777</xdr:rowOff>
    </xdr:from>
    <xdr:ext cx="762000" cy="259045"/>
    <xdr:sp macro="" textlink="">
      <xdr:nvSpPr>
        <xdr:cNvPr id="450" name="テキスト ボックス 449"/>
        <xdr:cNvSpPr txBox="1"/>
      </xdr:nvSpPr>
      <xdr:spPr>
        <a:xfrm>
          <a:off x="12623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北海道岩内町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154280</xdr:rowOff>
    </xdr:from>
    <xdr:to>
      <xdr:col>4</xdr:col>
      <xdr:colOff>1117600</xdr:colOff>
      <xdr:row>17</xdr:row>
      <xdr:rowOff>164780</xdr:rowOff>
    </xdr:to>
    <xdr:cxnSp macro="">
      <xdr:nvCxnSpPr>
        <xdr:cNvPr id="50" name="直線コネクタ 49"/>
        <xdr:cNvCxnSpPr/>
      </xdr:nvCxnSpPr>
      <xdr:spPr bwMode="auto">
        <a:xfrm flipV="1">
          <a:off x="5003800" y="3116555"/>
          <a:ext cx="647700" cy="105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159675</xdr:rowOff>
    </xdr:from>
    <xdr:to>
      <xdr:col>4</xdr:col>
      <xdr:colOff>469900</xdr:colOff>
      <xdr:row>17</xdr:row>
      <xdr:rowOff>164780</xdr:rowOff>
    </xdr:to>
    <xdr:cxnSp macro="">
      <xdr:nvCxnSpPr>
        <xdr:cNvPr id="53" name="直線コネクタ 52"/>
        <xdr:cNvCxnSpPr/>
      </xdr:nvCxnSpPr>
      <xdr:spPr bwMode="auto">
        <a:xfrm>
          <a:off x="4305300" y="3121950"/>
          <a:ext cx="698500" cy="51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159675</xdr:rowOff>
    </xdr:from>
    <xdr:to>
      <xdr:col>3</xdr:col>
      <xdr:colOff>904875</xdr:colOff>
      <xdr:row>18</xdr:row>
      <xdr:rowOff>2306</xdr:rowOff>
    </xdr:to>
    <xdr:cxnSp macro="">
      <xdr:nvCxnSpPr>
        <xdr:cNvPr id="56" name="直線コネクタ 55"/>
        <xdr:cNvCxnSpPr/>
      </xdr:nvCxnSpPr>
      <xdr:spPr bwMode="auto">
        <a:xfrm flipV="1">
          <a:off x="3606800" y="3121950"/>
          <a:ext cx="698500" cy="140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164833</xdr:rowOff>
    </xdr:from>
    <xdr:to>
      <xdr:col>3</xdr:col>
      <xdr:colOff>206375</xdr:colOff>
      <xdr:row>18</xdr:row>
      <xdr:rowOff>2306</xdr:rowOff>
    </xdr:to>
    <xdr:cxnSp macro="">
      <xdr:nvCxnSpPr>
        <xdr:cNvPr id="59" name="直線コネクタ 58"/>
        <xdr:cNvCxnSpPr/>
      </xdr:nvCxnSpPr>
      <xdr:spPr bwMode="auto">
        <a:xfrm>
          <a:off x="2908300" y="3127108"/>
          <a:ext cx="698500" cy="89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40546</xdr:rowOff>
    </xdr:from>
    <xdr:to>
      <xdr:col>2</xdr:col>
      <xdr:colOff>692150</xdr:colOff>
      <xdr:row>18</xdr:row>
      <xdr:rowOff>142146</xdr:rowOff>
    </xdr:to>
    <xdr:sp macro="" textlink="">
      <xdr:nvSpPr>
        <xdr:cNvPr id="62" name="フローチャート : 判断 61"/>
        <xdr:cNvSpPr/>
      </xdr:nvSpPr>
      <xdr:spPr bwMode="auto">
        <a:xfrm>
          <a:off x="2857500" y="3174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126923</xdr:rowOff>
    </xdr:from>
    <xdr:ext cx="762000" cy="259045"/>
    <xdr:sp macro="" textlink="">
      <xdr:nvSpPr>
        <xdr:cNvPr id="63" name="テキスト ボックス 62"/>
        <xdr:cNvSpPr txBox="1"/>
      </xdr:nvSpPr>
      <xdr:spPr>
        <a:xfrm>
          <a:off x="2527300" y="3260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103480</xdr:rowOff>
    </xdr:from>
    <xdr:to>
      <xdr:col>5</xdr:col>
      <xdr:colOff>34925</xdr:colOff>
      <xdr:row>18</xdr:row>
      <xdr:rowOff>33630</xdr:rowOff>
    </xdr:to>
    <xdr:sp macro="" textlink="">
      <xdr:nvSpPr>
        <xdr:cNvPr id="69" name="円/楕円 68"/>
        <xdr:cNvSpPr/>
      </xdr:nvSpPr>
      <xdr:spPr bwMode="auto">
        <a:xfrm>
          <a:off x="5600700" y="3065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75557</xdr:rowOff>
    </xdr:from>
    <xdr:ext cx="762000" cy="259045"/>
    <xdr:sp macro="" textlink="">
      <xdr:nvSpPr>
        <xdr:cNvPr id="70" name="人口1人当たり決算額の推移該当値テキスト130"/>
        <xdr:cNvSpPr txBox="1"/>
      </xdr:nvSpPr>
      <xdr:spPr>
        <a:xfrm>
          <a:off x="5740400" y="3037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107,670</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113980</xdr:rowOff>
    </xdr:from>
    <xdr:to>
      <xdr:col>4</xdr:col>
      <xdr:colOff>520700</xdr:colOff>
      <xdr:row>18</xdr:row>
      <xdr:rowOff>44130</xdr:rowOff>
    </xdr:to>
    <xdr:sp macro="" textlink="">
      <xdr:nvSpPr>
        <xdr:cNvPr id="71" name="円/楕円 70"/>
        <xdr:cNvSpPr/>
      </xdr:nvSpPr>
      <xdr:spPr bwMode="auto">
        <a:xfrm>
          <a:off x="4953000" y="3076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54307</xdr:rowOff>
    </xdr:from>
    <xdr:ext cx="736600" cy="259045"/>
    <xdr:sp macro="" textlink="">
      <xdr:nvSpPr>
        <xdr:cNvPr id="72" name="テキスト ボックス 71"/>
        <xdr:cNvSpPr txBox="1"/>
      </xdr:nvSpPr>
      <xdr:spPr>
        <a:xfrm>
          <a:off x="4622800" y="2845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106,292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108875</xdr:rowOff>
    </xdr:from>
    <xdr:to>
      <xdr:col>3</xdr:col>
      <xdr:colOff>955675</xdr:colOff>
      <xdr:row>18</xdr:row>
      <xdr:rowOff>39025</xdr:rowOff>
    </xdr:to>
    <xdr:sp macro="" textlink="">
      <xdr:nvSpPr>
        <xdr:cNvPr id="73" name="円/楕円 72"/>
        <xdr:cNvSpPr/>
      </xdr:nvSpPr>
      <xdr:spPr bwMode="auto">
        <a:xfrm>
          <a:off x="4254500" y="3071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23802</xdr:rowOff>
    </xdr:from>
    <xdr:ext cx="762000" cy="259045"/>
    <xdr:sp macro="" textlink="">
      <xdr:nvSpPr>
        <xdr:cNvPr id="74" name="テキスト ボックス 73"/>
        <xdr:cNvSpPr txBox="1"/>
      </xdr:nvSpPr>
      <xdr:spPr>
        <a:xfrm>
          <a:off x="3924300" y="31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106,962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122956</xdr:rowOff>
    </xdr:from>
    <xdr:to>
      <xdr:col>3</xdr:col>
      <xdr:colOff>257175</xdr:colOff>
      <xdr:row>18</xdr:row>
      <xdr:rowOff>53106</xdr:rowOff>
    </xdr:to>
    <xdr:sp macro="" textlink="">
      <xdr:nvSpPr>
        <xdr:cNvPr id="75" name="円/楕円 74"/>
        <xdr:cNvSpPr/>
      </xdr:nvSpPr>
      <xdr:spPr bwMode="auto">
        <a:xfrm>
          <a:off x="3556000" y="3085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37883</xdr:rowOff>
    </xdr:from>
    <xdr:ext cx="762000" cy="259045"/>
    <xdr:sp macro="" textlink="">
      <xdr:nvSpPr>
        <xdr:cNvPr id="76" name="テキスト ボックス 75"/>
        <xdr:cNvSpPr txBox="1"/>
      </xdr:nvSpPr>
      <xdr:spPr>
        <a:xfrm>
          <a:off x="3225800" y="317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105,114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114033</xdr:rowOff>
    </xdr:from>
    <xdr:to>
      <xdr:col>2</xdr:col>
      <xdr:colOff>692150</xdr:colOff>
      <xdr:row>18</xdr:row>
      <xdr:rowOff>44183</xdr:rowOff>
    </xdr:to>
    <xdr:sp macro="" textlink="">
      <xdr:nvSpPr>
        <xdr:cNvPr id="77" name="円/楕円 76"/>
        <xdr:cNvSpPr/>
      </xdr:nvSpPr>
      <xdr:spPr bwMode="auto">
        <a:xfrm>
          <a:off x="2857500" y="3076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54360</xdr:rowOff>
    </xdr:from>
    <xdr:ext cx="762000" cy="259045"/>
    <xdr:sp macro="" textlink="">
      <xdr:nvSpPr>
        <xdr:cNvPr id="78" name="テキスト ボックス 77"/>
        <xdr:cNvSpPr txBox="1"/>
      </xdr:nvSpPr>
      <xdr:spPr>
        <a:xfrm>
          <a:off x="2527300" y="2845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177978</xdr:rowOff>
    </xdr:from>
    <xdr:to>
      <xdr:col>4</xdr:col>
      <xdr:colOff>1117600</xdr:colOff>
      <xdr:row>35</xdr:row>
      <xdr:rowOff>190970</xdr:rowOff>
    </xdr:to>
    <xdr:cxnSp macro="">
      <xdr:nvCxnSpPr>
        <xdr:cNvPr id="111" name="直線コネクタ 110"/>
        <xdr:cNvCxnSpPr/>
      </xdr:nvCxnSpPr>
      <xdr:spPr bwMode="auto">
        <a:xfrm>
          <a:off x="5003800" y="6788328"/>
          <a:ext cx="647700" cy="12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177978</xdr:rowOff>
    </xdr:from>
    <xdr:to>
      <xdr:col>4</xdr:col>
      <xdr:colOff>469900</xdr:colOff>
      <xdr:row>35</xdr:row>
      <xdr:rowOff>182004</xdr:rowOff>
    </xdr:to>
    <xdr:cxnSp macro="">
      <xdr:nvCxnSpPr>
        <xdr:cNvPr id="114" name="直線コネクタ 113"/>
        <xdr:cNvCxnSpPr/>
      </xdr:nvCxnSpPr>
      <xdr:spPr bwMode="auto">
        <a:xfrm flipV="1">
          <a:off x="4305300" y="6788328"/>
          <a:ext cx="698500" cy="4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182004</xdr:rowOff>
    </xdr:from>
    <xdr:to>
      <xdr:col>3</xdr:col>
      <xdr:colOff>904875</xdr:colOff>
      <xdr:row>35</xdr:row>
      <xdr:rowOff>187172</xdr:rowOff>
    </xdr:to>
    <xdr:cxnSp macro="">
      <xdr:nvCxnSpPr>
        <xdr:cNvPr id="117" name="直線コネクタ 116"/>
        <xdr:cNvCxnSpPr/>
      </xdr:nvCxnSpPr>
      <xdr:spPr bwMode="auto">
        <a:xfrm flipV="1">
          <a:off x="3606800" y="6792354"/>
          <a:ext cx="698500" cy="5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187172</xdr:rowOff>
    </xdr:from>
    <xdr:to>
      <xdr:col>3</xdr:col>
      <xdr:colOff>206375</xdr:colOff>
      <xdr:row>35</xdr:row>
      <xdr:rowOff>236296</xdr:rowOff>
    </xdr:to>
    <xdr:cxnSp macro="">
      <xdr:nvCxnSpPr>
        <xdr:cNvPr id="120" name="直線コネクタ 119"/>
        <xdr:cNvCxnSpPr/>
      </xdr:nvCxnSpPr>
      <xdr:spPr bwMode="auto">
        <a:xfrm flipV="1">
          <a:off x="2908300" y="6797522"/>
          <a:ext cx="698500" cy="49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159588</xdr:rowOff>
    </xdr:from>
    <xdr:to>
      <xdr:col>2</xdr:col>
      <xdr:colOff>692150</xdr:colOff>
      <xdr:row>35</xdr:row>
      <xdr:rowOff>261188</xdr:rowOff>
    </xdr:to>
    <xdr:sp macro="" textlink="">
      <xdr:nvSpPr>
        <xdr:cNvPr id="123" name="フローチャート : 判断 122"/>
        <xdr:cNvSpPr/>
      </xdr:nvSpPr>
      <xdr:spPr bwMode="auto">
        <a:xfrm>
          <a:off x="2857500" y="6769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271365</xdr:rowOff>
    </xdr:from>
    <xdr:ext cx="762000" cy="259045"/>
    <xdr:sp macro="" textlink="">
      <xdr:nvSpPr>
        <xdr:cNvPr id="124" name="テキスト ボックス 123"/>
        <xdr:cNvSpPr txBox="1"/>
      </xdr:nvSpPr>
      <xdr:spPr>
        <a:xfrm>
          <a:off x="2527300" y="653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140170</xdr:rowOff>
    </xdr:from>
    <xdr:to>
      <xdr:col>5</xdr:col>
      <xdr:colOff>34925</xdr:colOff>
      <xdr:row>35</xdr:row>
      <xdr:rowOff>241770</xdr:rowOff>
    </xdr:to>
    <xdr:sp macro="" textlink="">
      <xdr:nvSpPr>
        <xdr:cNvPr id="130" name="円/楕円 129"/>
        <xdr:cNvSpPr/>
      </xdr:nvSpPr>
      <xdr:spPr bwMode="auto">
        <a:xfrm>
          <a:off x="5600700" y="6750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328147</xdr:rowOff>
    </xdr:from>
    <xdr:ext cx="762000" cy="259045"/>
    <xdr:sp macro="" textlink="">
      <xdr:nvSpPr>
        <xdr:cNvPr id="131" name="人口1人当たり決算額の推移該当値テキスト445"/>
        <xdr:cNvSpPr txBox="1"/>
      </xdr:nvSpPr>
      <xdr:spPr>
        <a:xfrm>
          <a:off x="5740400" y="659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29,463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127178</xdr:rowOff>
    </xdr:from>
    <xdr:to>
      <xdr:col>4</xdr:col>
      <xdr:colOff>520700</xdr:colOff>
      <xdr:row>35</xdr:row>
      <xdr:rowOff>228778</xdr:rowOff>
    </xdr:to>
    <xdr:sp macro="" textlink="">
      <xdr:nvSpPr>
        <xdr:cNvPr id="132" name="円/楕円 131"/>
        <xdr:cNvSpPr/>
      </xdr:nvSpPr>
      <xdr:spPr bwMode="auto">
        <a:xfrm>
          <a:off x="4953000" y="6737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238955</xdr:rowOff>
    </xdr:from>
    <xdr:ext cx="736600" cy="259045"/>
    <xdr:sp macro="" textlink="">
      <xdr:nvSpPr>
        <xdr:cNvPr id="133" name="テキスト ボックス 132"/>
        <xdr:cNvSpPr txBox="1"/>
      </xdr:nvSpPr>
      <xdr:spPr>
        <a:xfrm>
          <a:off x="4622800" y="650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30,486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131204</xdr:rowOff>
    </xdr:from>
    <xdr:to>
      <xdr:col>3</xdr:col>
      <xdr:colOff>955675</xdr:colOff>
      <xdr:row>35</xdr:row>
      <xdr:rowOff>232804</xdr:rowOff>
    </xdr:to>
    <xdr:sp macro="" textlink="">
      <xdr:nvSpPr>
        <xdr:cNvPr id="134" name="円/楕円 133"/>
        <xdr:cNvSpPr/>
      </xdr:nvSpPr>
      <xdr:spPr bwMode="auto">
        <a:xfrm>
          <a:off x="4254500" y="6741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242981</xdr:rowOff>
    </xdr:from>
    <xdr:ext cx="762000" cy="259045"/>
    <xdr:sp macro="" textlink="">
      <xdr:nvSpPr>
        <xdr:cNvPr id="135" name="テキスト ボックス 134"/>
        <xdr:cNvSpPr txBox="1"/>
      </xdr:nvSpPr>
      <xdr:spPr>
        <a:xfrm>
          <a:off x="3924300" y="651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30,169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136372</xdr:rowOff>
    </xdr:from>
    <xdr:to>
      <xdr:col>3</xdr:col>
      <xdr:colOff>257175</xdr:colOff>
      <xdr:row>35</xdr:row>
      <xdr:rowOff>237972</xdr:rowOff>
    </xdr:to>
    <xdr:sp macro="" textlink="">
      <xdr:nvSpPr>
        <xdr:cNvPr id="136" name="円/楕円 135"/>
        <xdr:cNvSpPr/>
      </xdr:nvSpPr>
      <xdr:spPr bwMode="auto">
        <a:xfrm>
          <a:off x="3556000" y="6746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222749</xdr:rowOff>
    </xdr:from>
    <xdr:ext cx="762000" cy="259045"/>
    <xdr:sp macro="" textlink="">
      <xdr:nvSpPr>
        <xdr:cNvPr id="137" name="テキスト ボックス 136"/>
        <xdr:cNvSpPr txBox="1"/>
      </xdr:nvSpPr>
      <xdr:spPr>
        <a:xfrm>
          <a:off x="3225800" y="683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29,762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185496</xdr:rowOff>
    </xdr:from>
    <xdr:to>
      <xdr:col>2</xdr:col>
      <xdr:colOff>692150</xdr:colOff>
      <xdr:row>35</xdr:row>
      <xdr:rowOff>287096</xdr:rowOff>
    </xdr:to>
    <xdr:sp macro="" textlink="">
      <xdr:nvSpPr>
        <xdr:cNvPr id="138" name="円/楕円 137"/>
        <xdr:cNvSpPr/>
      </xdr:nvSpPr>
      <xdr:spPr bwMode="auto">
        <a:xfrm>
          <a:off x="2857500" y="6795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271873</xdr:rowOff>
    </xdr:from>
    <xdr:ext cx="762000" cy="259045"/>
    <xdr:sp macro="" textlink="">
      <xdr:nvSpPr>
        <xdr:cNvPr id="139" name="テキスト ボックス 138"/>
        <xdr:cNvSpPr txBox="1"/>
      </xdr:nvSpPr>
      <xdr:spPr>
        <a:xfrm>
          <a:off x="2527300" y="6882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北海道岩内町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実質収支額について、各年度増減しつつ推移しているが、一定水準を維持した</a:t>
          </a:r>
          <a:endParaRPr lang="ja-JP" altLang="ja-JP" sz="1400">
            <a:effectLst/>
          </a:endParaRPr>
        </a:p>
        <a:p>
          <a:r>
            <a:rPr lang="ja-JP" altLang="ja-JP" sz="1100">
              <a:solidFill>
                <a:schemeClr val="dk1"/>
              </a:solidFill>
              <a:effectLst/>
              <a:latin typeface="+mn-lt"/>
              <a:ea typeface="+mn-ea"/>
              <a:cs typeface="+mn-cs"/>
            </a:rPr>
            <a:t>中で収支の均衡を図っているものであり、計画的な各事業の実施、経費の圧縮、</a:t>
          </a:r>
          <a:endParaRPr lang="ja-JP" altLang="ja-JP" sz="1400">
            <a:effectLst/>
          </a:endParaRPr>
        </a:p>
        <a:p>
          <a:r>
            <a:rPr lang="ja-JP" altLang="ja-JP" sz="1100">
              <a:solidFill>
                <a:schemeClr val="dk1"/>
              </a:solidFill>
              <a:effectLst/>
              <a:latin typeface="+mn-lt"/>
              <a:ea typeface="+mn-ea"/>
              <a:cs typeface="+mn-cs"/>
            </a:rPr>
            <a:t>自主財源の確保を実施している。</a:t>
          </a:r>
          <a:endParaRPr lang="ja-JP" altLang="ja-JP" sz="1400">
            <a:effectLst/>
          </a:endParaRPr>
        </a:p>
        <a:p>
          <a:r>
            <a:rPr lang="ja-JP" altLang="ja-JP" sz="1100">
              <a:solidFill>
                <a:schemeClr val="dk1"/>
              </a:solidFill>
              <a:effectLst/>
              <a:latin typeface="+mn-lt"/>
              <a:ea typeface="+mn-ea"/>
              <a:cs typeface="+mn-cs"/>
            </a:rPr>
            <a:t>　今後において、岩内地方衛生組合が実施する老朽施設の建替事業などの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大型事業が控えており、より計画的に実質収支の均衡を図っていくものである。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北海道岩内町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一般会計においては、各会計の収支も鑑みつつ、各経費の圧縮、自主財源の確保等にも</a:t>
          </a:r>
          <a:endParaRPr lang="ja-JP" altLang="ja-JP" sz="1400">
            <a:effectLst/>
          </a:endParaRPr>
        </a:p>
        <a:p>
          <a:r>
            <a:rPr lang="ja-JP" altLang="ja-JP" sz="1100">
              <a:solidFill>
                <a:schemeClr val="dk1"/>
              </a:solidFill>
              <a:effectLst/>
              <a:latin typeface="+mn-lt"/>
              <a:ea typeface="+mn-ea"/>
              <a:cs typeface="+mn-cs"/>
            </a:rPr>
            <a:t>努め、黒字を維持している。</a:t>
          </a:r>
          <a:endParaRPr lang="ja-JP" altLang="ja-JP" sz="1400">
            <a:effectLst/>
          </a:endParaRPr>
        </a:p>
        <a:p>
          <a:r>
            <a:rPr lang="ja-JP" altLang="ja-JP" sz="1100">
              <a:solidFill>
                <a:schemeClr val="dk1"/>
              </a:solidFill>
              <a:effectLst/>
              <a:latin typeface="+mn-lt"/>
              <a:ea typeface="+mn-ea"/>
              <a:cs typeface="+mn-cs"/>
            </a:rPr>
            <a:t>　各会計においては、水道事業会計が高水準で推移しているほか、国民健康特別特別会計</a:t>
          </a:r>
          <a:endParaRPr lang="ja-JP" altLang="ja-JP" sz="1400">
            <a:effectLst/>
          </a:endParaRPr>
        </a:p>
        <a:p>
          <a:r>
            <a:rPr lang="ja-JP" altLang="ja-JP" sz="1100">
              <a:solidFill>
                <a:schemeClr val="dk1"/>
              </a:solidFill>
              <a:effectLst/>
              <a:latin typeface="+mn-lt"/>
              <a:ea typeface="+mn-ea"/>
              <a:cs typeface="+mn-cs"/>
            </a:rPr>
            <a:t>や臨海部土地造成事業特別会計の黒字化を図ってきている。</a:t>
          </a:r>
          <a:endParaRPr lang="ja-JP" altLang="ja-JP" sz="1400">
            <a:effectLst/>
          </a:endParaRPr>
        </a:p>
        <a:p>
          <a:r>
            <a:rPr lang="ja-JP" altLang="ja-JP" sz="1100">
              <a:solidFill>
                <a:schemeClr val="dk1"/>
              </a:solidFill>
              <a:effectLst/>
              <a:latin typeface="+mn-lt"/>
              <a:ea typeface="+mn-ea"/>
              <a:cs typeface="+mn-cs"/>
            </a:rPr>
            <a:t>　全会計の連結実質赤字比率は、赤字会計がひとつもない中で黒字を継続しており、今後に</a:t>
          </a:r>
          <a:endParaRPr lang="ja-JP" altLang="ja-JP" sz="1400">
            <a:effectLst/>
          </a:endParaRPr>
        </a:p>
        <a:p>
          <a:r>
            <a:rPr lang="ja-JP" altLang="ja-JP" sz="1100">
              <a:solidFill>
                <a:schemeClr val="dk1"/>
              </a:solidFill>
              <a:effectLst/>
              <a:latin typeface="+mn-lt"/>
              <a:ea typeface="+mn-ea"/>
              <a:cs typeface="+mn-cs"/>
            </a:rPr>
            <a:t>おいても、各会計の収支を注視しつつ黒字を継続しようとするものである。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北海道岩内町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平成１８年度に地方債の借換えを実施したことに伴い、元利</a:t>
          </a:r>
          <a:endParaRPr lang="ja-JP" altLang="ja-JP" sz="1400">
            <a:effectLst/>
          </a:endParaRPr>
        </a:p>
        <a:p>
          <a:r>
            <a:rPr lang="ja-JP" altLang="ja-JP" sz="1100">
              <a:solidFill>
                <a:schemeClr val="dk1"/>
              </a:solidFill>
              <a:effectLst/>
              <a:latin typeface="+mn-lt"/>
              <a:ea typeface="+mn-ea"/>
              <a:cs typeface="+mn-cs"/>
            </a:rPr>
            <a:t>償還金について、当分の間、ほぼ同水準で推移する見込み</a:t>
          </a:r>
          <a:endParaRPr lang="ja-JP" altLang="ja-JP" sz="1400">
            <a:effectLst/>
          </a:endParaRPr>
        </a:p>
        <a:p>
          <a:r>
            <a:rPr lang="ja-JP" altLang="ja-JP" sz="1100">
              <a:solidFill>
                <a:schemeClr val="dk1"/>
              </a:solidFill>
              <a:effectLst/>
              <a:latin typeface="+mn-lt"/>
              <a:ea typeface="+mn-ea"/>
              <a:cs typeface="+mn-cs"/>
            </a:rPr>
            <a:t>にあるが、庁舎建設</a:t>
          </a:r>
          <a:r>
            <a:rPr lang="ja-JP" altLang="en-US" sz="1100">
              <a:solidFill>
                <a:schemeClr val="dk1"/>
              </a:solidFill>
              <a:effectLst/>
              <a:latin typeface="+mn-lt"/>
              <a:ea typeface="+mn-ea"/>
              <a:cs typeface="+mn-cs"/>
            </a:rPr>
            <a:t>に伴う地方債償還</a:t>
          </a:r>
          <a:r>
            <a:rPr lang="ja-JP" altLang="ja-JP" sz="1100">
              <a:solidFill>
                <a:schemeClr val="dk1"/>
              </a:solidFill>
              <a:effectLst/>
              <a:latin typeface="+mn-lt"/>
              <a:ea typeface="+mn-ea"/>
              <a:cs typeface="+mn-cs"/>
            </a:rPr>
            <a:t>や岩内地方衛生組合が</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実施する老朽施設の建替事業も控えており、今後の新規の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地方債の発行を計画的に行うことで、更なる安定化を図るもの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である。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北海道岩内町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ここ数年、新規発行の地方債を計画的に抑制していることから、</a:t>
          </a:r>
          <a:endParaRPr lang="ja-JP" altLang="ja-JP" sz="1400">
            <a:effectLst/>
          </a:endParaRPr>
        </a:p>
        <a:p>
          <a:r>
            <a:rPr lang="ja-JP" altLang="ja-JP" sz="1100">
              <a:solidFill>
                <a:schemeClr val="dk1"/>
              </a:solidFill>
              <a:effectLst/>
              <a:latin typeface="+mn-lt"/>
              <a:ea typeface="+mn-ea"/>
              <a:cs typeface="+mn-cs"/>
            </a:rPr>
            <a:t>一般会計等に係る地方債の現在高は、減少傾向にあ</a:t>
          </a:r>
          <a:r>
            <a:rPr lang="ja-JP" altLang="en-US" sz="1100">
              <a:solidFill>
                <a:schemeClr val="dk1"/>
              </a:solidFill>
              <a:effectLst/>
              <a:latin typeface="+mn-lt"/>
              <a:ea typeface="+mn-ea"/>
              <a:cs typeface="+mn-cs"/>
            </a:rPr>
            <a:t>ったが、</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庁舎建設に伴う地方債の発行により、一時的に残高が増加した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今後においては、岩内地方衛生組合が実施する老朽施設の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建替事業などの大型事業が控えているため、より計画的な事業の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実施を行うものである。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8" workbookViewId="0">
      <selection activeCell="BW34" sqref="BW34:BX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10206419</v>
      </c>
      <c r="BO4" s="349"/>
      <c r="BP4" s="349"/>
      <c r="BQ4" s="349"/>
      <c r="BR4" s="349"/>
      <c r="BS4" s="349"/>
      <c r="BT4" s="349"/>
      <c r="BU4" s="350"/>
      <c r="BV4" s="348">
        <v>7422450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4.3</v>
      </c>
      <c r="CU4" s="355"/>
      <c r="CV4" s="355"/>
      <c r="CW4" s="355"/>
      <c r="CX4" s="355"/>
      <c r="CY4" s="355"/>
      <c r="CZ4" s="355"/>
      <c r="DA4" s="356"/>
      <c r="DB4" s="354">
        <v>8.1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9887939</v>
      </c>
      <c r="BO5" s="386"/>
      <c r="BP5" s="386"/>
      <c r="BQ5" s="386"/>
      <c r="BR5" s="386"/>
      <c r="BS5" s="386"/>
      <c r="BT5" s="386"/>
      <c r="BU5" s="387"/>
      <c r="BV5" s="385">
        <v>7075778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91</v>
      </c>
      <c r="CU5" s="383"/>
      <c r="CV5" s="383"/>
      <c r="CW5" s="383"/>
      <c r="CX5" s="383"/>
      <c r="CY5" s="383"/>
      <c r="CZ5" s="383"/>
      <c r="DA5" s="384"/>
      <c r="DB5" s="382">
        <v>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318480</v>
      </c>
      <c r="BO6" s="386"/>
      <c r="BP6" s="386"/>
      <c r="BQ6" s="386"/>
      <c r="BR6" s="386"/>
      <c r="BS6" s="386"/>
      <c r="BT6" s="386"/>
      <c r="BU6" s="387"/>
      <c r="BV6" s="385">
        <v>346672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96.3</v>
      </c>
      <c r="CU6" s="423"/>
      <c r="CV6" s="423"/>
      <c r="CW6" s="423"/>
      <c r="CX6" s="423"/>
      <c r="CY6" s="423"/>
      <c r="CZ6" s="423"/>
      <c r="DA6" s="424"/>
      <c r="DB6" s="422">
        <v>96.5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136924</v>
      </c>
      <c r="BO7" s="386"/>
      <c r="BP7" s="386"/>
      <c r="BQ7" s="386"/>
      <c r="BR7" s="386"/>
      <c r="BS7" s="386"/>
      <c r="BT7" s="386"/>
      <c r="BU7" s="387"/>
      <c r="BV7" s="385" t="s">
        <v>91</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4198538</v>
      </c>
      <c r="CU7" s="386"/>
      <c r="CV7" s="386"/>
      <c r="CW7" s="386"/>
      <c r="CX7" s="386"/>
      <c r="CY7" s="386"/>
      <c r="CZ7" s="386"/>
      <c r="DA7" s="387"/>
      <c r="DB7" s="385">
        <v>4296392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181556</v>
      </c>
      <c r="BO8" s="386"/>
      <c r="BP8" s="386"/>
      <c r="BQ8" s="386"/>
      <c r="BR8" s="386"/>
      <c r="BS8" s="386"/>
      <c r="BT8" s="386"/>
      <c r="BU8" s="387"/>
      <c r="BV8" s="385">
        <v>346672</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0.28999999999999998</v>
      </c>
      <c r="CU8" s="426"/>
      <c r="CV8" s="426"/>
      <c r="CW8" s="426"/>
      <c r="CX8" s="426"/>
      <c r="CY8" s="426"/>
      <c r="CZ8" s="426"/>
      <c r="DA8" s="427"/>
      <c r="DB8" s="425">
        <v>0.28000000000000003</v>
      </c>
      <c r="DC8" s="426"/>
      <c r="DD8" s="426"/>
      <c r="DE8" s="426"/>
      <c r="DF8" s="426"/>
      <c r="DG8" s="426"/>
      <c r="DH8" s="426"/>
      <c r="DI8" s="427"/>
      <c r="DJ8" s="137"/>
      <c r="DK8" s="137"/>
      <c r="DL8" s="137"/>
      <c r="DM8" s="137"/>
      <c r="DN8" s="137"/>
      <c r="DO8" s="137"/>
    </row>
    <row r="9" spans="1:119" ht="18.75" customHeight="1" thickBot="1">
      <c r="A9" s="138"/>
      <c r="B9" s="379" t="s">
        <v>97</v>
      </c>
      <c r="C9" s="380"/>
      <c r="D9" s="380"/>
      <c r="E9" s="380"/>
      <c r="F9" s="380"/>
      <c r="G9" s="380"/>
      <c r="H9" s="380"/>
      <c r="I9" s="380"/>
      <c r="J9" s="380"/>
      <c r="K9" s="428"/>
      <c r="L9" s="429" t="s">
        <v>98</v>
      </c>
      <c r="M9" s="430"/>
      <c r="N9" s="430"/>
      <c r="O9" s="430"/>
      <c r="P9" s="430"/>
      <c r="Q9" s="431"/>
      <c r="R9" s="432">
        <v>14451</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-165116</v>
      </c>
      <c r="BO9" s="386"/>
      <c r="BP9" s="386"/>
      <c r="BQ9" s="386"/>
      <c r="BR9" s="386"/>
      <c r="BS9" s="386"/>
      <c r="BT9" s="386"/>
      <c r="BU9" s="387"/>
      <c r="BV9" s="385">
        <v>-47544</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18.2</v>
      </c>
      <c r="CU9" s="383"/>
      <c r="CV9" s="383"/>
      <c r="CW9" s="383"/>
      <c r="CX9" s="383"/>
      <c r="CY9" s="383"/>
      <c r="CZ9" s="383"/>
      <c r="DA9" s="384"/>
      <c r="DB9" s="382">
        <v>21.6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15744</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5</v>
      </c>
      <c r="BO10" s="386"/>
      <c r="BP10" s="386"/>
      <c r="BQ10" s="386"/>
      <c r="BR10" s="386"/>
      <c r="BS10" s="386"/>
      <c r="BT10" s="386"/>
      <c r="BU10" s="387"/>
      <c r="BV10" s="385">
        <v>20</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13770</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100000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13736</v>
      </c>
      <c r="S13" s="467"/>
      <c r="T13" s="467"/>
      <c r="U13" s="467"/>
      <c r="V13" s="468"/>
      <c r="W13" s="401" t="s">
        <v>125</v>
      </c>
      <c r="X13" s="402"/>
      <c r="Y13" s="402"/>
      <c r="Z13" s="402"/>
      <c r="AA13" s="402"/>
      <c r="AB13" s="392"/>
      <c r="AC13" s="436">
        <v>257</v>
      </c>
      <c r="AD13" s="437"/>
      <c r="AE13" s="437"/>
      <c r="AF13" s="437"/>
      <c r="AG13" s="476"/>
      <c r="AH13" s="436">
        <v>306</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-265111</v>
      </c>
      <c r="BO13" s="386"/>
      <c r="BP13" s="386"/>
      <c r="BQ13" s="386"/>
      <c r="BR13" s="386"/>
      <c r="BS13" s="386"/>
      <c r="BT13" s="386"/>
      <c r="BU13" s="387"/>
      <c r="BV13" s="385">
        <v>-47524</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12.5</v>
      </c>
      <c r="CU13" s="383"/>
      <c r="CV13" s="383"/>
      <c r="CW13" s="383"/>
      <c r="CX13" s="383"/>
      <c r="CY13" s="383"/>
      <c r="CZ13" s="383"/>
      <c r="DA13" s="384"/>
      <c r="DB13" s="382">
        <v>12.7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14146</v>
      </c>
      <c r="S14" s="467"/>
      <c r="T14" s="467"/>
      <c r="U14" s="467"/>
      <c r="V14" s="468"/>
      <c r="W14" s="375"/>
      <c r="X14" s="376"/>
      <c r="Y14" s="376"/>
      <c r="Z14" s="376"/>
      <c r="AA14" s="376"/>
      <c r="AB14" s="365"/>
      <c r="AC14" s="469">
        <v>3.9</v>
      </c>
      <c r="AD14" s="470"/>
      <c r="AE14" s="470"/>
      <c r="AF14" s="470"/>
      <c r="AG14" s="471"/>
      <c r="AH14" s="469">
        <v>4.0999999999999996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210.4</v>
      </c>
      <c r="CU14" s="481"/>
      <c r="CV14" s="481"/>
      <c r="CW14" s="481"/>
      <c r="CX14" s="481"/>
      <c r="CY14" s="481"/>
      <c r="CZ14" s="481"/>
      <c r="DA14" s="482"/>
      <c r="DB14" s="480">
        <v>133.6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14114</v>
      </c>
      <c r="S15" s="467"/>
      <c r="T15" s="467"/>
      <c r="U15" s="467"/>
      <c r="V15" s="468"/>
      <c r="W15" s="401" t="s">
        <v>131</v>
      </c>
      <c r="X15" s="402"/>
      <c r="Y15" s="402"/>
      <c r="Z15" s="402"/>
      <c r="AA15" s="402"/>
      <c r="AB15" s="392"/>
      <c r="AC15" s="436">
        <v>2031</v>
      </c>
      <c r="AD15" s="437"/>
      <c r="AE15" s="437"/>
      <c r="AF15" s="437"/>
      <c r="AG15" s="476"/>
      <c r="AH15" s="436">
        <v>2424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1090477</v>
      </c>
      <c r="BO15" s="349"/>
      <c r="BP15" s="349"/>
      <c r="BQ15" s="349"/>
      <c r="BR15" s="349"/>
      <c r="BS15" s="349"/>
      <c r="BT15" s="349"/>
      <c r="BU15" s="350"/>
      <c r="BV15" s="348">
        <v>1063752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31</v>
      </c>
      <c r="AD16" s="470"/>
      <c r="AE16" s="470"/>
      <c r="AF16" s="470"/>
      <c r="AG16" s="471"/>
      <c r="AH16" s="469">
        <v>32.799999999999997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3669616</v>
      </c>
      <c r="BO16" s="386"/>
      <c r="BP16" s="386"/>
      <c r="BQ16" s="386"/>
      <c r="BR16" s="386"/>
      <c r="BS16" s="386"/>
      <c r="BT16" s="386"/>
      <c r="BU16" s="387"/>
      <c r="BV16" s="385">
        <v>3750389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4274</v>
      </c>
      <c r="AD17" s="437"/>
      <c r="AE17" s="437"/>
      <c r="AF17" s="437"/>
      <c r="AG17" s="476"/>
      <c r="AH17" s="436">
        <v>4665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1384300</v>
      </c>
      <c r="BO17" s="386"/>
      <c r="BP17" s="386"/>
      <c r="BQ17" s="386"/>
      <c r="BR17" s="386"/>
      <c r="BS17" s="386"/>
      <c r="BT17" s="386"/>
      <c r="BU17" s="387"/>
      <c r="BV17" s="385">
        <v>1360965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70.599999999999994</v>
      </c>
      <c r="M18" s="498"/>
      <c r="N18" s="498"/>
      <c r="O18" s="498"/>
      <c r="P18" s="498"/>
      <c r="Q18" s="498"/>
      <c r="R18" s="499"/>
      <c r="S18" s="499"/>
      <c r="T18" s="499"/>
      <c r="U18" s="499"/>
      <c r="V18" s="500"/>
      <c r="W18" s="403"/>
      <c r="X18" s="404"/>
      <c r="Y18" s="404"/>
      <c r="Z18" s="404"/>
      <c r="AA18" s="404"/>
      <c r="AB18" s="395"/>
      <c r="AC18" s="501">
        <v>65.099999999999994</v>
      </c>
      <c r="AD18" s="502"/>
      <c r="AE18" s="502"/>
      <c r="AF18" s="502"/>
      <c r="AG18" s="503"/>
      <c r="AH18" s="501">
        <v>63.1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3858435</v>
      </c>
      <c r="BO18" s="386"/>
      <c r="BP18" s="386"/>
      <c r="BQ18" s="386"/>
      <c r="BR18" s="386"/>
      <c r="BS18" s="386"/>
      <c r="BT18" s="386"/>
      <c r="BU18" s="387"/>
      <c r="BV18" s="385">
        <v>3928483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5746001</v>
      </c>
      <c r="BO19" s="386"/>
      <c r="BP19" s="386"/>
      <c r="BQ19" s="386"/>
      <c r="BR19" s="386"/>
      <c r="BS19" s="386"/>
      <c r="BT19" s="386"/>
      <c r="BU19" s="387"/>
      <c r="BV19" s="385">
        <v>5108080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6555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10550262</v>
      </c>
      <c r="BO23" s="386"/>
      <c r="BP23" s="386"/>
      <c r="BQ23" s="386"/>
      <c r="BR23" s="386"/>
      <c r="BS23" s="386"/>
      <c r="BT23" s="386"/>
      <c r="BU23" s="387"/>
      <c r="BV23" s="385">
        <v>9755764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6850</v>
      </c>
      <c r="R24" s="437"/>
      <c r="S24" s="437"/>
      <c r="T24" s="437"/>
      <c r="U24" s="437"/>
      <c r="V24" s="476"/>
      <c r="W24" s="531"/>
      <c r="X24" s="519"/>
      <c r="Y24" s="520"/>
      <c r="Z24" s="435" t="s">
        <v>154</v>
      </c>
      <c r="AA24" s="415"/>
      <c r="AB24" s="415"/>
      <c r="AC24" s="415"/>
      <c r="AD24" s="415"/>
      <c r="AE24" s="415"/>
      <c r="AF24" s="415"/>
      <c r="AG24" s="416"/>
      <c r="AH24" s="436">
        <v>139</v>
      </c>
      <c r="AI24" s="437"/>
      <c r="AJ24" s="437"/>
      <c r="AK24" s="437"/>
      <c r="AL24" s="476"/>
      <c r="AM24" s="436">
        <v>401015</v>
      </c>
      <c r="AN24" s="437"/>
      <c r="AO24" s="437"/>
      <c r="AP24" s="437"/>
      <c r="AQ24" s="437"/>
      <c r="AR24" s="476"/>
      <c r="AS24" s="436">
        <v>2885</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7191901</v>
      </c>
      <c r="BO24" s="386"/>
      <c r="BP24" s="386"/>
      <c r="BQ24" s="386"/>
      <c r="BR24" s="386"/>
      <c r="BS24" s="386"/>
      <c r="BT24" s="386"/>
      <c r="BU24" s="387"/>
      <c r="BV24" s="385">
        <v>7179433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5700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122</v>
      </c>
      <c r="BO25" s="349"/>
      <c r="BP25" s="349"/>
      <c r="BQ25" s="349"/>
      <c r="BR25" s="349"/>
      <c r="BS25" s="349"/>
      <c r="BT25" s="349"/>
      <c r="BU25" s="350"/>
      <c r="BV25" s="348">
        <v>20617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5330</v>
      </c>
      <c r="R26" s="437"/>
      <c r="S26" s="437"/>
      <c r="T26" s="437"/>
      <c r="U26" s="437"/>
      <c r="V26" s="476"/>
      <c r="W26" s="531"/>
      <c r="X26" s="519"/>
      <c r="Y26" s="520"/>
      <c r="Z26" s="435" t="s">
        <v>160</v>
      </c>
      <c r="AA26" s="555"/>
      <c r="AB26" s="555"/>
      <c r="AC26" s="555"/>
      <c r="AD26" s="555"/>
      <c r="AE26" s="555"/>
      <c r="AF26" s="555"/>
      <c r="AG26" s="556"/>
      <c r="AH26" s="436">
        <v>4</v>
      </c>
      <c r="AI26" s="437"/>
      <c r="AJ26" s="437"/>
      <c r="AK26" s="437"/>
      <c r="AL26" s="476"/>
      <c r="AM26" s="436">
        <v>13916</v>
      </c>
      <c r="AN26" s="437"/>
      <c r="AO26" s="437"/>
      <c r="AP26" s="437"/>
      <c r="AQ26" s="437"/>
      <c r="AR26" s="476"/>
      <c r="AS26" s="436">
        <v>3479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2820</v>
      </c>
      <c r="R27" s="437"/>
      <c r="S27" s="437"/>
      <c r="T27" s="437"/>
      <c r="U27" s="437"/>
      <c r="V27" s="476"/>
      <c r="W27" s="531"/>
      <c r="X27" s="519"/>
      <c r="Y27" s="520"/>
      <c r="Z27" s="435" t="s">
        <v>163</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184292</v>
      </c>
      <c r="BO27" s="553"/>
      <c r="BP27" s="553"/>
      <c r="BQ27" s="553"/>
      <c r="BR27" s="553"/>
      <c r="BS27" s="553"/>
      <c r="BT27" s="553"/>
      <c r="BU27" s="554"/>
      <c r="BV27" s="552">
        <v>184279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2260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181817</v>
      </c>
      <c r="BO28" s="349"/>
      <c r="BP28" s="349"/>
      <c r="BQ28" s="349"/>
      <c r="BR28" s="349"/>
      <c r="BS28" s="349"/>
      <c r="BT28" s="349"/>
      <c r="BU28" s="350"/>
      <c r="BV28" s="348">
        <v>281812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14</v>
      </c>
      <c r="M29" s="437"/>
      <c r="N29" s="437"/>
      <c r="O29" s="437"/>
      <c r="P29" s="476"/>
      <c r="Q29" s="436">
        <v>1850</v>
      </c>
      <c r="R29" s="437"/>
      <c r="S29" s="437"/>
      <c r="T29" s="437"/>
      <c r="U29" s="437"/>
      <c r="V29" s="476"/>
      <c r="W29" s="532"/>
      <c r="X29" s="533"/>
      <c r="Y29" s="534"/>
      <c r="Z29" s="435" t="s">
        <v>170</v>
      </c>
      <c r="AA29" s="415"/>
      <c r="AB29" s="415"/>
      <c r="AC29" s="415"/>
      <c r="AD29" s="415"/>
      <c r="AE29" s="415"/>
      <c r="AF29" s="415"/>
      <c r="AG29" s="416"/>
      <c r="AH29" s="436">
        <v>139</v>
      </c>
      <c r="AI29" s="437"/>
      <c r="AJ29" s="437"/>
      <c r="AK29" s="437"/>
      <c r="AL29" s="476"/>
      <c r="AM29" s="436">
        <v>401015</v>
      </c>
      <c r="AN29" s="437"/>
      <c r="AO29" s="437"/>
      <c r="AP29" s="437"/>
      <c r="AQ29" s="437"/>
      <c r="AR29" s="476"/>
      <c r="AS29" s="436">
        <v>2885</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15076</v>
      </c>
      <c r="BO29" s="386"/>
      <c r="BP29" s="386"/>
      <c r="BQ29" s="386"/>
      <c r="BR29" s="386"/>
      <c r="BS29" s="386"/>
      <c r="BT29" s="386"/>
      <c r="BU29" s="387"/>
      <c r="BV29" s="385">
        <v>15074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95.9</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1014770</v>
      </c>
      <c r="BO30" s="553"/>
      <c r="BP30" s="553"/>
      <c r="BQ30" s="553"/>
      <c r="BR30" s="553"/>
      <c r="BS30" s="553"/>
      <c r="BT30" s="553"/>
      <c r="BU30" s="554"/>
      <c r="BV30" s="552">
        <v>1873264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9</v>
      </c>
      <c r="BF34" s="566"/>
      <c r="BG34" s="567" t="str">
        <f>IF('各会計、関係団体の財政状況及び健全化判断比率'!B33="","",'各会計、関係団体の財政状況及び健全化判断比率'!B33)</f>
        <v>臨海部土地造成事業特別会計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岩内地方衛生組合</v>
      </c>
      <c r="BZ34" s="567"/>
      <c r="CA34" s="567"/>
      <c r="CB34" s="567"/>
      <c r="CC34" s="567"/>
      <c r="CD34" s="567"/>
      <c r="CE34" s="567"/>
      <c r="CF34" s="567"/>
      <c r="CG34" s="567"/>
      <c r="CH34" s="567"/>
      <c r="CI34" s="567"/>
      <c r="CJ34" s="567"/>
      <c r="CK34" s="567"/>
      <c r="CL34" s="567"/>
      <c r="CM34" s="567"/>
      <c r="CN34" s="165"/>
      <c r="CO34" s="566">
        <f>IF(CQ34="","",MAX(C34:D43,U34:V43,AM34:AN43,BE34:BF43,BW34:BX43)+1)</f>
        <v>13</v>
      </c>
      <c r="CP34" s="566"/>
      <c r="CQ34" s="567" t="str">
        <f>IF('各会計、関係団体の財政状況及び健全化判断比率'!BS7="","",'各会計、関係団体の財政状況及び健全化判断比率'!BS7)</f>
        <v>岩内地方船舶上架公社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公共用地先行取得事業特別会計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IF('各会計、関係団体の財政状況及び健全化判断比率'!B32="","",'各会計、関係団体の財政状況及び健全化判断比率'!B32)</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岩内・寿都地方消防組合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深層水事業特別会計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後志教育研修センター</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t="str">
        <f t="shared" si="2"/>
        <v/>
      </c>
      <c r="BX37" s="566"/>
      <c r="BY37" s="567" t="str">
        <f>IF('各会計、関係団体の財政状況及び健全化判断比率'!B71="","",'各会計、関係団体の財政状況及び健全化判断比率'!B71)</f>
        <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N37" zoomScaleSheetLayoutView="100" workbookViewId="0">
      <selection activeCell="P39" sqref="P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69" t="s">
        <v>24</v>
      </c>
      <c r="C41" s="1170"/>
      <c r="D41" s="81"/>
      <c r="E41" s="1175" t="s">
        <v>25</v>
      </c>
      <c r="F41" s="1175"/>
      <c r="G41" s="1175"/>
      <c r="H41" s="1176"/>
      <c r="I41" s="82">
        <v>11353</v>
      </c>
      <c r="J41" s="83">
        <v>10617</v>
      </c>
      <c r="K41" s="83">
        <v>10120</v>
      </c>
      <c r="L41" s="83">
        <v>9756</v>
      </c>
      <c r="M41" s="84">
        <v>10550</v>
      </c>
    </row>
    <row r="42" spans="2:13" ht="27.75" customHeight="1">
      <c r="B42" s="1171"/>
      <c r="C42" s="1172"/>
      <c r="D42" s="85"/>
      <c r="E42" s="1177" t="s">
        <v>26</v>
      </c>
      <c r="F42" s="1177"/>
      <c r="G42" s="1177"/>
      <c r="H42" s="1178"/>
      <c r="I42" s="86">
        <v>20</v>
      </c>
      <c r="J42" s="87">
        <v>15</v>
      </c>
      <c r="K42" s="87">
        <v>9</v>
      </c>
      <c r="L42" s="87">
        <v>5</v>
      </c>
      <c r="M42" s="88">
        <v>4</v>
      </c>
    </row>
    <row r="43" spans="2:13" ht="27.75" customHeight="1">
      <c r="B43" s="1171"/>
      <c r="C43" s="1172"/>
      <c r="D43" s="85"/>
      <c r="E43" s="1177" t="s">
        <v>27</v>
      </c>
      <c r="F43" s="1177"/>
      <c r="G43" s="1177"/>
      <c r="H43" s="1178"/>
      <c r="I43" s="86">
        <v>5221</v>
      </c>
      <c r="J43" s="87">
        <v>5089</v>
      </c>
      <c r="K43" s="87">
        <v>4944</v>
      </c>
      <c r="L43" s="87">
        <v>4527</v>
      </c>
      <c r="M43" s="88">
        <v>4776</v>
      </c>
    </row>
    <row r="44" spans="2:13" ht="27.75" customHeight="1">
      <c r="B44" s="1171"/>
      <c r="C44" s="1172"/>
      <c r="D44" s="85"/>
      <c r="E44" s="1177" t="s">
        <v>28</v>
      </c>
      <c r="F44" s="1177"/>
      <c r="G44" s="1177"/>
      <c r="H44" s="1178"/>
      <c r="I44" s="86">
        <v>89</v>
      </c>
      <c r="J44" s="87">
        <v>39</v>
      </c>
      <c r="K44" s="87">
        <v>34</v>
      </c>
      <c r="L44" s="87">
        <v>93</v>
      </c>
      <c r="M44" s="88">
        <v>92</v>
      </c>
    </row>
    <row r="45" spans="2:13" ht="27.75" customHeight="1">
      <c r="B45" s="1171"/>
      <c r="C45" s="1172"/>
      <c r="D45" s="85"/>
      <c r="E45" s="1177" t="s">
        <v>29</v>
      </c>
      <c r="F45" s="1177"/>
      <c r="G45" s="1177"/>
      <c r="H45" s="1178"/>
      <c r="I45" s="86">
        <v>1826</v>
      </c>
      <c r="J45" s="87">
        <v>1800</v>
      </c>
      <c r="K45" s="87">
        <v>1801</v>
      </c>
      <c r="L45" s="87">
        <v>1742</v>
      </c>
      <c r="M45" s="88">
        <v>1641</v>
      </c>
    </row>
    <row r="46" spans="2:13" ht="27.75" customHeight="1">
      <c r="B46" s="1171"/>
      <c r="C46" s="1172"/>
      <c r="D46" s="85"/>
      <c r="E46" s="1177" t="s">
        <v>30</v>
      </c>
      <c r="F46" s="1177"/>
      <c r="G46" s="1177"/>
      <c r="H46" s="1178"/>
      <c r="I46" s="86" t="s">
        <v>479</v>
      </c>
      <c r="J46" s="87" t="s">
        <v>479</v>
      </c>
      <c r="K46" s="87" t="s">
        <v>479</v>
      </c>
      <c r="L46" s="87" t="s">
        <v>479</v>
      </c>
      <c r="M46" s="88" t="s">
        <v>479</v>
      </c>
    </row>
    <row r="47" spans="2:13" ht="27.75" customHeight="1">
      <c r="B47" s="1171"/>
      <c r="C47" s="1172"/>
      <c r="D47" s="85"/>
      <c r="E47" s="1177" t="s">
        <v>31</v>
      </c>
      <c r="F47" s="1177"/>
      <c r="G47" s="1177"/>
      <c r="H47" s="1178"/>
      <c r="I47" s="86" t="s">
        <v>479</v>
      </c>
      <c r="J47" s="87" t="s">
        <v>479</v>
      </c>
      <c r="K47" s="87" t="s">
        <v>479</v>
      </c>
      <c r="L47" s="87" t="s">
        <v>479</v>
      </c>
      <c r="M47" s="88" t="s">
        <v>479</v>
      </c>
    </row>
    <row r="48" spans="2:13" ht="27.75" customHeight="1">
      <c r="B48" s="1173"/>
      <c r="C48" s="1174"/>
      <c r="D48" s="85"/>
      <c r="E48" s="1177" t="s">
        <v>32</v>
      </c>
      <c r="F48" s="1177"/>
      <c r="G48" s="1177"/>
      <c r="H48" s="1178"/>
      <c r="I48" s="86" t="s">
        <v>479</v>
      </c>
      <c r="J48" s="87" t="s">
        <v>479</v>
      </c>
      <c r="K48" s="87" t="s">
        <v>479</v>
      </c>
      <c r="L48" s="87" t="s">
        <v>479</v>
      </c>
      <c r="M48" s="88" t="s">
        <v>479</v>
      </c>
    </row>
    <row r="49" spans="2:13" ht="27.75" customHeight="1">
      <c r="B49" s="1179" t="s">
        <v>33</v>
      </c>
      <c r="C49" s="1180"/>
      <c r="D49" s="89"/>
      <c r="E49" s="1177" t="s">
        <v>34</v>
      </c>
      <c r="F49" s="1177"/>
      <c r="G49" s="1177"/>
      <c r="H49" s="1178"/>
      <c r="I49" s="86">
        <v>2098</v>
      </c>
      <c r="J49" s="87">
        <v>2118</v>
      </c>
      <c r="K49" s="87">
        <v>2093</v>
      </c>
      <c r="L49" s="87">
        <v>2195</v>
      </c>
      <c r="M49" s="88">
        <v>1237</v>
      </c>
    </row>
    <row r="50" spans="2:13" ht="27.75" customHeight="1">
      <c r="B50" s="1171"/>
      <c r="C50" s="1172"/>
      <c r="D50" s="85"/>
      <c r="E50" s="1177" t="s">
        <v>35</v>
      </c>
      <c r="F50" s="1177"/>
      <c r="G50" s="1177"/>
      <c r="H50" s="1178"/>
      <c r="I50" s="86">
        <v>3890</v>
      </c>
      <c r="J50" s="87">
        <v>2913</v>
      </c>
      <c r="K50" s="87">
        <v>2071</v>
      </c>
      <c r="L50" s="87">
        <v>1897</v>
      </c>
      <c r="M50" s="88">
        <v>1940</v>
      </c>
    </row>
    <row r="51" spans="2:13" ht="27.75" customHeight="1">
      <c r="B51" s="1173"/>
      <c r="C51" s="1174"/>
      <c r="D51" s="85"/>
      <c r="E51" s="1177" t="s">
        <v>36</v>
      </c>
      <c r="F51" s="1177"/>
      <c r="G51" s="1177"/>
      <c r="H51" s="1178"/>
      <c r="I51" s="86">
        <v>8052</v>
      </c>
      <c r="J51" s="87">
        <v>7945</v>
      </c>
      <c r="K51" s="87">
        <v>7584</v>
      </c>
      <c r="L51" s="87">
        <v>7477</v>
      </c>
      <c r="M51" s="88">
        <v>6859</v>
      </c>
    </row>
    <row r="52" spans="2:13" ht="27.75" customHeight="1" thickBot="1">
      <c r="B52" s="1181" t="s">
        <v>37</v>
      </c>
      <c r="C52" s="1182"/>
      <c r="D52" s="90"/>
      <c r="E52" s="1183" t="s">
        <v>38</v>
      </c>
      <c r="F52" s="1183"/>
      <c r="G52" s="1183"/>
      <c r="H52" s="1184"/>
      <c r="I52" s="91">
        <v>4468</v>
      </c>
      <c r="J52" s="92">
        <v>4584</v>
      </c>
      <c r="K52" s="92">
        <v>5160</v>
      </c>
      <c r="L52" s="92">
        <v>4553</v>
      </c>
      <c r="M52" s="93">
        <v>7028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70295</v>
      </c>
      <c r="E3" s="116"/>
      <c r="F3" s="117">
        <v>64717</v>
      </c>
      <c r="G3" s="118"/>
      <c r="H3" s="119"/>
    </row>
    <row r="4" spans="1:8">
      <c r="A4" s="120"/>
      <c r="B4" s="121"/>
      <c r="C4" s="122"/>
      <c r="D4" s="123">
        <v>20989</v>
      </c>
      <c r="E4" s="124"/>
      <c r="F4" s="125">
        <v>31931</v>
      </c>
      <c r="G4" s="126"/>
      <c r="H4" s="127"/>
    </row>
    <row r="5" spans="1:8">
      <c r="A5" s="108" t="s">
        <v>511</v>
      </c>
      <c r="B5" s="113"/>
      <c r="C5" s="114"/>
      <c r="D5" s="115">
        <v>43192</v>
      </c>
      <c r="E5" s="116"/>
      <c r="F5" s="117">
        <v>70897</v>
      </c>
      <c r="G5" s="118"/>
      <c r="H5" s="119"/>
    </row>
    <row r="6" spans="1:8">
      <c r="A6" s="120"/>
      <c r="B6" s="121"/>
      <c r="C6" s="122"/>
      <c r="D6" s="123">
        <v>30519</v>
      </c>
      <c r="E6" s="124"/>
      <c r="F6" s="125">
        <v>39878</v>
      </c>
      <c r="G6" s="126"/>
      <c r="H6" s="127"/>
    </row>
    <row r="7" spans="1:8">
      <c r="A7" s="108" t="s">
        <v>512</v>
      </c>
      <c r="B7" s="113"/>
      <c r="C7" s="114"/>
      <c r="D7" s="115">
        <v>66918</v>
      </c>
      <c r="E7" s="116"/>
      <c r="F7" s="117">
        <v>66496</v>
      </c>
      <c r="G7" s="118"/>
      <c r="H7" s="119"/>
    </row>
    <row r="8" spans="1:8">
      <c r="A8" s="120"/>
      <c r="B8" s="121"/>
      <c r="C8" s="122"/>
      <c r="D8" s="123">
        <v>30212</v>
      </c>
      <c r="E8" s="124"/>
      <c r="F8" s="125">
        <v>36530</v>
      </c>
      <c r="G8" s="126"/>
      <c r="H8" s="127"/>
    </row>
    <row r="9" spans="1:8">
      <c r="A9" s="108" t="s">
        <v>513</v>
      </c>
      <c r="B9" s="113"/>
      <c r="C9" s="114"/>
      <c r="D9" s="115">
        <v>63796</v>
      </c>
      <c r="E9" s="116"/>
      <c r="F9" s="117">
        <v>82748</v>
      </c>
      <c r="G9" s="118"/>
      <c r="H9" s="119"/>
    </row>
    <row r="10" spans="1:8">
      <c r="A10" s="120"/>
      <c r="B10" s="121"/>
      <c r="C10" s="122"/>
      <c r="D10" s="123">
        <v>46063</v>
      </c>
      <c r="E10" s="124"/>
      <c r="F10" s="125">
        <v>44732</v>
      </c>
      <c r="G10" s="126"/>
      <c r="H10" s="127"/>
    </row>
    <row r="11" spans="1:8">
      <c r="A11" s="108" t="s">
        <v>514</v>
      </c>
      <c r="B11" s="113"/>
      <c r="C11" s="114"/>
      <c r="D11" s="115">
        <v>241935</v>
      </c>
      <c r="E11" s="116"/>
      <c r="F11" s="117">
        <v>91837</v>
      </c>
      <c r="G11" s="118"/>
      <c r="H11" s="119"/>
    </row>
    <row r="12" spans="1:8">
      <c r="A12" s="120"/>
      <c r="B12" s="121"/>
      <c r="C12" s="128"/>
      <c r="D12" s="123">
        <v>201234</v>
      </c>
      <c r="E12" s="124"/>
      <c r="F12" s="125">
        <v>54439</v>
      </c>
      <c r="G12" s="126"/>
      <c r="H12" s="127"/>
    </row>
    <row r="13" spans="1:8">
      <c r="A13" s="108"/>
      <c r="B13" s="113"/>
      <c r="C13" s="129"/>
      <c r="D13" s="130">
        <v>97227</v>
      </c>
      <c r="E13" s="131"/>
      <c r="F13" s="132">
        <v>75339</v>
      </c>
      <c r="G13" s="133"/>
      <c r="H13" s="119"/>
    </row>
    <row r="14" spans="1:8">
      <c r="A14" s="120"/>
      <c r="B14" s="121"/>
      <c r="C14" s="122"/>
      <c r="D14" s="123">
        <v>65803</v>
      </c>
      <c r="E14" s="124"/>
      <c r="F14" s="125">
        <v>41502</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6.88</v>
      </c>
      <c r="C19" s="134">
        <f>ROUND(VALUE(SUBSTITUTE(実質収支比率等に係る経年分析!G$48,"▲","-")),2)</f>
        <v>7.12</v>
      </c>
      <c r="D19" s="134">
        <f>ROUND(VALUE(SUBSTITUTE(実質収支比率等に係る経年分析!H$48,"▲","-")),2)</f>
        <v>9.23</v>
      </c>
      <c r="E19" s="134">
        <f>ROUND(VALUE(SUBSTITUTE(実質収支比率等に係る経年分析!I$48,"▲","-")),2)</f>
        <v>8.07</v>
      </c>
      <c r="F19" s="134">
        <f>ROUND(VALUE(SUBSTITUTE(実質収支比率等に係る経年分析!J$48,"▲","-")),2)</f>
        <v>4.32</v>
      </c>
    </row>
    <row r="20" spans="1:11">
      <c r="A20" s="134" t="s">
        <v>43</v>
      </c>
      <c r="B20" s="134">
        <f>ROUND(VALUE(SUBSTITUTE(実質収支比率等に係る経年分析!F$47,"▲","-")),2)</f>
        <v>8.23</v>
      </c>
      <c r="C20" s="134">
        <f>ROUND(VALUE(SUBSTITUTE(実質収支比率等に係る経年分析!G$47,"▲","-")),2)</f>
        <v>8.69</v>
      </c>
      <c r="D20" s="134">
        <f>ROUND(VALUE(SUBSTITUTE(実質収支比率等に係る経年分析!H$47,"▲","-")),2)</f>
        <v>6.59</v>
      </c>
      <c r="E20" s="134">
        <f>ROUND(VALUE(SUBSTITUTE(実質収支比率等に係る経年分析!I$47,"▲","-")),2)</f>
        <v>6.55</v>
      </c>
      <c r="F20" s="134">
        <f>ROUND(VALUE(SUBSTITUTE(実質収支比率等に係る経年分析!J$47,"▲","-")),2)</f>
        <v>4.33</v>
      </c>
    </row>
    <row r="21" spans="1:11">
      <c r="A21" s="134" t="s">
        <v>44</v>
      </c>
      <c r="B21" s="134">
        <f>IF(ISNUMBER(VALUE(SUBSTITUTE(実質収支比率等に係る経年分析!F$49,"▲","-"))),ROUND(VALUE(SUBSTITUTE(実質収支比率等に係る経年分析!F$49,"▲","-")),2),NA())</f>
        <v>0.08</v>
      </c>
      <c r="C21" s="134">
        <f>IF(ISNUMBER(VALUE(SUBSTITUTE(実質収支比率等に係る経年分析!G$49,"▲","-"))),ROUND(VALUE(SUBSTITUTE(実質収支比率等に係る経年分析!G$49,"▲","-")),2),NA())</f>
        <v>-0.14000000000000001</v>
      </c>
      <c r="D21" s="134">
        <f>IF(ISNUMBER(VALUE(SUBSTITUTE(実質収支比率等に係る経年分析!H$49,"▲","-"))),ROUND(VALUE(SUBSTITUTE(実質収支比率等に係る経年分析!H$49,"▲","-")),2),NA())</f>
        <v>-0.43</v>
      </c>
      <c r="E21" s="134">
        <f>IF(ISNUMBER(VALUE(SUBSTITUTE(実質収支比率等に係る経年分析!I$49,"▲","-"))),ROUND(VALUE(SUBSTITUTE(実質収支比率等に係る経年分析!I$49,"▲","-")),2),NA())</f>
        <v>-1.1100000000000001</v>
      </c>
      <c r="F21" s="134">
        <f>IF(ISNUMBER(VALUE(SUBSTITUTE(実質収支比率等に係る経年分析!J$49,"▲","-"))),ROUND(VALUE(SUBSTITUTE(実質収支比率等に係る経年分析!J$49,"▲","-")),2),NA())</f>
        <v>-6.31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公共用地先行取得事業特別会計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下水道事業会計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0.94</v>
      </c>
    </row>
    <row r="34" spans="1:16">
      <c r="A34" s="135" t="str">
        <f>IF(連結実質赤字比率に係る赤字・黒字の構成分析!C$36="",NA(),連結実質赤字比率に係る赤字・黒字の構成分析!C$36)</f>
        <v>臨海部土地造成事業特別会計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1.1200000000000001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9.0299999999999994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7.85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4.08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12.23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1222</v>
      </c>
      <c r="E42" s="136"/>
      <c r="F42" s="136"/>
      <c r="G42" s="136">
        <f>'実質公債費比率（分子）の構造'!L$52</f>
        <v>1106</v>
      </c>
      <c r="H42" s="136"/>
      <c r="I42" s="136"/>
      <c r="J42" s="136">
        <f>'実質公債費比率（分子）の構造'!M$52</f>
        <v>1070</v>
      </c>
      <c r="K42" s="136"/>
      <c r="L42" s="136"/>
      <c r="M42" s="136">
        <f>'実質公債費比率（分子）の構造'!N$52</f>
        <v>1049</v>
      </c>
      <c r="N42" s="136"/>
      <c r="O42" s="136"/>
      <c r="P42" s="136">
        <f>'実質公債費比率（分子）の構造'!O$52</f>
        <v>1053</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6</v>
      </c>
      <c r="C44" s="136"/>
      <c r="D44" s="136"/>
      <c r="E44" s="136">
        <f>'実質公債費比率（分子）の構造'!L$50</f>
        <v>6</v>
      </c>
      <c r="F44" s="136"/>
      <c r="G44" s="136"/>
      <c r="H44" s="136">
        <f>'実質公債費比率（分子）の構造'!M$50</f>
        <v>6</v>
      </c>
      <c r="I44" s="136"/>
      <c r="J44" s="136"/>
      <c r="K44" s="136">
        <f>'実質公債費比率（分子）の構造'!N$50</f>
        <v>4</v>
      </c>
      <c r="L44" s="136"/>
      <c r="M44" s="136"/>
      <c r="N44" s="136">
        <f>'実質公債費比率（分子）の構造'!O$50</f>
        <v>1</v>
      </c>
      <c r="O44" s="136"/>
      <c r="P44" s="136"/>
    </row>
    <row r="45" spans="1:16">
      <c r="A45" s="136" t="s">
        <v>54</v>
      </c>
      <c r="B45" s="136">
        <f>'実質公債費比率（分子）の構造'!K$49</f>
        <v>54</v>
      </c>
      <c r="C45" s="136"/>
      <c r="D45" s="136"/>
      <c r="E45" s="136">
        <f>'実質公債費比率（分子）の構造'!L$49</f>
        <v>48</v>
      </c>
      <c r="F45" s="136"/>
      <c r="G45" s="136"/>
      <c r="H45" s="136">
        <f>'実質公債費比率（分子）の構造'!M$49</f>
        <v>20</v>
      </c>
      <c r="I45" s="136"/>
      <c r="J45" s="136"/>
      <c r="K45" s="136">
        <f>'実質公債費比率（分子）の構造'!N$49</f>
        <v>12</v>
      </c>
      <c r="L45" s="136"/>
      <c r="M45" s="136"/>
      <c r="N45" s="136">
        <f>'実質公債費比率（分子）の構造'!O$49</f>
        <v>1</v>
      </c>
      <c r="O45" s="136"/>
      <c r="P45" s="136"/>
    </row>
    <row r="46" spans="1:16">
      <c r="A46" s="136" t="s">
        <v>55</v>
      </c>
      <c r="B46" s="136">
        <f>'実質公債費比率（分子）の構造'!K$48</f>
        <v>215</v>
      </c>
      <c r="C46" s="136"/>
      <c r="D46" s="136"/>
      <c r="E46" s="136">
        <f>'実質公債費比率（分子）の構造'!L$48</f>
        <v>212</v>
      </c>
      <c r="F46" s="136"/>
      <c r="G46" s="136"/>
      <c r="H46" s="136">
        <f>'実質公債費比率（分子）の構造'!M$48</f>
        <v>220</v>
      </c>
      <c r="I46" s="136"/>
      <c r="J46" s="136"/>
      <c r="K46" s="136">
        <f>'実質公債費比率（分子）の構造'!N$48</f>
        <v>219</v>
      </c>
      <c r="L46" s="136"/>
      <c r="M46" s="136"/>
      <c r="N46" s="136">
        <f>'実質公債費比率（分子）の構造'!O$48</f>
        <v>229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1332</v>
      </c>
      <c r="C49" s="136"/>
      <c r="D49" s="136"/>
      <c r="E49" s="136">
        <f>'実質公債費比率（分子）の構造'!L$45</f>
        <v>1275</v>
      </c>
      <c r="F49" s="136"/>
      <c r="G49" s="136"/>
      <c r="H49" s="136">
        <f>'実質公債費比率（分子）の構造'!M$45</f>
        <v>1257</v>
      </c>
      <c r="I49" s="136"/>
      <c r="J49" s="136"/>
      <c r="K49" s="136">
        <f>'実質公債費比率（分子）の構造'!N$45</f>
        <v>1246</v>
      </c>
      <c r="L49" s="136"/>
      <c r="M49" s="136"/>
      <c r="N49" s="136">
        <f>'実質公債費比率（分子）の構造'!O$45</f>
        <v>1228</v>
      </c>
      <c r="O49" s="136"/>
      <c r="P49" s="136"/>
    </row>
    <row r="50" spans="1:16">
      <c r="A50" s="136" t="s">
        <v>59</v>
      </c>
      <c r="B50" s="136" t="e">
        <f>NA()</f>
        <v>#N/A</v>
      </c>
      <c r="C50" s="136">
        <f>IF(ISNUMBER('実質公債費比率（分子）の構造'!K$53),'実質公債費比率（分子）の構造'!K$53,NA())</f>
        <v>385</v>
      </c>
      <c r="D50" s="136" t="e">
        <f>NA()</f>
        <v>#N/A</v>
      </c>
      <c r="E50" s="136" t="e">
        <f>NA()</f>
        <v>#N/A</v>
      </c>
      <c r="F50" s="136">
        <f>IF(ISNUMBER('実質公債費比率（分子）の構造'!L$53),'実質公債費比率（分子）の構造'!L$53,NA())</f>
        <v>435</v>
      </c>
      <c r="G50" s="136" t="e">
        <f>NA()</f>
        <v>#N/A</v>
      </c>
      <c r="H50" s="136" t="e">
        <f>NA()</f>
        <v>#N/A</v>
      </c>
      <c r="I50" s="136">
        <f>IF(ISNUMBER('実質公債費比率（分子）の構造'!M$53),'実質公債費比率（分子）の構造'!M$53,NA())</f>
        <v>433</v>
      </c>
      <c r="J50" s="136" t="e">
        <f>NA()</f>
        <v>#N/A</v>
      </c>
      <c r="K50" s="136" t="e">
        <f>NA()</f>
        <v>#N/A</v>
      </c>
      <c r="L50" s="136">
        <f>IF(ISNUMBER('実質公債費比率（分子）の構造'!N$53),'実質公債費比率（分子）の構造'!N$53,NA())</f>
        <v>432</v>
      </c>
      <c r="M50" s="136" t="e">
        <f>NA()</f>
        <v>#N/A</v>
      </c>
      <c r="N50" s="136" t="e">
        <f>NA()</f>
        <v>#N/A</v>
      </c>
      <c r="O50" s="136">
        <f>IF(ISNUMBER('実質公債費比率（分子）の構造'!O$53),'実質公債費比率（分子）の構造'!O$53,NA())</f>
        <v>406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8052</v>
      </c>
      <c r="E56" s="135"/>
      <c r="F56" s="135"/>
      <c r="G56" s="135">
        <f>'将来負担比率（分子）の構造'!J$51</f>
        <v>7945</v>
      </c>
      <c r="H56" s="135"/>
      <c r="I56" s="135"/>
      <c r="J56" s="135">
        <f>'将来負担比率（分子）の構造'!K$51</f>
        <v>7584</v>
      </c>
      <c r="K56" s="135"/>
      <c r="L56" s="135"/>
      <c r="M56" s="135">
        <f>'将来負担比率（分子）の構造'!L$51</f>
        <v>7477</v>
      </c>
      <c r="N56" s="135"/>
      <c r="O56" s="135"/>
      <c r="P56" s="135">
        <f>'将来負担比率（分子）の構造'!M$51</f>
        <v>6859</v>
      </c>
    </row>
    <row r="57" spans="1:16">
      <c r="A57" s="135" t="s">
        <v>35</v>
      </c>
      <c r="B57" s="135"/>
      <c r="C57" s="135"/>
      <c r="D57" s="135">
        <f>'将来負担比率（分子）の構造'!I$50</f>
        <v>3890</v>
      </c>
      <c r="E57" s="135"/>
      <c r="F57" s="135"/>
      <c r="G57" s="135">
        <f>'将来負担比率（分子）の構造'!J$50</f>
        <v>2913</v>
      </c>
      <c r="H57" s="135"/>
      <c r="I57" s="135"/>
      <c r="J57" s="135">
        <f>'将来負担比率（分子）の構造'!K$50</f>
        <v>2071</v>
      </c>
      <c r="K57" s="135"/>
      <c r="L57" s="135"/>
      <c r="M57" s="135">
        <f>'将来負担比率（分子）の構造'!L$50</f>
        <v>1897</v>
      </c>
      <c r="N57" s="135"/>
      <c r="O57" s="135"/>
      <c r="P57" s="135">
        <f>'将来負担比率（分子）の構造'!M$50</f>
        <v>1940</v>
      </c>
    </row>
    <row r="58" spans="1:16">
      <c r="A58" s="135" t="s">
        <v>34</v>
      </c>
      <c r="B58" s="135"/>
      <c r="C58" s="135"/>
      <c r="D58" s="135">
        <f>'将来負担比率（分子）の構造'!I$49</f>
        <v>2098</v>
      </c>
      <c r="E58" s="135"/>
      <c r="F58" s="135"/>
      <c r="G58" s="135">
        <f>'将来負担比率（分子）の構造'!J$49</f>
        <v>2118</v>
      </c>
      <c r="H58" s="135"/>
      <c r="I58" s="135"/>
      <c r="J58" s="135">
        <f>'将来負担比率（分子）の構造'!K$49</f>
        <v>2093</v>
      </c>
      <c r="K58" s="135"/>
      <c r="L58" s="135"/>
      <c r="M58" s="135">
        <f>'将来負担比率（分子）の構造'!L$49</f>
        <v>2195</v>
      </c>
      <c r="N58" s="135"/>
      <c r="O58" s="135"/>
      <c r="P58" s="135">
        <f>'将来負担比率（分子）の構造'!M$49</f>
        <v>1237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1826</v>
      </c>
      <c r="C62" s="135"/>
      <c r="D62" s="135"/>
      <c r="E62" s="135">
        <f>'将来負担比率（分子）の構造'!J$45</f>
        <v>1800</v>
      </c>
      <c r="F62" s="135"/>
      <c r="G62" s="135"/>
      <c r="H62" s="135">
        <f>'将来負担比率（分子）の構造'!K$45</f>
        <v>1801</v>
      </c>
      <c r="I62" s="135"/>
      <c r="J62" s="135"/>
      <c r="K62" s="135">
        <f>'将来負担比率（分子）の構造'!L$45</f>
        <v>1742</v>
      </c>
      <c r="L62" s="135"/>
      <c r="M62" s="135"/>
      <c r="N62" s="135">
        <f>'将来負担比率（分子）の構造'!M$45</f>
        <v>1641</v>
      </c>
      <c r="O62" s="135"/>
      <c r="P62" s="135"/>
    </row>
    <row r="63" spans="1:16">
      <c r="A63" s="135" t="s">
        <v>28</v>
      </c>
      <c r="B63" s="135">
        <f>'将来負担比率（分子）の構造'!I$44</f>
        <v>89</v>
      </c>
      <c r="C63" s="135"/>
      <c r="D63" s="135"/>
      <c r="E63" s="135">
        <f>'将来負担比率（分子）の構造'!J$44</f>
        <v>39</v>
      </c>
      <c r="F63" s="135"/>
      <c r="G63" s="135"/>
      <c r="H63" s="135">
        <f>'将来負担比率（分子）の構造'!K$44</f>
        <v>34</v>
      </c>
      <c r="I63" s="135"/>
      <c r="J63" s="135"/>
      <c r="K63" s="135">
        <f>'将来負担比率（分子）の構造'!L$44</f>
        <v>93</v>
      </c>
      <c r="L63" s="135"/>
      <c r="M63" s="135"/>
      <c r="N63" s="135">
        <f>'将来負担比率（分子）の構造'!M$44</f>
        <v>92</v>
      </c>
      <c r="O63" s="135"/>
      <c r="P63" s="135"/>
    </row>
    <row r="64" spans="1:16">
      <c r="A64" s="135" t="s">
        <v>27</v>
      </c>
      <c r="B64" s="135">
        <f>'将来負担比率（分子）の構造'!I$43</f>
        <v>5221</v>
      </c>
      <c r="C64" s="135"/>
      <c r="D64" s="135"/>
      <c r="E64" s="135">
        <f>'将来負担比率（分子）の構造'!J$43</f>
        <v>5089</v>
      </c>
      <c r="F64" s="135"/>
      <c r="G64" s="135"/>
      <c r="H64" s="135">
        <f>'将来負担比率（分子）の構造'!K$43</f>
        <v>4944</v>
      </c>
      <c r="I64" s="135"/>
      <c r="J64" s="135"/>
      <c r="K64" s="135">
        <f>'将来負担比率（分子）の構造'!L$43</f>
        <v>4527</v>
      </c>
      <c r="L64" s="135"/>
      <c r="M64" s="135"/>
      <c r="N64" s="135">
        <f>'将来負担比率（分子）の構造'!M$43</f>
        <v>4776</v>
      </c>
      <c r="O64" s="135"/>
      <c r="P64" s="135"/>
    </row>
    <row r="65" spans="1:16">
      <c r="A65" s="135" t="s">
        <v>26</v>
      </c>
      <c r="B65" s="135">
        <f>'将来負担比率（分子）の構造'!I$42</f>
        <v>20</v>
      </c>
      <c r="C65" s="135"/>
      <c r="D65" s="135"/>
      <c r="E65" s="135">
        <f>'将来負担比率（分子）の構造'!J$42</f>
        <v>15</v>
      </c>
      <c r="F65" s="135"/>
      <c r="G65" s="135"/>
      <c r="H65" s="135">
        <f>'将来負担比率（分子）の構造'!K$42</f>
        <v>9</v>
      </c>
      <c r="I65" s="135"/>
      <c r="J65" s="135"/>
      <c r="K65" s="135">
        <f>'将来負担比率（分子）の構造'!L$42</f>
        <v>5</v>
      </c>
      <c r="L65" s="135"/>
      <c r="M65" s="135"/>
      <c r="N65" s="135">
        <f>'将来負担比率（分子）の構造'!M$42</f>
        <v>4</v>
      </c>
      <c r="O65" s="135"/>
      <c r="P65" s="135"/>
    </row>
    <row r="66" spans="1:16">
      <c r="A66" s="135" t="s">
        <v>25</v>
      </c>
      <c r="B66" s="135">
        <f>'将来負担比率（分子）の構造'!I$41</f>
        <v>11353</v>
      </c>
      <c r="C66" s="135"/>
      <c r="D66" s="135"/>
      <c r="E66" s="135">
        <f>'将来負担比率（分子）の構造'!J$41</f>
        <v>10617</v>
      </c>
      <c r="F66" s="135"/>
      <c r="G66" s="135"/>
      <c r="H66" s="135">
        <f>'将来負担比率（分子）の構造'!K$41</f>
        <v>10120</v>
      </c>
      <c r="I66" s="135"/>
      <c r="J66" s="135"/>
      <c r="K66" s="135">
        <f>'将来負担比率（分子）の構造'!L$41</f>
        <v>9756</v>
      </c>
      <c r="L66" s="135"/>
      <c r="M66" s="135"/>
      <c r="N66" s="135">
        <f>'将来負担比率（分子）の構造'!M$41</f>
        <v>10550</v>
      </c>
      <c r="O66" s="135"/>
      <c r="P66" s="135"/>
    </row>
    <row r="67" spans="1:16">
      <c r="A67" s="135" t="s">
        <v>63</v>
      </c>
      <c r="B67" s="135" t="e">
        <f>NA()</f>
        <v>#N/A</v>
      </c>
      <c r="C67" s="135">
        <f>IF(ISNUMBER('将来負担比率（分子）の構造'!I$52), IF('将来負担比率（分子）の構造'!I$52 &lt; 0, 0, '将来負担比率（分子）の構造'!I$52), NA())</f>
        <v>4468</v>
      </c>
      <c r="D67" s="135" t="e">
        <f>NA()</f>
        <v>#N/A</v>
      </c>
      <c r="E67" s="135" t="e">
        <f>NA()</f>
        <v>#N/A</v>
      </c>
      <c r="F67" s="135">
        <f>IF(ISNUMBER('将来負担比率（分子）の構造'!J$52), IF('将来負担比率（分子）の構造'!J$52 &lt; 0, 0, '将来負担比率（分子）の構造'!J$52), NA())</f>
        <v>4584</v>
      </c>
      <c r="G67" s="135" t="e">
        <f>NA()</f>
        <v>#N/A</v>
      </c>
      <c r="H67" s="135" t="e">
        <f>NA()</f>
        <v>#N/A</v>
      </c>
      <c r="I67" s="135">
        <f>IF(ISNUMBER('将来負担比率（分子）の構造'!K$52), IF('将来負担比率（分子）の構造'!K$52 &lt; 0, 0, '将来負担比率（分子）の構造'!K$52), NA())</f>
        <v>5160</v>
      </c>
      <c r="J67" s="135" t="e">
        <f>NA()</f>
        <v>#N/A</v>
      </c>
      <c r="K67" s="135" t="e">
        <f>NA()</f>
        <v>#N/A</v>
      </c>
      <c r="L67" s="135">
        <f>IF(ISNUMBER('将来負担比率（分子）の構造'!L$52), IF('将来負担比率（分子）の構造'!L$52 &lt; 0, 0, '将来負担比率（分子）の構造'!L$52), NA())</f>
        <v>4553</v>
      </c>
      <c r="M67" s="135" t="e">
        <f>NA()</f>
        <v>#N/A</v>
      </c>
      <c r="N67" s="135" t="e">
        <f>NA()</f>
        <v>#N/A</v>
      </c>
      <c r="O67" s="135">
        <f>IF(ISNUMBER('将来負担比率（分子）の構造'!M$52), IF('将来負担比率（分子）の構造'!M$52 &lt; 0, 0, '将来負担比率（分子）の構造'!M$52), NA())</f>
        <v>7028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CP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1242452</v>
      </c>
      <c r="S5" s="583"/>
      <c r="T5" s="583"/>
      <c r="U5" s="583"/>
      <c r="V5" s="583"/>
      <c r="W5" s="583"/>
      <c r="X5" s="583"/>
      <c r="Y5" s="584"/>
      <c r="Z5" s="585">
        <v>12.2</v>
      </c>
      <c r="AA5" s="585"/>
      <c r="AB5" s="585"/>
      <c r="AC5" s="585"/>
      <c r="AD5" s="586">
        <v>1172767</v>
      </c>
      <c r="AE5" s="586"/>
      <c r="AF5" s="586"/>
      <c r="AG5" s="586"/>
      <c r="AH5" s="586"/>
      <c r="AI5" s="586"/>
      <c r="AJ5" s="586"/>
      <c r="AK5" s="586"/>
      <c r="AL5" s="587">
        <v>29.3</v>
      </c>
      <c r="AM5" s="588"/>
      <c r="AN5" s="588"/>
      <c r="AO5" s="589"/>
      <c r="AP5" s="579" t="s">
        <v>208</v>
      </c>
      <c r="AQ5" s="580"/>
      <c r="AR5" s="580"/>
      <c r="AS5" s="580"/>
      <c r="AT5" s="580"/>
      <c r="AU5" s="580"/>
      <c r="AV5" s="580"/>
      <c r="AW5" s="580"/>
      <c r="AX5" s="580"/>
      <c r="AY5" s="580"/>
      <c r="AZ5" s="580"/>
      <c r="BA5" s="580"/>
      <c r="BB5" s="580"/>
      <c r="BC5" s="580"/>
      <c r="BD5" s="580"/>
      <c r="BE5" s="580"/>
      <c r="BF5" s="581"/>
      <c r="BG5" s="593">
        <v>1163490</v>
      </c>
      <c r="BH5" s="594"/>
      <c r="BI5" s="594"/>
      <c r="BJ5" s="594"/>
      <c r="BK5" s="594"/>
      <c r="BL5" s="594"/>
      <c r="BM5" s="594"/>
      <c r="BN5" s="595"/>
      <c r="BO5" s="596">
        <v>93.6</v>
      </c>
      <c r="BP5" s="596"/>
      <c r="BQ5" s="596"/>
      <c r="BR5" s="596"/>
      <c r="BS5" s="597">
        <v>17686</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46156</v>
      </c>
      <c r="S6" s="594"/>
      <c r="T6" s="594"/>
      <c r="U6" s="594"/>
      <c r="V6" s="594"/>
      <c r="W6" s="594"/>
      <c r="X6" s="594"/>
      <c r="Y6" s="595"/>
      <c r="Z6" s="596">
        <v>0.5</v>
      </c>
      <c r="AA6" s="596"/>
      <c r="AB6" s="596"/>
      <c r="AC6" s="596"/>
      <c r="AD6" s="597">
        <v>46156</v>
      </c>
      <c r="AE6" s="597"/>
      <c r="AF6" s="597"/>
      <c r="AG6" s="597"/>
      <c r="AH6" s="597"/>
      <c r="AI6" s="597"/>
      <c r="AJ6" s="597"/>
      <c r="AK6" s="597"/>
      <c r="AL6" s="598">
        <v>1.2</v>
      </c>
      <c r="AM6" s="599"/>
      <c r="AN6" s="599"/>
      <c r="AO6" s="600"/>
      <c r="AP6" s="590" t="s">
        <v>213</v>
      </c>
      <c r="AQ6" s="591"/>
      <c r="AR6" s="591"/>
      <c r="AS6" s="591"/>
      <c r="AT6" s="591"/>
      <c r="AU6" s="591"/>
      <c r="AV6" s="591"/>
      <c r="AW6" s="591"/>
      <c r="AX6" s="591"/>
      <c r="AY6" s="591"/>
      <c r="AZ6" s="591"/>
      <c r="BA6" s="591"/>
      <c r="BB6" s="591"/>
      <c r="BC6" s="591"/>
      <c r="BD6" s="591"/>
      <c r="BE6" s="591"/>
      <c r="BF6" s="592"/>
      <c r="BG6" s="593">
        <v>1163490</v>
      </c>
      <c r="BH6" s="594"/>
      <c r="BI6" s="594"/>
      <c r="BJ6" s="594"/>
      <c r="BK6" s="594"/>
      <c r="BL6" s="594"/>
      <c r="BM6" s="594"/>
      <c r="BN6" s="595"/>
      <c r="BO6" s="596">
        <v>93.6</v>
      </c>
      <c r="BP6" s="596"/>
      <c r="BQ6" s="596"/>
      <c r="BR6" s="596"/>
      <c r="BS6" s="597">
        <v>17686</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96751</v>
      </c>
      <c r="CS6" s="594"/>
      <c r="CT6" s="594"/>
      <c r="CU6" s="594"/>
      <c r="CV6" s="594"/>
      <c r="CW6" s="594"/>
      <c r="CX6" s="594"/>
      <c r="CY6" s="595"/>
      <c r="CZ6" s="596">
        <v>1</v>
      </c>
      <c r="DA6" s="596"/>
      <c r="DB6" s="596"/>
      <c r="DC6" s="596"/>
      <c r="DD6" s="602" t="s">
        <v>215</v>
      </c>
      <c r="DE6" s="594"/>
      <c r="DF6" s="594"/>
      <c r="DG6" s="594"/>
      <c r="DH6" s="594"/>
      <c r="DI6" s="594"/>
      <c r="DJ6" s="594"/>
      <c r="DK6" s="594"/>
      <c r="DL6" s="594"/>
      <c r="DM6" s="594"/>
      <c r="DN6" s="594"/>
      <c r="DO6" s="594"/>
      <c r="DP6" s="595"/>
      <c r="DQ6" s="602">
        <v>96704</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2719</v>
      </c>
      <c r="S7" s="594"/>
      <c r="T7" s="594"/>
      <c r="U7" s="594"/>
      <c r="V7" s="594"/>
      <c r="W7" s="594"/>
      <c r="X7" s="594"/>
      <c r="Y7" s="595"/>
      <c r="Z7" s="596">
        <v>0</v>
      </c>
      <c r="AA7" s="596"/>
      <c r="AB7" s="596"/>
      <c r="AC7" s="596"/>
      <c r="AD7" s="597">
        <v>2719</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582993</v>
      </c>
      <c r="BH7" s="594"/>
      <c r="BI7" s="594"/>
      <c r="BJ7" s="594"/>
      <c r="BK7" s="594"/>
      <c r="BL7" s="594"/>
      <c r="BM7" s="594"/>
      <c r="BN7" s="595"/>
      <c r="BO7" s="596">
        <v>46.9</v>
      </c>
      <c r="BP7" s="596"/>
      <c r="BQ7" s="596"/>
      <c r="BR7" s="596"/>
      <c r="BS7" s="597">
        <v>17686</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2652991</v>
      </c>
      <c r="CS7" s="594"/>
      <c r="CT7" s="594"/>
      <c r="CU7" s="594"/>
      <c r="CV7" s="594"/>
      <c r="CW7" s="594"/>
      <c r="CX7" s="594"/>
      <c r="CY7" s="595"/>
      <c r="CZ7" s="596">
        <v>26.8</v>
      </c>
      <c r="DA7" s="596"/>
      <c r="DB7" s="596"/>
      <c r="DC7" s="596"/>
      <c r="DD7" s="602">
        <v>2024594</v>
      </c>
      <c r="DE7" s="594"/>
      <c r="DF7" s="594"/>
      <c r="DG7" s="594"/>
      <c r="DH7" s="594"/>
      <c r="DI7" s="594"/>
      <c r="DJ7" s="594"/>
      <c r="DK7" s="594"/>
      <c r="DL7" s="594"/>
      <c r="DM7" s="594"/>
      <c r="DN7" s="594"/>
      <c r="DO7" s="594"/>
      <c r="DP7" s="595"/>
      <c r="DQ7" s="602">
        <v>723642</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5632</v>
      </c>
      <c r="S8" s="594"/>
      <c r="T8" s="594"/>
      <c r="U8" s="594"/>
      <c r="V8" s="594"/>
      <c r="W8" s="594"/>
      <c r="X8" s="594"/>
      <c r="Y8" s="595"/>
      <c r="Z8" s="596">
        <v>0.1</v>
      </c>
      <c r="AA8" s="596"/>
      <c r="AB8" s="596"/>
      <c r="AC8" s="596"/>
      <c r="AD8" s="597">
        <v>5632</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20438</v>
      </c>
      <c r="BH8" s="594"/>
      <c r="BI8" s="594"/>
      <c r="BJ8" s="594"/>
      <c r="BK8" s="594"/>
      <c r="BL8" s="594"/>
      <c r="BM8" s="594"/>
      <c r="BN8" s="595"/>
      <c r="BO8" s="596">
        <v>1.6</v>
      </c>
      <c r="BP8" s="596"/>
      <c r="BQ8" s="596"/>
      <c r="BR8" s="596"/>
      <c r="BS8" s="602" t="s">
        <v>113</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1816223</v>
      </c>
      <c r="CS8" s="594"/>
      <c r="CT8" s="594"/>
      <c r="CU8" s="594"/>
      <c r="CV8" s="594"/>
      <c r="CW8" s="594"/>
      <c r="CX8" s="594"/>
      <c r="CY8" s="595"/>
      <c r="CZ8" s="596">
        <v>18.399999999999999</v>
      </c>
      <c r="DA8" s="596"/>
      <c r="DB8" s="596"/>
      <c r="DC8" s="596"/>
      <c r="DD8" s="602">
        <v>1094</v>
      </c>
      <c r="DE8" s="594"/>
      <c r="DF8" s="594"/>
      <c r="DG8" s="594"/>
      <c r="DH8" s="594"/>
      <c r="DI8" s="594"/>
      <c r="DJ8" s="594"/>
      <c r="DK8" s="594"/>
      <c r="DL8" s="594"/>
      <c r="DM8" s="594"/>
      <c r="DN8" s="594"/>
      <c r="DO8" s="594"/>
      <c r="DP8" s="595"/>
      <c r="DQ8" s="602">
        <v>965032</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2999</v>
      </c>
      <c r="S9" s="594"/>
      <c r="T9" s="594"/>
      <c r="U9" s="594"/>
      <c r="V9" s="594"/>
      <c r="W9" s="594"/>
      <c r="X9" s="594"/>
      <c r="Y9" s="595"/>
      <c r="Z9" s="596">
        <v>0</v>
      </c>
      <c r="AA9" s="596"/>
      <c r="AB9" s="596"/>
      <c r="AC9" s="596"/>
      <c r="AD9" s="597">
        <v>2999</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457372</v>
      </c>
      <c r="BH9" s="594"/>
      <c r="BI9" s="594"/>
      <c r="BJ9" s="594"/>
      <c r="BK9" s="594"/>
      <c r="BL9" s="594"/>
      <c r="BM9" s="594"/>
      <c r="BN9" s="595"/>
      <c r="BO9" s="596">
        <v>36.799999999999997</v>
      </c>
      <c r="BP9" s="596"/>
      <c r="BQ9" s="596"/>
      <c r="BR9" s="596"/>
      <c r="BS9" s="602" t="s">
        <v>113</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880861</v>
      </c>
      <c r="CS9" s="594"/>
      <c r="CT9" s="594"/>
      <c r="CU9" s="594"/>
      <c r="CV9" s="594"/>
      <c r="CW9" s="594"/>
      <c r="CX9" s="594"/>
      <c r="CY9" s="595"/>
      <c r="CZ9" s="596">
        <v>8.9</v>
      </c>
      <c r="DA9" s="596"/>
      <c r="DB9" s="596"/>
      <c r="DC9" s="596"/>
      <c r="DD9" s="602" t="s">
        <v>113</v>
      </c>
      <c r="DE9" s="594"/>
      <c r="DF9" s="594"/>
      <c r="DG9" s="594"/>
      <c r="DH9" s="594"/>
      <c r="DI9" s="594"/>
      <c r="DJ9" s="594"/>
      <c r="DK9" s="594"/>
      <c r="DL9" s="594"/>
      <c r="DM9" s="594"/>
      <c r="DN9" s="594"/>
      <c r="DO9" s="594"/>
      <c r="DP9" s="595"/>
      <c r="DQ9" s="602">
        <v>339816</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171394</v>
      </c>
      <c r="S10" s="594"/>
      <c r="T10" s="594"/>
      <c r="U10" s="594"/>
      <c r="V10" s="594"/>
      <c r="W10" s="594"/>
      <c r="X10" s="594"/>
      <c r="Y10" s="595"/>
      <c r="Z10" s="596">
        <v>1.7</v>
      </c>
      <c r="AA10" s="596"/>
      <c r="AB10" s="596"/>
      <c r="AC10" s="596"/>
      <c r="AD10" s="597">
        <v>171394</v>
      </c>
      <c r="AE10" s="597"/>
      <c r="AF10" s="597"/>
      <c r="AG10" s="597"/>
      <c r="AH10" s="597"/>
      <c r="AI10" s="597"/>
      <c r="AJ10" s="597"/>
      <c r="AK10" s="597"/>
      <c r="AL10" s="598">
        <v>4.3</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44735</v>
      </c>
      <c r="BH10" s="594"/>
      <c r="BI10" s="594"/>
      <c r="BJ10" s="594"/>
      <c r="BK10" s="594"/>
      <c r="BL10" s="594"/>
      <c r="BM10" s="594"/>
      <c r="BN10" s="595"/>
      <c r="BO10" s="596">
        <v>3.6</v>
      </c>
      <c r="BP10" s="596"/>
      <c r="BQ10" s="596"/>
      <c r="BR10" s="596"/>
      <c r="BS10" s="602">
        <v>7456</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30475</v>
      </c>
      <c r="CS10" s="594"/>
      <c r="CT10" s="594"/>
      <c r="CU10" s="594"/>
      <c r="CV10" s="594"/>
      <c r="CW10" s="594"/>
      <c r="CX10" s="594"/>
      <c r="CY10" s="595"/>
      <c r="CZ10" s="596">
        <v>0.3</v>
      </c>
      <c r="DA10" s="596"/>
      <c r="DB10" s="596"/>
      <c r="DC10" s="596"/>
      <c r="DD10" s="602" t="s">
        <v>113</v>
      </c>
      <c r="DE10" s="594"/>
      <c r="DF10" s="594"/>
      <c r="DG10" s="594"/>
      <c r="DH10" s="594"/>
      <c r="DI10" s="594"/>
      <c r="DJ10" s="594"/>
      <c r="DK10" s="594"/>
      <c r="DL10" s="594"/>
      <c r="DM10" s="594"/>
      <c r="DN10" s="594"/>
      <c r="DO10" s="594"/>
      <c r="DP10" s="595"/>
      <c r="DQ10" s="602">
        <v>20397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113</v>
      </c>
      <c r="S11" s="594"/>
      <c r="T11" s="594"/>
      <c r="U11" s="594"/>
      <c r="V11" s="594"/>
      <c r="W11" s="594"/>
      <c r="X11" s="594"/>
      <c r="Y11" s="595"/>
      <c r="Z11" s="596" t="s">
        <v>113</v>
      </c>
      <c r="AA11" s="596"/>
      <c r="AB11" s="596"/>
      <c r="AC11" s="596"/>
      <c r="AD11" s="597" t="s">
        <v>113</v>
      </c>
      <c r="AE11" s="597"/>
      <c r="AF11" s="597"/>
      <c r="AG11" s="597"/>
      <c r="AH11" s="597"/>
      <c r="AI11" s="597"/>
      <c r="AJ11" s="597"/>
      <c r="AK11" s="597"/>
      <c r="AL11" s="598" t="s">
        <v>113</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60448</v>
      </c>
      <c r="BH11" s="594"/>
      <c r="BI11" s="594"/>
      <c r="BJ11" s="594"/>
      <c r="BK11" s="594"/>
      <c r="BL11" s="594"/>
      <c r="BM11" s="594"/>
      <c r="BN11" s="595"/>
      <c r="BO11" s="596">
        <v>4.9000000000000004</v>
      </c>
      <c r="BP11" s="596"/>
      <c r="BQ11" s="596"/>
      <c r="BR11" s="596"/>
      <c r="BS11" s="602">
        <v>10230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124230</v>
      </c>
      <c r="CS11" s="594"/>
      <c r="CT11" s="594"/>
      <c r="CU11" s="594"/>
      <c r="CV11" s="594"/>
      <c r="CW11" s="594"/>
      <c r="CX11" s="594"/>
      <c r="CY11" s="595"/>
      <c r="CZ11" s="596">
        <v>1.3</v>
      </c>
      <c r="DA11" s="596"/>
      <c r="DB11" s="596"/>
      <c r="DC11" s="596"/>
      <c r="DD11" s="602" t="s">
        <v>113</v>
      </c>
      <c r="DE11" s="594"/>
      <c r="DF11" s="594"/>
      <c r="DG11" s="594"/>
      <c r="DH11" s="594"/>
      <c r="DI11" s="594"/>
      <c r="DJ11" s="594"/>
      <c r="DK11" s="594"/>
      <c r="DL11" s="594"/>
      <c r="DM11" s="594"/>
      <c r="DN11" s="594"/>
      <c r="DO11" s="594"/>
      <c r="DP11" s="595"/>
      <c r="DQ11" s="602">
        <v>79401</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113</v>
      </c>
      <c r="S12" s="594"/>
      <c r="T12" s="594"/>
      <c r="U12" s="594"/>
      <c r="V12" s="594"/>
      <c r="W12" s="594"/>
      <c r="X12" s="594"/>
      <c r="Y12" s="595"/>
      <c r="Z12" s="596" t="s">
        <v>113</v>
      </c>
      <c r="AA12" s="596"/>
      <c r="AB12" s="596"/>
      <c r="AC12" s="596"/>
      <c r="AD12" s="597" t="s">
        <v>113</v>
      </c>
      <c r="AE12" s="597"/>
      <c r="AF12" s="597"/>
      <c r="AG12" s="597"/>
      <c r="AH12" s="597"/>
      <c r="AI12" s="597"/>
      <c r="AJ12" s="597"/>
      <c r="AK12" s="597"/>
      <c r="AL12" s="598" t="s">
        <v>113</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392400</v>
      </c>
      <c r="BH12" s="594"/>
      <c r="BI12" s="594"/>
      <c r="BJ12" s="594"/>
      <c r="BK12" s="594"/>
      <c r="BL12" s="594"/>
      <c r="BM12" s="594"/>
      <c r="BN12" s="595"/>
      <c r="BO12" s="596">
        <v>31.6</v>
      </c>
      <c r="BP12" s="596"/>
      <c r="BQ12" s="596"/>
      <c r="BR12" s="596"/>
      <c r="BS12" s="602" t="s">
        <v>113</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312911</v>
      </c>
      <c r="CS12" s="594"/>
      <c r="CT12" s="594"/>
      <c r="CU12" s="594"/>
      <c r="CV12" s="594"/>
      <c r="CW12" s="594"/>
      <c r="CX12" s="594"/>
      <c r="CY12" s="595"/>
      <c r="CZ12" s="596">
        <v>3.2</v>
      </c>
      <c r="DA12" s="596"/>
      <c r="DB12" s="596"/>
      <c r="DC12" s="596"/>
      <c r="DD12" s="602">
        <v>104625</v>
      </c>
      <c r="DE12" s="594"/>
      <c r="DF12" s="594"/>
      <c r="DG12" s="594"/>
      <c r="DH12" s="594"/>
      <c r="DI12" s="594"/>
      <c r="DJ12" s="594"/>
      <c r="DK12" s="594"/>
      <c r="DL12" s="594"/>
      <c r="DM12" s="594"/>
      <c r="DN12" s="594"/>
      <c r="DO12" s="594"/>
      <c r="DP12" s="595"/>
      <c r="DQ12" s="602">
        <v>105480</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5722</v>
      </c>
      <c r="S13" s="594"/>
      <c r="T13" s="594"/>
      <c r="U13" s="594"/>
      <c r="V13" s="594"/>
      <c r="W13" s="594"/>
      <c r="X13" s="594"/>
      <c r="Y13" s="595"/>
      <c r="Z13" s="596">
        <v>0.1</v>
      </c>
      <c r="AA13" s="596"/>
      <c r="AB13" s="596"/>
      <c r="AC13" s="596"/>
      <c r="AD13" s="597">
        <v>5722</v>
      </c>
      <c r="AE13" s="597"/>
      <c r="AF13" s="597"/>
      <c r="AG13" s="597"/>
      <c r="AH13" s="597"/>
      <c r="AI13" s="597"/>
      <c r="AJ13" s="597"/>
      <c r="AK13" s="597"/>
      <c r="AL13" s="598">
        <v>0.1</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380518</v>
      </c>
      <c r="BH13" s="594"/>
      <c r="BI13" s="594"/>
      <c r="BJ13" s="594"/>
      <c r="BK13" s="594"/>
      <c r="BL13" s="594"/>
      <c r="BM13" s="594"/>
      <c r="BN13" s="595"/>
      <c r="BO13" s="596">
        <v>30.6</v>
      </c>
      <c r="BP13" s="596"/>
      <c r="BQ13" s="596"/>
      <c r="BR13" s="596"/>
      <c r="BS13" s="602" t="s">
        <v>113</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1359091</v>
      </c>
      <c r="CS13" s="594"/>
      <c r="CT13" s="594"/>
      <c r="CU13" s="594"/>
      <c r="CV13" s="594"/>
      <c r="CW13" s="594"/>
      <c r="CX13" s="594"/>
      <c r="CY13" s="595"/>
      <c r="CZ13" s="596">
        <v>13.7</v>
      </c>
      <c r="DA13" s="596"/>
      <c r="DB13" s="596"/>
      <c r="DC13" s="596"/>
      <c r="DD13" s="602">
        <v>589344</v>
      </c>
      <c r="DE13" s="594"/>
      <c r="DF13" s="594"/>
      <c r="DG13" s="594"/>
      <c r="DH13" s="594"/>
      <c r="DI13" s="594"/>
      <c r="DJ13" s="594"/>
      <c r="DK13" s="594"/>
      <c r="DL13" s="594"/>
      <c r="DM13" s="594"/>
      <c r="DN13" s="594"/>
      <c r="DO13" s="594"/>
      <c r="DP13" s="595"/>
      <c r="DQ13" s="602">
        <v>853190</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113</v>
      </c>
      <c r="S14" s="594"/>
      <c r="T14" s="594"/>
      <c r="U14" s="594"/>
      <c r="V14" s="594"/>
      <c r="W14" s="594"/>
      <c r="X14" s="594"/>
      <c r="Y14" s="595"/>
      <c r="Z14" s="596" t="s">
        <v>113</v>
      </c>
      <c r="AA14" s="596"/>
      <c r="AB14" s="596"/>
      <c r="AC14" s="596"/>
      <c r="AD14" s="597" t="s">
        <v>113</v>
      </c>
      <c r="AE14" s="597"/>
      <c r="AF14" s="597"/>
      <c r="AG14" s="597"/>
      <c r="AH14" s="597"/>
      <c r="AI14" s="597"/>
      <c r="AJ14" s="597"/>
      <c r="AK14" s="597"/>
      <c r="AL14" s="598" t="s">
        <v>113</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19344</v>
      </c>
      <c r="BH14" s="594"/>
      <c r="BI14" s="594"/>
      <c r="BJ14" s="594"/>
      <c r="BK14" s="594"/>
      <c r="BL14" s="594"/>
      <c r="BM14" s="594"/>
      <c r="BN14" s="595"/>
      <c r="BO14" s="596">
        <v>1.6</v>
      </c>
      <c r="BP14" s="596"/>
      <c r="BQ14" s="596"/>
      <c r="BR14" s="596"/>
      <c r="BS14" s="602" t="s">
        <v>113</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869647</v>
      </c>
      <c r="CS14" s="594"/>
      <c r="CT14" s="594"/>
      <c r="CU14" s="594"/>
      <c r="CV14" s="594"/>
      <c r="CW14" s="594"/>
      <c r="CX14" s="594"/>
      <c r="CY14" s="595"/>
      <c r="CZ14" s="596">
        <v>8.8000000000000007</v>
      </c>
      <c r="DA14" s="596"/>
      <c r="DB14" s="596"/>
      <c r="DC14" s="596"/>
      <c r="DD14" s="602">
        <v>492508</v>
      </c>
      <c r="DE14" s="594"/>
      <c r="DF14" s="594"/>
      <c r="DG14" s="594"/>
      <c r="DH14" s="594"/>
      <c r="DI14" s="594"/>
      <c r="DJ14" s="594"/>
      <c r="DK14" s="594"/>
      <c r="DL14" s="594"/>
      <c r="DM14" s="594"/>
      <c r="DN14" s="594"/>
      <c r="DO14" s="594"/>
      <c r="DP14" s="595"/>
      <c r="DQ14" s="602">
        <v>742409</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3077</v>
      </c>
      <c r="S15" s="594"/>
      <c r="T15" s="594"/>
      <c r="U15" s="594"/>
      <c r="V15" s="594"/>
      <c r="W15" s="594"/>
      <c r="X15" s="594"/>
      <c r="Y15" s="595"/>
      <c r="Z15" s="596">
        <v>0</v>
      </c>
      <c r="AA15" s="596"/>
      <c r="AB15" s="596"/>
      <c r="AC15" s="596"/>
      <c r="AD15" s="597">
        <v>3077</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168753</v>
      </c>
      <c r="BH15" s="594"/>
      <c r="BI15" s="594"/>
      <c r="BJ15" s="594"/>
      <c r="BK15" s="594"/>
      <c r="BL15" s="594"/>
      <c r="BM15" s="594"/>
      <c r="BN15" s="595"/>
      <c r="BO15" s="596">
        <v>13.6</v>
      </c>
      <c r="BP15" s="596"/>
      <c r="BQ15" s="596"/>
      <c r="BR15" s="596"/>
      <c r="BS15" s="602" t="s">
        <v>113</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517123</v>
      </c>
      <c r="CS15" s="594"/>
      <c r="CT15" s="594"/>
      <c r="CU15" s="594"/>
      <c r="CV15" s="594"/>
      <c r="CW15" s="594"/>
      <c r="CX15" s="594"/>
      <c r="CY15" s="595"/>
      <c r="CZ15" s="596">
        <v>5.2</v>
      </c>
      <c r="DA15" s="596"/>
      <c r="DB15" s="596"/>
      <c r="DC15" s="596"/>
      <c r="DD15" s="602">
        <v>119286</v>
      </c>
      <c r="DE15" s="594"/>
      <c r="DF15" s="594"/>
      <c r="DG15" s="594"/>
      <c r="DH15" s="594"/>
      <c r="DI15" s="594"/>
      <c r="DJ15" s="594"/>
      <c r="DK15" s="594"/>
      <c r="DL15" s="594"/>
      <c r="DM15" s="594"/>
      <c r="DN15" s="594"/>
      <c r="DO15" s="594"/>
      <c r="DP15" s="595"/>
      <c r="DQ15" s="602">
        <v>458060</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2861373</v>
      </c>
      <c r="S16" s="594"/>
      <c r="T16" s="594"/>
      <c r="U16" s="594"/>
      <c r="V16" s="594"/>
      <c r="W16" s="594"/>
      <c r="X16" s="594"/>
      <c r="Y16" s="595"/>
      <c r="Z16" s="596">
        <v>28</v>
      </c>
      <c r="AA16" s="596"/>
      <c r="AB16" s="596"/>
      <c r="AC16" s="596"/>
      <c r="AD16" s="597">
        <v>2579139</v>
      </c>
      <c r="AE16" s="597"/>
      <c r="AF16" s="597"/>
      <c r="AG16" s="597"/>
      <c r="AH16" s="597"/>
      <c r="AI16" s="597"/>
      <c r="AJ16" s="597"/>
      <c r="AK16" s="597"/>
      <c r="AL16" s="598">
        <v>64.400000000000006</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113</v>
      </c>
      <c r="BH16" s="594"/>
      <c r="BI16" s="594"/>
      <c r="BJ16" s="594"/>
      <c r="BK16" s="594"/>
      <c r="BL16" s="594"/>
      <c r="BM16" s="594"/>
      <c r="BN16" s="595"/>
      <c r="BO16" s="596" t="s">
        <v>113</v>
      </c>
      <c r="BP16" s="596"/>
      <c r="BQ16" s="596"/>
      <c r="BR16" s="596"/>
      <c r="BS16" s="602" t="s">
        <v>113</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113</v>
      </c>
      <c r="CS16" s="594"/>
      <c r="CT16" s="594"/>
      <c r="CU16" s="594"/>
      <c r="CV16" s="594"/>
      <c r="CW16" s="594"/>
      <c r="CX16" s="594"/>
      <c r="CY16" s="595"/>
      <c r="CZ16" s="596" t="s">
        <v>113</v>
      </c>
      <c r="DA16" s="596"/>
      <c r="DB16" s="596"/>
      <c r="DC16" s="596"/>
      <c r="DD16" s="602" t="s">
        <v>113</v>
      </c>
      <c r="DE16" s="594"/>
      <c r="DF16" s="594"/>
      <c r="DG16" s="594"/>
      <c r="DH16" s="594"/>
      <c r="DI16" s="594"/>
      <c r="DJ16" s="594"/>
      <c r="DK16" s="594"/>
      <c r="DL16" s="594"/>
      <c r="DM16" s="594"/>
      <c r="DN16" s="594"/>
      <c r="DO16" s="594"/>
      <c r="DP16" s="595"/>
      <c r="DQ16" s="602" t="s">
        <v>113</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2579139</v>
      </c>
      <c r="S17" s="594"/>
      <c r="T17" s="594"/>
      <c r="U17" s="594"/>
      <c r="V17" s="594"/>
      <c r="W17" s="594"/>
      <c r="X17" s="594"/>
      <c r="Y17" s="595"/>
      <c r="Z17" s="596">
        <v>25.3</v>
      </c>
      <c r="AA17" s="596"/>
      <c r="AB17" s="596"/>
      <c r="AC17" s="596"/>
      <c r="AD17" s="597">
        <v>2579139</v>
      </c>
      <c r="AE17" s="597"/>
      <c r="AF17" s="597"/>
      <c r="AG17" s="597"/>
      <c r="AH17" s="597"/>
      <c r="AI17" s="597"/>
      <c r="AJ17" s="597"/>
      <c r="AK17" s="597"/>
      <c r="AL17" s="598">
        <v>64.400000000000006</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113</v>
      </c>
      <c r="BH17" s="594"/>
      <c r="BI17" s="594"/>
      <c r="BJ17" s="594"/>
      <c r="BK17" s="594"/>
      <c r="BL17" s="594"/>
      <c r="BM17" s="594"/>
      <c r="BN17" s="595"/>
      <c r="BO17" s="596" t="s">
        <v>113</v>
      </c>
      <c r="BP17" s="596"/>
      <c r="BQ17" s="596"/>
      <c r="BR17" s="596"/>
      <c r="BS17" s="602" t="s">
        <v>113</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1227636</v>
      </c>
      <c r="CS17" s="594"/>
      <c r="CT17" s="594"/>
      <c r="CU17" s="594"/>
      <c r="CV17" s="594"/>
      <c r="CW17" s="594"/>
      <c r="CX17" s="594"/>
      <c r="CY17" s="595"/>
      <c r="CZ17" s="596">
        <v>12.4</v>
      </c>
      <c r="DA17" s="596"/>
      <c r="DB17" s="596"/>
      <c r="DC17" s="596"/>
      <c r="DD17" s="602" t="s">
        <v>113</v>
      </c>
      <c r="DE17" s="594"/>
      <c r="DF17" s="594"/>
      <c r="DG17" s="594"/>
      <c r="DH17" s="594"/>
      <c r="DI17" s="594"/>
      <c r="DJ17" s="594"/>
      <c r="DK17" s="594"/>
      <c r="DL17" s="594"/>
      <c r="DM17" s="594"/>
      <c r="DN17" s="594"/>
      <c r="DO17" s="594"/>
      <c r="DP17" s="595"/>
      <c r="DQ17" s="602">
        <v>1043390</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282228</v>
      </c>
      <c r="S18" s="594"/>
      <c r="T18" s="594"/>
      <c r="U18" s="594"/>
      <c r="V18" s="594"/>
      <c r="W18" s="594"/>
      <c r="X18" s="594"/>
      <c r="Y18" s="595"/>
      <c r="Z18" s="596">
        <v>2.8</v>
      </c>
      <c r="AA18" s="596"/>
      <c r="AB18" s="596"/>
      <c r="AC18" s="596"/>
      <c r="AD18" s="597" t="s">
        <v>113</v>
      </c>
      <c r="AE18" s="597"/>
      <c r="AF18" s="597"/>
      <c r="AG18" s="597"/>
      <c r="AH18" s="597"/>
      <c r="AI18" s="597"/>
      <c r="AJ18" s="597"/>
      <c r="AK18" s="597"/>
      <c r="AL18" s="598" t="s">
        <v>113</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113</v>
      </c>
      <c r="BH18" s="594"/>
      <c r="BI18" s="594"/>
      <c r="BJ18" s="594"/>
      <c r="BK18" s="594"/>
      <c r="BL18" s="594"/>
      <c r="BM18" s="594"/>
      <c r="BN18" s="595"/>
      <c r="BO18" s="596" t="s">
        <v>113</v>
      </c>
      <c r="BP18" s="596"/>
      <c r="BQ18" s="596"/>
      <c r="BR18" s="596"/>
      <c r="BS18" s="602" t="s">
        <v>113</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113</v>
      </c>
      <c r="CS18" s="594"/>
      <c r="CT18" s="594"/>
      <c r="CU18" s="594"/>
      <c r="CV18" s="594"/>
      <c r="CW18" s="594"/>
      <c r="CX18" s="594"/>
      <c r="CY18" s="595"/>
      <c r="CZ18" s="596" t="s">
        <v>113</v>
      </c>
      <c r="DA18" s="596"/>
      <c r="DB18" s="596"/>
      <c r="DC18" s="596"/>
      <c r="DD18" s="602" t="s">
        <v>113</v>
      </c>
      <c r="DE18" s="594"/>
      <c r="DF18" s="594"/>
      <c r="DG18" s="594"/>
      <c r="DH18" s="594"/>
      <c r="DI18" s="594"/>
      <c r="DJ18" s="594"/>
      <c r="DK18" s="594"/>
      <c r="DL18" s="594"/>
      <c r="DM18" s="594"/>
      <c r="DN18" s="594"/>
      <c r="DO18" s="594"/>
      <c r="DP18" s="595"/>
      <c r="DQ18" s="602" t="s">
        <v>113</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6</v>
      </c>
      <c r="S19" s="594"/>
      <c r="T19" s="594"/>
      <c r="U19" s="594"/>
      <c r="V19" s="594"/>
      <c r="W19" s="594"/>
      <c r="X19" s="594"/>
      <c r="Y19" s="595"/>
      <c r="Z19" s="596">
        <v>0</v>
      </c>
      <c r="AA19" s="596"/>
      <c r="AB19" s="596"/>
      <c r="AC19" s="596"/>
      <c r="AD19" s="597" t="s">
        <v>113</v>
      </c>
      <c r="AE19" s="597"/>
      <c r="AF19" s="597"/>
      <c r="AG19" s="597"/>
      <c r="AH19" s="597"/>
      <c r="AI19" s="597"/>
      <c r="AJ19" s="597"/>
      <c r="AK19" s="597"/>
      <c r="AL19" s="598" t="s">
        <v>113</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78962</v>
      </c>
      <c r="BH19" s="594"/>
      <c r="BI19" s="594"/>
      <c r="BJ19" s="594"/>
      <c r="BK19" s="594"/>
      <c r="BL19" s="594"/>
      <c r="BM19" s="594"/>
      <c r="BN19" s="595"/>
      <c r="BO19" s="596">
        <v>6.4</v>
      </c>
      <c r="BP19" s="596"/>
      <c r="BQ19" s="596"/>
      <c r="BR19" s="596"/>
      <c r="BS19" s="602" t="s">
        <v>113</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113</v>
      </c>
      <c r="CS19" s="594"/>
      <c r="CT19" s="594"/>
      <c r="CU19" s="594"/>
      <c r="CV19" s="594"/>
      <c r="CW19" s="594"/>
      <c r="CX19" s="594"/>
      <c r="CY19" s="595"/>
      <c r="CZ19" s="596" t="s">
        <v>113</v>
      </c>
      <c r="DA19" s="596"/>
      <c r="DB19" s="596"/>
      <c r="DC19" s="596"/>
      <c r="DD19" s="602" t="s">
        <v>113</v>
      </c>
      <c r="DE19" s="594"/>
      <c r="DF19" s="594"/>
      <c r="DG19" s="594"/>
      <c r="DH19" s="594"/>
      <c r="DI19" s="594"/>
      <c r="DJ19" s="594"/>
      <c r="DK19" s="594"/>
      <c r="DL19" s="594"/>
      <c r="DM19" s="594"/>
      <c r="DN19" s="594"/>
      <c r="DO19" s="594"/>
      <c r="DP19" s="595"/>
      <c r="DQ19" s="602" t="s">
        <v>113</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4341524</v>
      </c>
      <c r="S20" s="594"/>
      <c r="T20" s="594"/>
      <c r="U20" s="594"/>
      <c r="V20" s="594"/>
      <c r="W20" s="594"/>
      <c r="X20" s="594"/>
      <c r="Y20" s="595"/>
      <c r="Z20" s="596">
        <v>42.5</v>
      </c>
      <c r="AA20" s="596"/>
      <c r="AB20" s="596"/>
      <c r="AC20" s="596"/>
      <c r="AD20" s="597">
        <v>3989605</v>
      </c>
      <c r="AE20" s="597"/>
      <c r="AF20" s="597"/>
      <c r="AG20" s="597"/>
      <c r="AH20" s="597"/>
      <c r="AI20" s="597"/>
      <c r="AJ20" s="597"/>
      <c r="AK20" s="597"/>
      <c r="AL20" s="598">
        <v>99.6</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78962</v>
      </c>
      <c r="BH20" s="594"/>
      <c r="BI20" s="594"/>
      <c r="BJ20" s="594"/>
      <c r="BK20" s="594"/>
      <c r="BL20" s="594"/>
      <c r="BM20" s="594"/>
      <c r="BN20" s="595"/>
      <c r="BO20" s="596">
        <v>6.4</v>
      </c>
      <c r="BP20" s="596"/>
      <c r="BQ20" s="596"/>
      <c r="BR20" s="596"/>
      <c r="BS20" s="602" t="s">
        <v>113</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9887939</v>
      </c>
      <c r="CS20" s="594"/>
      <c r="CT20" s="594"/>
      <c r="CU20" s="594"/>
      <c r="CV20" s="594"/>
      <c r="CW20" s="594"/>
      <c r="CX20" s="594"/>
      <c r="CY20" s="595"/>
      <c r="CZ20" s="596">
        <v>100</v>
      </c>
      <c r="DA20" s="596"/>
      <c r="DB20" s="596"/>
      <c r="DC20" s="596"/>
      <c r="DD20" s="602">
        <v>3331451</v>
      </c>
      <c r="DE20" s="594"/>
      <c r="DF20" s="594"/>
      <c r="DG20" s="594"/>
      <c r="DH20" s="594"/>
      <c r="DI20" s="594"/>
      <c r="DJ20" s="594"/>
      <c r="DK20" s="594"/>
      <c r="DL20" s="594"/>
      <c r="DM20" s="594"/>
      <c r="DN20" s="594"/>
      <c r="DO20" s="594"/>
      <c r="DP20" s="595"/>
      <c r="DQ20" s="602">
        <v>5427521</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1448</v>
      </c>
      <c r="S21" s="594"/>
      <c r="T21" s="594"/>
      <c r="U21" s="594"/>
      <c r="V21" s="594"/>
      <c r="W21" s="594"/>
      <c r="X21" s="594"/>
      <c r="Y21" s="595"/>
      <c r="Z21" s="596">
        <v>0</v>
      </c>
      <c r="AA21" s="596"/>
      <c r="AB21" s="596"/>
      <c r="AC21" s="596"/>
      <c r="AD21" s="597">
        <v>1448</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9277</v>
      </c>
      <c r="BH21" s="594"/>
      <c r="BI21" s="594"/>
      <c r="BJ21" s="594"/>
      <c r="BK21" s="594"/>
      <c r="BL21" s="594"/>
      <c r="BM21" s="594"/>
      <c r="BN21" s="595"/>
      <c r="BO21" s="596">
        <v>0.7</v>
      </c>
      <c r="BP21" s="596"/>
      <c r="BQ21" s="596"/>
      <c r="BR21" s="596"/>
      <c r="BS21" s="602" t="s">
        <v>113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12728</v>
      </c>
      <c r="S22" s="594"/>
      <c r="T22" s="594"/>
      <c r="U22" s="594"/>
      <c r="V22" s="594"/>
      <c r="W22" s="594"/>
      <c r="X22" s="594"/>
      <c r="Y22" s="595"/>
      <c r="Z22" s="596">
        <v>0.1</v>
      </c>
      <c r="AA22" s="596"/>
      <c r="AB22" s="596"/>
      <c r="AC22" s="596"/>
      <c r="AD22" s="597" t="s">
        <v>113</v>
      </c>
      <c r="AE22" s="597"/>
      <c r="AF22" s="597"/>
      <c r="AG22" s="597"/>
      <c r="AH22" s="597"/>
      <c r="AI22" s="597"/>
      <c r="AJ22" s="597"/>
      <c r="AK22" s="597"/>
      <c r="AL22" s="598" t="s">
        <v>113</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113</v>
      </c>
      <c r="BH22" s="594"/>
      <c r="BI22" s="594"/>
      <c r="BJ22" s="594"/>
      <c r="BK22" s="594"/>
      <c r="BL22" s="594"/>
      <c r="BM22" s="594"/>
      <c r="BN22" s="595"/>
      <c r="BO22" s="596" t="s">
        <v>113</v>
      </c>
      <c r="BP22" s="596"/>
      <c r="BQ22" s="596"/>
      <c r="BR22" s="596"/>
      <c r="BS22" s="602" t="s">
        <v>113</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276158</v>
      </c>
      <c r="S23" s="594"/>
      <c r="T23" s="594"/>
      <c r="U23" s="594"/>
      <c r="V23" s="594"/>
      <c r="W23" s="594"/>
      <c r="X23" s="594"/>
      <c r="Y23" s="595"/>
      <c r="Z23" s="596">
        <v>2.7</v>
      </c>
      <c r="AA23" s="596"/>
      <c r="AB23" s="596"/>
      <c r="AC23" s="596"/>
      <c r="AD23" s="597">
        <v>3522</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69685</v>
      </c>
      <c r="BH23" s="594"/>
      <c r="BI23" s="594"/>
      <c r="BJ23" s="594"/>
      <c r="BK23" s="594"/>
      <c r="BL23" s="594"/>
      <c r="BM23" s="594"/>
      <c r="BN23" s="595"/>
      <c r="BO23" s="596">
        <v>5.6</v>
      </c>
      <c r="BP23" s="596"/>
      <c r="BQ23" s="596"/>
      <c r="BR23" s="596"/>
      <c r="BS23" s="602" t="s">
        <v>113</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41050</v>
      </c>
      <c r="S24" s="594"/>
      <c r="T24" s="594"/>
      <c r="U24" s="594"/>
      <c r="V24" s="594"/>
      <c r="W24" s="594"/>
      <c r="X24" s="594"/>
      <c r="Y24" s="595"/>
      <c r="Z24" s="596">
        <v>0.4</v>
      </c>
      <c r="AA24" s="596"/>
      <c r="AB24" s="596"/>
      <c r="AC24" s="596"/>
      <c r="AD24" s="597" t="s">
        <v>113</v>
      </c>
      <c r="AE24" s="597"/>
      <c r="AF24" s="597"/>
      <c r="AG24" s="597"/>
      <c r="AH24" s="597"/>
      <c r="AI24" s="597"/>
      <c r="AJ24" s="597"/>
      <c r="AK24" s="597"/>
      <c r="AL24" s="598" t="s">
        <v>113</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113</v>
      </c>
      <c r="BH24" s="594"/>
      <c r="BI24" s="594"/>
      <c r="BJ24" s="594"/>
      <c r="BK24" s="594"/>
      <c r="BL24" s="594"/>
      <c r="BM24" s="594"/>
      <c r="BN24" s="595"/>
      <c r="BO24" s="596" t="s">
        <v>113</v>
      </c>
      <c r="BP24" s="596"/>
      <c r="BQ24" s="596"/>
      <c r="BR24" s="596"/>
      <c r="BS24" s="602" t="s">
        <v>113</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3116147</v>
      </c>
      <c r="CS24" s="583"/>
      <c r="CT24" s="583"/>
      <c r="CU24" s="583"/>
      <c r="CV24" s="583"/>
      <c r="CW24" s="583"/>
      <c r="CX24" s="583"/>
      <c r="CY24" s="584"/>
      <c r="CZ24" s="624">
        <v>31.5</v>
      </c>
      <c r="DA24" s="625"/>
      <c r="DB24" s="625"/>
      <c r="DC24" s="626"/>
      <c r="DD24" s="623">
        <v>2139615</v>
      </c>
      <c r="DE24" s="583"/>
      <c r="DF24" s="583"/>
      <c r="DG24" s="583"/>
      <c r="DH24" s="583"/>
      <c r="DI24" s="583"/>
      <c r="DJ24" s="583"/>
      <c r="DK24" s="584"/>
      <c r="DL24" s="623">
        <v>2138351</v>
      </c>
      <c r="DM24" s="583"/>
      <c r="DN24" s="583"/>
      <c r="DO24" s="583"/>
      <c r="DP24" s="583"/>
      <c r="DQ24" s="583"/>
      <c r="DR24" s="583"/>
      <c r="DS24" s="583"/>
      <c r="DT24" s="583"/>
      <c r="DU24" s="583"/>
      <c r="DV24" s="584"/>
      <c r="DW24" s="587">
        <v>50.4</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905536</v>
      </c>
      <c r="S25" s="594"/>
      <c r="T25" s="594"/>
      <c r="U25" s="594"/>
      <c r="V25" s="594"/>
      <c r="W25" s="594"/>
      <c r="X25" s="594"/>
      <c r="Y25" s="595"/>
      <c r="Z25" s="596">
        <v>8.9</v>
      </c>
      <c r="AA25" s="596"/>
      <c r="AB25" s="596"/>
      <c r="AC25" s="596"/>
      <c r="AD25" s="597" t="s">
        <v>113</v>
      </c>
      <c r="AE25" s="597"/>
      <c r="AF25" s="597"/>
      <c r="AG25" s="597"/>
      <c r="AH25" s="597"/>
      <c r="AI25" s="597"/>
      <c r="AJ25" s="597"/>
      <c r="AK25" s="597"/>
      <c r="AL25" s="598" t="s">
        <v>113</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113</v>
      </c>
      <c r="BH25" s="594"/>
      <c r="BI25" s="594"/>
      <c r="BJ25" s="594"/>
      <c r="BK25" s="594"/>
      <c r="BL25" s="594"/>
      <c r="BM25" s="594"/>
      <c r="BN25" s="595"/>
      <c r="BO25" s="596" t="s">
        <v>113</v>
      </c>
      <c r="BP25" s="596"/>
      <c r="BQ25" s="596"/>
      <c r="BR25" s="596"/>
      <c r="BS25" s="602" t="s">
        <v>113</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1138348</v>
      </c>
      <c r="CS25" s="619"/>
      <c r="CT25" s="619"/>
      <c r="CU25" s="619"/>
      <c r="CV25" s="619"/>
      <c r="CW25" s="619"/>
      <c r="CX25" s="619"/>
      <c r="CY25" s="620"/>
      <c r="CZ25" s="627">
        <v>11.5</v>
      </c>
      <c r="DA25" s="628"/>
      <c r="DB25" s="628"/>
      <c r="DC25" s="629"/>
      <c r="DD25" s="602">
        <v>898545</v>
      </c>
      <c r="DE25" s="619"/>
      <c r="DF25" s="619"/>
      <c r="DG25" s="619"/>
      <c r="DH25" s="619"/>
      <c r="DI25" s="619"/>
      <c r="DJ25" s="619"/>
      <c r="DK25" s="620"/>
      <c r="DL25" s="602">
        <v>897285</v>
      </c>
      <c r="DM25" s="619"/>
      <c r="DN25" s="619"/>
      <c r="DO25" s="619"/>
      <c r="DP25" s="619"/>
      <c r="DQ25" s="619"/>
      <c r="DR25" s="619"/>
      <c r="DS25" s="619"/>
      <c r="DT25" s="619"/>
      <c r="DU25" s="619"/>
      <c r="DV25" s="620"/>
      <c r="DW25" s="598">
        <v>21.2</v>
      </c>
      <c r="DX25" s="621"/>
      <c r="DY25" s="621"/>
      <c r="DZ25" s="621"/>
      <c r="EA25" s="621"/>
      <c r="EB25" s="621"/>
      <c r="EC25" s="622"/>
    </row>
    <row r="26" spans="2:133" ht="11.25" customHeight="1">
      <c r="B26" s="630" t="s">
        <v>276</v>
      </c>
      <c r="C26" s="631"/>
      <c r="D26" s="631"/>
      <c r="E26" s="631"/>
      <c r="F26" s="631"/>
      <c r="G26" s="631"/>
      <c r="H26" s="631"/>
      <c r="I26" s="631"/>
      <c r="J26" s="631"/>
      <c r="K26" s="631"/>
      <c r="L26" s="631"/>
      <c r="M26" s="631"/>
      <c r="N26" s="631"/>
      <c r="O26" s="631"/>
      <c r="P26" s="631"/>
      <c r="Q26" s="632"/>
      <c r="R26" s="593" t="s">
        <v>113</v>
      </c>
      <c r="S26" s="594"/>
      <c r="T26" s="594"/>
      <c r="U26" s="594"/>
      <c r="V26" s="594"/>
      <c r="W26" s="594"/>
      <c r="X26" s="594"/>
      <c r="Y26" s="595"/>
      <c r="Z26" s="596" t="s">
        <v>113</v>
      </c>
      <c r="AA26" s="596"/>
      <c r="AB26" s="596"/>
      <c r="AC26" s="596"/>
      <c r="AD26" s="597" t="s">
        <v>113</v>
      </c>
      <c r="AE26" s="597"/>
      <c r="AF26" s="597"/>
      <c r="AG26" s="597"/>
      <c r="AH26" s="597"/>
      <c r="AI26" s="597"/>
      <c r="AJ26" s="597"/>
      <c r="AK26" s="597"/>
      <c r="AL26" s="598" t="s">
        <v>113</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113</v>
      </c>
      <c r="BH26" s="594"/>
      <c r="BI26" s="594"/>
      <c r="BJ26" s="594"/>
      <c r="BK26" s="594"/>
      <c r="BL26" s="594"/>
      <c r="BM26" s="594"/>
      <c r="BN26" s="595"/>
      <c r="BO26" s="596" t="s">
        <v>113</v>
      </c>
      <c r="BP26" s="596"/>
      <c r="BQ26" s="596"/>
      <c r="BR26" s="596"/>
      <c r="BS26" s="602" t="s">
        <v>113</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753955</v>
      </c>
      <c r="CS26" s="594"/>
      <c r="CT26" s="594"/>
      <c r="CU26" s="594"/>
      <c r="CV26" s="594"/>
      <c r="CW26" s="594"/>
      <c r="CX26" s="594"/>
      <c r="CY26" s="595"/>
      <c r="CZ26" s="627">
        <v>7.6</v>
      </c>
      <c r="DA26" s="628"/>
      <c r="DB26" s="628"/>
      <c r="DC26" s="629"/>
      <c r="DD26" s="602">
        <v>555187</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1"/>
      <c r="DY26" s="621"/>
      <c r="DZ26" s="621"/>
      <c r="EA26" s="621"/>
      <c r="EB26" s="621"/>
      <c r="EC26" s="622"/>
    </row>
    <row r="27" spans="2:133" ht="11.25" customHeight="1">
      <c r="B27" s="590" t="s">
        <v>279</v>
      </c>
      <c r="C27" s="591"/>
      <c r="D27" s="591"/>
      <c r="E27" s="591"/>
      <c r="F27" s="591"/>
      <c r="G27" s="591"/>
      <c r="H27" s="591"/>
      <c r="I27" s="591"/>
      <c r="J27" s="591"/>
      <c r="K27" s="591"/>
      <c r="L27" s="591"/>
      <c r="M27" s="591"/>
      <c r="N27" s="591"/>
      <c r="O27" s="591"/>
      <c r="P27" s="591"/>
      <c r="Q27" s="592"/>
      <c r="R27" s="593">
        <v>1202150</v>
      </c>
      <c r="S27" s="594"/>
      <c r="T27" s="594"/>
      <c r="U27" s="594"/>
      <c r="V27" s="594"/>
      <c r="W27" s="594"/>
      <c r="X27" s="594"/>
      <c r="Y27" s="595"/>
      <c r="Z27" s="596">
        <v>11.8</v>
      </c>
      <c r="AA27" s="596"/>
      <c r="AB27" s="596"/>
      <c r="AC27" s="596"/>
      <c r="AD27" s="597" t="s">
        <v>113</v>
      </c>
      <c r="AE27" s="597"/>
      <c r="AF27" s="597"/>
      <c r="AG27" s="597"/>
      <c r="AH27" s="597"/>
      <c r="AI27" s="597"/>
      <c r="AJ27" s="597"/>
      <c r="AK27" s="597"/>
      <c r="AL27" s="598" t="s">
        <v>113</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1242452</v>
      </c>
      <c r="BH27" s="594"/>
      <c r="BI27" s="594"/>
      <c r="BJ27" s="594"/>
      <c r="BK27" s="594"/>
      <c r="BL27" s="594"/>
      <c r="BM27" s="594"/>
      <c r="BN27" s="595"/>
      <c r="BO27" s="596">
        <v>100</v>
      </c>
      <c r="BP27" s="596"/>
      <c r="BQ27" s="596"/>
      <c r="BR27" s="596"/>
      <c r="BS27" s="602">
        <v>17686</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750163</v>
      </c>
      <c r="CS27" s="619"/>
      <c r="CT27" s="619"/>
      <c r="CU27" s="619"/>
      <c r="CV27" s="619"/>
      <c r="CW27" s="619"/>
      <c r="CX27" s="619"/>
      <c r="CY27" s="620"/>
      <c r="CZ27" s="627">
        <v>7.6</v>
      </c>
      <c r="DA27" s="628"/>
      <c r="DB27" s="628"/>
      <c r="DC27" s="629"/>
      <c r="DD27" s="602">
        <v>197680</v>
      </c>
      <c r="DE27" s="619"/>
      <c r="DF27" s="619"/>
      <c r="DG27" s="619"/>
      <c r="DH27" s="619"/>
      <c r="DI27" s="619"/>
      <c r="DJ27" s="619"/>
      <c r="DK27" s="620"/>
      <c r="DL27" s="602">
        <v>197676</v>
      </c>
      <c r="DM27" s="619"/>
      <c r="DN27" s="619"/>
      <c r="DO27" s="619"/>
      <c r="DP27" s="619"/>
      <c r="DQ27" s="619"/>
      <c r="DR27" s="619"/>
      <c r="DS27" s="619"/>
      <c r="DT27" s="619"/>
      <c r="DU27" s="619"/>
      <c r="DV27" s="620"/>
      <c r="DW27" s="598">
        <v>4.7</v>
      </c>
      <c r="DX27" s="621"/>
      <c r="DY27" s="621"/>
      <c r="DZ27" s="621"/>
      <c r="EA27" s="621"/>
      <c r="EB27" s="621"/>
      <c r="EC27" s="622"/>
    </row>
    <row r="28" spans="2:133" ht="11.25" customHeight="1">
      <c r="B28" s="590" t="s">
        <v>282</v>
      </c>
      <c r="C28" s="591"/>
      <c r="D28" s="591"/>
      <c r="E28" s="591"/>
      <c r="F28" s="591"/>
      <c r="G28" s="591"/>
      <c r="H28" s="591"/>
      <c r="I28" s="591"/>
      <c r="J28" s="591"/>
      <c r="K28" s="591"/>
      <c r="L28" s="591"/>
      <c r="M28" s="591"/>
      <c r="N28" s="591"/>
      <c r="O28" s="591"/>
      <c r="P28" s="591"/>
      <c r="Q28" s="592"/>
      <c r="R28" s="593">
        <v>17168</v>
      </c>
      <c r="S28" s="594"/>
      <c r="T28" s="594"/>
      <c r="U28" s="594"/>
      <c r="V28" s="594"/>
      <c r="W28" s="594"/>
      <c r="X28" s="594"/>
      <c r="Y28" s="595"/>
      <c r="Z28" s="596">
        <v>0.2</v>
      </c>
      <c r="AA28" s="596"/>
      <c r="AB28" s="596"/>
      <c r="AC28" s="596"/>
      <c r="AD28" s="597">
        <v>10871</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1227636</v>
      </c>
      <c r="CS28" s="594"/>
      <c r="CT28" s="594"/>
      <c r="CU28" s="594"/>
      <c r="CV28" s="594"/>
      <c r="CW28" s="594"/>
      <c r="CX28" s="594"/>
      <c r="CY28" s="595"/>
      <c r="CZ28" s="627">
        <v>12.4</v>
      </c>
      <c r="DA28" s="628"/>
      <c r="DB28" s="628"/>
      <c r="DC28" s="629"/>
      <c r="DD28" s="602">
        <v>1043390</v>
      </c>
      <c r="DE28" s="594"/>
      <c r="DF28" s="594"/>
      <c r="DG28" s="594"/>
      <c r="DH28" s="594"/>
      <c r="DI28" s="594"/>
      <c r="DJ28" s="594"/>
      <c r="DK28" s="595"/>
      <c r="DL28" s="602">
        <v>1043390</v>
      </c>
      <c r="DM28" s="594"/>
      <c r="DN28" s="594"/>
      <c r="DO28" s="594"/>
      <c r="DP28" s="594"/>
      <c r="DQ28" s="594"/>
      <c r="DR28" s="594"/>
      <c r="DS28" s="594"/>
      <c r="DT28" s="594"/>
      <c r="DU28" s="594"/>
      <c r="DV28" s="595"/>
      <c r="DW28" s="598">
        <v>24.6</v>
      </c>
      <c r="DX28" s="621"/>
      <c r="DY28" s="621"/>
      <c r="DZ28" s="621"/>
      <c r="EA28" s="621"/>
      <c r="EB28" s="621"/>
      <c r="EC28" s="622"/>
    </row>
    <row r="29" spans="2:133" ht="11.25" customHeight="1">
      <c r="B29" s="590" t="s">
        <v>284</v>
      </c>
      <c r="C29" s="591"/>
      <c r="D29" s="591"/>
      <c r="E29" s="591"/>
      <c r="F29" s="591"/>
      <c r="G29" s="591"/>
      <c r="H29" s="591"/>
      <c r="I29" s="591"/>
      <c r="J29" s="591"/>
      <c r="K29" s="591"/>
      <c r="L29" s="591"/>
      <c r="M29" s="591"/>
      <c r="N29" s="591"/>
      <c r="O29" s="591"/>
      <c r="P29" s="591"/>
      <c r="Q29" s="592"/>
      <c r="R29" s="593">
        <v>11290</v>
      </c>
      <c r="S29" s="594"/>
      <c r="T29" s="594"/>
      <c r="U29" s="594"/>
      <c r="V29" s="594"/>
      <c r="W29" s="594"/>
      <c r="X29" s="594"/>
      <c r="Y29" s="595"/>
      <c r="Z29" s="596">
        <v>0.1</v>
      </c>
      <c r="AA29" s="596"/>
      <c r="AB29" s="596"/>
      <c r="AC29" s="596"/>
      <c r="AD29" s="597" t="s">
        <v>113</v>
      </c>
      <c r="AE29" s="597"/>
      <c r="AF29" s="597"/>
      <c r="AG29" s="597"/>
      <c r="AH29" s="597"/>
      <c r="AI29" s="597"/>
      <c r="AJ29" s="597"/>
      <c r="AK29" s="597"/>
      <c r="AL29" s="598" t="s">
        <v>113</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1226285</v>
      </c>
      <c r="CS29" s="619"/>
      <c r="CT29" s="619"/>
      <c r="CU29" s="619"/>
      <c r="CV29" s="619"/>
      <c r="CW29" s="619"/>
      <c r="CX29" s="619"/>
      <c r="CY29" s="620"/>
      <c r="CZ29" s="627">
        <v>12.4</v>
      </c>
      <c r="DA29" s="628"/>
      <c r="DB29" s="628"/>
      <c r="DC29" s="629"/>
      <c r="DD29" s="602">
        <v>1042039</v>
      </c>
      <c r="DE29" s="619"/>
      <c r="DF29" s="619"/>
      <c r="DG29" s="619"/>
      <c r="DH29" s="619"/>
      <c r="DI29" s="619"/>
      <c r="DJ29" s="619"/>
      <c r="DK29" s="620"/>
      <c r="DL29" s="602">
        <v>1042039</v>
      </c>
      <c r="DM29" s="619"/>
      <c r="DN29" s="619"/>
      <c r="DO29" s="619"/>
      <c r="DP29" s="619"/>
      <c r="DQ29" s="619"/>
      <c r="DR29" s="619"/>
      <c r="DS29" s="619"/>
      <c r="DT29" s="619"/>
      <c r="DU29" s="619"/>
      <c r="DV29" s="620"/>
      <c r="DW29" s="598">
        <v>24.6</v>
      </c>
      <c r="DX29" s="621"/>
      <c r="DY29" s="621"/>
      <c r="DZ29" s="621"/>
      <c r="EA29" s="621"/>
      <c r="EB29" s="621"/>
      <c r="EC29" s="622"/>
    </row>
    <row r="30" spans="2:133" ht="11.25" customHeight="1">
      <c r="B30" s="590" t="s">
        <v>289</v>
      </c>
      <c r="C30" s="591"/>
      <c r="D30" s="591"/>
      <c r="E30" s="591"/>
      <c r="F30" s="591"/>
      <c r="G30" s="591"/>
      <c r="H30" s="591"/>
      <c r="I30" s="591"/>
      <c r="J30" s="591"/>
      <c r="K30" s="591"/>
      <c r="L30" s="591"/>
      <c r="M30" s="591"/>
      <c r="N30" s="591"/>
      <c r="O30" s="591"/>
      <c r="P30" s="591"/>
      <c r="Q30" s="592"/>
      <c r="R30" s="593">
        <v>982812</v>
      </c>
      <c r="S30" s="594"/>
      <c r="T30" s="594"/>
      <c r="U30" s="594"/>
      <c r="V30" s="594"/>
      <c r="W30" s="594"/>
      <c r="X30" s="594"/>
      <c r="Y30" s="595"/>
      <c r="Z30" s="596">
        <v>9.6</v>
      </c>
      <c r="AA30" s="596"/>
      <c r="AB30" s="596"/>
      <c r="AC30" s="596"/>
      <c r="AD30" s="597" t="s">
        <v>113</v>
      </c>
      <c r="AE30" s="597"/>
      <c r="AF30" s="597"/>
      <c r="AG30" s="597"/>
      <c r="AH30" s="597"/>
      <c r="AI30" s="597"/>
      <c r="AJ30" s="597"/>
      <c r="AK30" s="597"/>
      <c r="AL30" s="598" t="s">
        <v>113</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97.2</v>
      </c>
      <c r="BH30" s="652"/>
      <c r="BI30" s="652"/>
      <c r="BJ30" s="652"/>
      <c r="BK30" s="652"/>
      <c r="BL30" s="652"/>
      <c r="BM30" s="588">
        <v>87.8</v>
      </c>
      <c r="BN30" s="652"/>
      <c r="BO30" s="652"/>
      <c r="BP30" s="652"/>
      <c r="BQ30" s="653"/>
      <c r="BR30" s="651">
        <v>97</v>
      </c>
      <c r="BS30" s="652"/>
      <c r="BT30" s="652"/>
      <c r="BU30" s="652"/>
      <c r="BV30" s="652"/>
      <c r="BW30" s="652"/>
      <c r="BX30" s="588">
        <v>87.3</v>
      </c>
      <c r="BY30" s="652"/>
      <c r="BZ30" s="652"/>
      <c r="CA30" s="652"/>
      <c r="CB30" s="653"/>
      <c r="CD30" s="656"/>
      <c r="CE30" s="657"/>
      <c r="CF30" s="607" t="s">
        <v>292</v>
      </c>
      <c r="CG30" s="608"/>
      <c r="CH30" s="608"/>
      <c r="CI30" s="608"/>
      <c r="CJ30" s="608"/>
      <c r="CK30" s="608"/>
      <c r="CL30" s="608"/>
      <c r="CM30" s="608"/>
      <c r="CN30" s="608"/>
      <c r="CO30" s="608"/>
      <c r="CP30" s="608"/>
      <c r="CQ30" s="609"/>
      <c r="CR30" s="593">
        <v>1111301</v>
      </c>
      <c r="CS30" s="594"/>
      <c r="CT30" s="594"/>
      <c r="CU30" s="594"/>
      <c r="CV30" s="594"/>
      <c r="CW30" s="594"/>
      <c r="CX30" s="594"/>
      <c r="CY30" s="595"/>
      <c r="CZ30" s="627">
        <v>11.2</v>
      </c>
      <c r="DA30" s="628"/>
      <c r="DB30" s="628"/>
      <c r="DC30" s="629"/>
      <c r="DD30" s="602">
        <v>927055</v>
      </c>
      <c r="DE30" s="594"/>
      <c r="DF30" s="594"/>
      <c r="DG30" s="594"/>
      <c r="DH30" s="594"/>
      <c r="DI30" s="594"/>
      <c r="DJ30" s="594"/>
      <c r="DK30" s="595"/>
      <c r="DL30" s="602">
        <v>927055</v>
      </c>
      <c r="DM30" s="594"/>
      <c r="DN30" s="594"/>
      <c r="DO30" s="594"/>
      <c r="DP30" s="594"/>
      <c r="DQ30" s="594"/>
      <c r="DR30" s="594"/>
      <c r="DS30" s="594"/>
      <c r="DT30" s="594"/>
      <c r="DU30" s="594"/>
      <c r="DV30" s="595"/>
      <c r="DW30" s="598">
        <v>21.9</v>
      </c>
      <c r="DX30" s="621"/>
      <c r="DY30" s="621"/>
      <c r="DZ30" s="621"/>
      <c r="EA30" s="621"/>
      <c r="EB30" s="621"/>
      <c r="EC30" s="622"/>
    </row>
    <row r="31" spans="2:133" ht="11.25" customHeight="1">
      <c r="B31" s="590" t="s">
        <v>293</v>
      </c>
      <c r="C31" s="591"/>
      <c r="D31" s="591"/>
      <c r="E31" s="591"/>
      <c r="F31" s="591"/>
      <c r="G31" s="591"/>
      <c r="H31" s="591"/>
      <c r="I31" s="591"/>
      <c r="J31" s="591"/>
      <c r="K31" s="591"/>
      <c r="L31" s="591"/>
      <c r="M31" s="591"/>
      <c r="N31" s="591"/>
      <c r="O31" s="591"/>
      <c r="P31" s="591"/>
      <c r="Q31" s="592"/>
      <c r="R31" s="593">
        <v>346672</v>
      </c>
      <c r="S31" s="594"/>
      <c r="T31" s="594"/>
      <c r="U31" s="594"/>
      <c r="V31" s="594"/>
      <c r="W31" s="594"/>
      <c r="X31" s="594"/>
      <c r="Y31" s="595"/>
      <c r="Z31" s="596">
        <v>3.4</v>
      </c>
      <c r="AA31" s="596"/>
      <c r="AB31" s="596"/>
      <c r="AC31" s="596"/>
      <c r="AD31" s="597" t="s">
        <v>113</v>
      </c>
      <c r="AE31" s="597"/>
      <c r="AF31" s="597"/>
      <c r="AG31" s="597"/>
      <c r="AH31" s="597"/>
      <c r="AI31" s="597"/>
      <c r="AJ31" s="597"/>
      <c r="AK31" s="597"/>
      <c r="AL31" s="598" t="s">
        <v>113</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96.7</v>
      </c>
      <c r="BH31" s="619"/>
      <c r="BI31" s="619"/>
      <c r="BJ31" s="619"/>
      <c r="BK31" s="619"/>
      <c r="BL31" s="619"/>
      <c r="BM31" s="599">
        <v>85.2</v>
      </c>
      <c r="BN31" s="649"/>
      <c r="BO31" s="649"/>
      <c r="BP31" s="649"/>
      <c r="BQ31" s="650"/>
      <c r="BR31" s="648">
        <v>96.3</v>
      </c>
      <c r="BS31" s="619"/>
      <c r="BT31" s="619"/>
      <c r="BU31" s="619"/>
      <c r="BV31" s="619"/>
      <c r="BW31" s="619"/>
      <c r="BX31" s="599">
        <v>84.3</v>
      </c>
      <c r="BY31" s="649"/>
      <c r="BZ31" s="649"/>
      <c r="CA31" s="649"/>
      <c r="CB31" s="650"/>
      <c r="CD31" s="656"/>
      <c r="CE31" s="657"/>
      <c r="CF31" s="607" t="s">
        <v>296</v>
      </c>
      <c r="CG31" s="608"/>
      <c r="CH31" s="608"/>
      <c r="CI31" s="608"/>
      <c r="CJ31" s="608"/>
      <c r="CK31" s="608"/>
      <c r="CL31" s="608"/>
      <c r="CM31" s="608"/>
      <c r="CN31" s="608"/>
      <c r="CO31" s="608"/>
      <c r="CP31" s="608"/>
      <c r="CQ31" s="609"/>
      <c r="CR31" s="593">
        <v>114984</v>
      </c>
      <c r="CS31" s="619"/>
      <c r="CT31" s="619"/>
      <c r="CU31" s="619"/>
      <c r="CV31" s="619"/>
      <c r="CW31" s="619"/>
      <c r="CX31" s="619"/>
      <c r="CY31" s="620"/>
      <c r="CZ31" s="627">
        <v>1.2</v>
      </c>
      <c r="DA31" s="628"/>
      <c r="DB31" s="628"/>
      <c r="DC31" s="629"/>
      <c r="DD31" s="602">
        <v>114984</v>
      </c>
      <c r="DE31" s="619"/>
      <c r="DF31" s="619"/>
      <c r="DG31" s="619"/>
      <c r="DH31" s="619"/>
      <c r="DI31" s="619"/>
      <c r="DJ31" s="619"/>
      <c r="DK31" s="620"/>
      <c r="DL31" s="602">
        <v>114984</v>
      </c>
      <c r="DM31" s="619"/>
      <c r="DN31" s="619"/>
      <c r="DO31" s="619"/>
      <c r="DP31" s="619"/>
      <c r="DQ31" s="619"/>
      <c r="DR31" s="619"/>
      <c r="DS31" s="619"/>
      <c r="DT31" s="619"/>
      <c r="DU31" s="619"/>
      <c r="DV31" s="620"/>
      <c r="DW31" s="598">
        <v>2.7</v>
      </c>
      <c r="DX31" s="621"/>
      <c r="DY31" s="621"/>
      <c r="DZ31" s="621"/>
      <c r="EA31" s="621"/>
      <c r="EB31" s="621"/>
      <c r="EC31" s="622"/>
    </row>
    <row r="32" spans="2:133" ht="11.25" customHeight="1">
      <c r="B32" s="590" t="s">
        <v>297</v>
      </c>
      <c r="C32" s="591"/>
      <c r="D32" s="591"/>
      <c r="E32" s="591"/>
      <c r="F32" s="591"/>
      <c r="G32" s="591"/>
      <c r="H32" s="591"/>
      <c r="I32" s="591"/>
      <c r="J32" s="591"/>
      <c r="K32" s="591"/>
      <c r="L32" s="591"/>
      <c r="M32" s="591"/>
      <c r="N32" s="591"/>
      <c r="O32" s="591"/>
      <c r="P32" s="591"/>
      <c r="Q32" s="592"/>
      <c r="R32" s="593">
        <v>162084</v>
      </c>
      <c r="S32" s="594"/>
      <c r="T32" s="594"/>
      <c r="U32" s="594"/>
      <c r="V32" s="594"/>
      <c r="W32" s="594"/>
      <c r="X32" s="594"/>
      <c r="Y32" s="595"/>
      <c r="Z32" s="596">
        <v>1.6</v>
      </c>
      <c r="AA32" s="596"/>
      <c r="AB32" s="596"/>
      <c r="AC32" s="596"/>
      <c r="AD32" s="597">
        <v>137</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96.7</v>
      </c>
      <c r="BH32" s="661"/>
      <c r="BI32" s="661"/>
      <c r="BJ32" s="661"/>
      <c r="BK32" s="661"/>
      <c r="BL32" s="661"/>
      <c r="BM32" s="662">
        <v>86.7</v>
      </c>
      <c r="BN32" s="661"/>
      <c r="BO32" s="661"/>
      <c r="BP32" s="661"/>
      <c r="BQ32" s="663"/>
      <c r="BR32" s="660">
        <v>96.7</v>
      </c>
      <c r="BS32" s="661"/>
      <c r="BT32" s="661"/>
      <c r="BU32" s="661"/>
      <c r="BV32" s="661"/>
      <c r="BW32" s="661"/>
      <c r="BX32" s="662">
        <v>86.3</v>
      </c>
      <c r="BY32" s="661"/>
      <c r="BZ32" s="661"/>
      <c r="CA32" s="661"/>
      <c r="CB32" s="663"/>
      <c r="CD32" s="658"/>
      <c r="CE32" s="659"/>
      <c r="CF32" s="607" t="s">
        <v>299</v>
      </c>
      <c r="CG32" s="608"/>
      <c r="CH32" s="608"/>
      <c r="CI32" s="608"/>
      <c r="CJ32" s="608"/>
      <c r="CK32" s="608"/>
      <c r="CL32" s="608"/>
      <c r="CM32" s="608"/>
      <c r="CN32" s="608"/>
      <c r="CO32" s="608"/>
      <c r="CP32" s="608"/>
      <c r="CQ32" s="609"/>
      <c r="CR32" s="593">
        <v>1351</v>
      </c>
      <c r="CS32" s="594"/>
      <c r="CT32" s="594"/>
      <c r="CU32" s="594"/>
      <c r="CV32" s="594"/>
      <c r="CW32" s="594"/>
      <c r="CX32" s="594"/>
      <c r="CY32" s="595"/>
      <c r="CZ32" s="627">
        <v>0</v>
      </c>
      <c r="DA32" s="628"/>
      <c r="DB32" s="628"/>
      <c r="DC32" s="629"/>
      <c r="DD32" s="602">
        <v>1351</v>
      </c>
      <c r="DE32" s="594"/>
      <c r="DF32" s="594"/>
      <c r="DG32" s="594"/>
      <c r="DH32" s="594"/>
      <c r="DI32" s="594"/>
      <c r="DJ32" s="594"/>
      <c r="DK32" s="595"/>
      <c r="DL32" s="602">
        <v>1351</v>
      </c>
      <c r="DM32" s="594"/>
      <c r="DN32" s="594"/>
      <c r="DO32" s="594"/>
      <c r="DP32" s="594"/>
      <c r="DQ32" s="594"/>
      <c r="DR32" s="594"/>
      <c r="DS32" s="594"/>
      <c r="DT32" s="594"/>
      <c r="DU32" s="594"/>
      <c r="DV32" s="595"/>
      <c r="DW32" s="598">
        <v>0</v>
      </c>
      <c r="DX32" s="621"/>
      <c r="DY32" s="621"/>
      <c r="DZ32" s="621"/>
      <c r="EA32" s="621"/>
      <c r="EB32" s="621"/>
      <c r="EC32" s="622"/>
    </row>
    <row r="33" spans="2:133" ht="11.25" customHeight="1">
      <c r="B33" s="590" t="s">
        <v>300</v>
      </c>
      <c r="C33" s="591"/>
      <c r="D33" s="591"/>
      <c r="E33" s="591"/>
      <c r="F33" s="591"/>
      <c r="G33" s="591"/>
      <c r="H33" s="591"/>
      <c r="I33" s="591"/>
      <c r="J33" s="591"/>
      <c r="K33" s="591"/>
      <c r="L33" s="591"/>
      <c r="M33" s="591"/>
      <c r="N33" s="591"/>
      <c r="O33" s="591"/>
      <c r="P33" s="591"/>
      <c r="Q33" s="592"/>
      <c r="R33" s="593">
        <v>1905799</v>
      </c>
      <c r="S33" s="594"/>
      <c r="T33" s="594"/>
      <c r="U33" s="594"/>
      <c r="V33" s="594"/>
      <c r="W33" s="594"/>
      <c r="X33" s="594"/>
      <c r="Y33" s="595"/>
      <c r="Z33" s="596">
        <v>18.7</v>
      </c>
      <c r="AA33" s="596"/>
      <c r="AB33" s="596"/>
      <c r="AC33" s="596"/>
      <c r="AD33" s="597" t="s">
        <v>113</v>
      </c>
      <c r="AE33" s="597"/>
      <c r="AF33" s="597"/>
      <c r="AG33" s="597"/>
      <c r="AH33" s="597"/>
      <c r="AI33" s="597"/>
      <c r="AJ33" s="597"/>
      <c r="AK33" s="597"/>
      <c r="AL33" s="598" t="s">
        <v>113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3440341</v>
      </c>
      <c r="CS33" s="619"/>
      <c r="CT33" s="619"/>
      <c r="CU33" s="619"/>
      <c r="CV33" s="619"/>
      <c r="CW33" s="619"/>
      <c r="CX33" s="619"/>
      <c r="CY33" s="620"/>
      <c r="CZ33" s="627">
        <v>34.799999999999997</v>
      </c>
      <c r="DA33" s="628"/>
      <c r="DB33" s="628"/>
      <c r="DC33" s="629"/>
      <c r="DD33" s="602">
        <v>2269978</v>
      </c>
      <c r="DE33" s="619"/>
      <c r="DF33" s="619"/>
      <c r="DG33" s="619"/>
      <c r="DH33" s="619"/>
      <c r="DI33" s="619"/>
      <c r="DJ33" s="619"/>
      <c r="DK33" s="620"/>
      <c r="DL33" s="602">
        <v>1720084</v>
      </c>
      <c r="DM33" s="619"/>
      <c r="DN33" s="619"/>
      <c r="DO33" s="619"/>
      <c r="DP33" s="619"/>
      <c r="DQ33" s="619"/>
      <c r="DR33" s="619"/>
      <c r="DS33" s="619"/>
      <c r="DT33" s="619"/>
      <c r="DU33" s="619"/>
      <c r="DV33" s="620"/>
      <c r="DW33" s="598">
        <v>40.6</v>
      </c>
      <c r="DX33" s="621"/>
      <c r="DY33" s="621"/>
      <c r="DZ33" s="621"/>
      <c r="EA33" s="621"/>
      <c r="EB33" s="621"/>
      <c r="EC33" s="622"/>
    </row>
    <row r="34" spans="2:133" ht="11.25" customHeight="1">
      <c r="B34" s="590" t="s">
        <v>302</v>
      </c>
      <c r="C34" s="591"/>
      <c r="D34" s="591"/>
      <c r="E34" s="591"/>
      <c r="F34" s="591"/>
      <c r="G34" s="591"/>
      <c r="H34" s="591"/>
      <c r="I34" s="591"/>
      <c r="J34" s="591"/>
      <c r="K34" s="591"/>
      <c r="L34" s="591"/>
      <c r="M34" s="591"/>
      <c r="N34" s="591"/>
      <c r="O34" s="591"/>
      <c r="P34" s="591"/>
      <c r="Q34" s="592"/>
      <c r="R34" s="593" t="s">
        <v>113</v>
      </c>
      <c r="S34" s="594"/>
      <c r="T34" s="594"/>
      <c r="U34" s="594"/>
      <c r="V34" s="594"/>
      <c r="W34" s="594"/>
      <c r="X34" s="594"/>
      <c r="Y34" s="595"/>
      <c r="Z34" s="596" t="s">
        <v>113</v>
      </c>
      <c r="AA34" s="596"/>
      <c r="AB34" s="596"/>
      <c r="AC34" s="596"/>
      <c r="AD34" s="597" t="s">
        <v>113</v>
      </c>
      <c r="AE34" s="597"/>
      <c r="AF34" s="597"/>
      <c r="AG34" s="597"/>
      <c r="AH34" s="597"/>
      <c r="AI34" s="597"/>
      <c r="AJ34" s="597"/>
      <c r="AK34" s="597"/>
      <c r="AL34" s="598" t="s">
        <v>113</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923574</v>
      </c>
      <c r="CS34" s="594"/>
      <c r="CT34" s="594"/>
      <c r="CU34" s="594"/>
      <c r="CV34" s="594"/>
      <c r="CW34" s="594"/>
      <c r="CX34" s="594"/>
      <c r="CY34" s="595"/>
      <c r="CZ34" s="627">
        <v>9.3000000000000007</v>
      </c>
      <c r="DA34" s="628"/>
      <c r="DB34" s="628"/>
      <c r="DC34" s="629"/>
      <c r="DD34" s="602">
        <v>666140</v>
      </c>
      <c r="DE34" s="594"/>
      <c r="DF34" s="594"/>
      <c r="DG34" s="594"/>
      <c r="DH34" s="594"/>
      <c r="DI34" s="594"/>
      <c r="DJ34" s="594"/>
      <c r="DK34" s="595"/>
      <c r="DL34" s="602">
        <v>451373</v>
      </c>
      <c r="DM34" s="594"/>
      <c r="DN34" s="594"/>
      <c r="DO34" s="594"/>
      <c r="DP34" s="594"/>
      <c r="DQ34" s="594"/>
      <c r="DR34" s="594"/>
      <c r="DS34" s="594"/>
      <c r="DT34" s="594"/>
      <c r="DU34" s="594"/>
      <c r="DV34" s="595"/>
      <c r="DW34" s="598">
        <v>10.6</v>
      </c>
      <c r="DX34" s="621"/>
      <c r="DY34" s="621"/>
      <c r="DZ34" s="621"/>
      <c r="EA34" s="621"/>
      <c r="EB34" s="621"/>
      <c r="EC34" s="622"/>
    </row>
    <row r="35" spans="2:133" ht="11.25" customHeight="1">
      <c r="B35" s="590" t="s">
        <v>306</v>
      </c>
      <c r="C35" s="591"/>
      <c r="D35" s="591"/>
      <c r="E35" s="591"/>
      <c r="F35" s="591"/>
      <c r="G35" s="591"/>
      <c r="H35" s="591"/>
      <c r="I35" s="591"/>
      <c r="J35" s="591"/>
      <c r="K35" s="591"/>
      <c r="L35" s="591"/>
      <c r="M35" s="591"/>
      <c r="N35" s="591"/>
      <c r="O35" s="591"/>
      <c r="P35" s="591"/>
      <c r="Q35" s="592"/>
      <c r="R35" s="593">
        <v>235099</v>
      </c>
      <c r="S35" s="594"/>
      <c r="T35" s="594"/>
      <c r="U35" s="594"/>
      <c r="V35" s="594"/>
      <c r="W35" s="594"/>
      <c r="X35" s="594"/>
      <c r="Y35" s="595"/>
      <c r="Z35" s="596">
        <v>2.2999999999999998</v>
      </c>
      <c r="AA35" s="596"/>
      <c r="AB35" s="596"/>
      <c r="AC35" s="596"/>
      <c r="AD35" s="597" t="s">
        <v>113</v>
      </c>
      <c r="AE35" s="597"/>
      <c r="AF35" s="597"/>
      <c r="AG35" s="597"/>
      <c r="AH35" s="597"/>
      <c r="AI35" s="597"/>
      <c r="AJ35" s="597"/>
      <c r="AK35" s="597"/>
      <c r="AL35" s="598" t="s">
        <v>113</v>
      </c>
      <c r="AM35" s="599"/>
      <c r="AN35" s="599"/>
      <c r="AO35" s="600"/>
      <c r="AP35" s="186"/>
      <c r="AQ35" s="604" t="s">
        <v>307</v>
      </c>
      <c r="AR35" s="605"/>
      <c r="AS35" s="605"/>
      <c r="AT35" s="605"/>
      <c r="AU35" s="605"/>
      <c r="AV35" s="605"/>
      <c r="AW35" s="605"/>
      <c r="AX35" s="605"/>
      <c r="AY35" s="606"/>
      <c r="AZ35" s="582">
        <v>1011002</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28632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234492</v>
      </c>
      <c r="CS35" s="619"/>
      <c r="CT35" s="619"/>
      <c r="CU35" s="619"/>
      <c r="CV35" s="619"/>
      <c r="CW35" s="619"/>
      <c r="CX35" s="619"/>
      <c r="CY35" s="620"/>
      <c r="CZ35" s="627">
        <v>2.4</v>
      </c>
      <c r="DA35" s="628"/>
      <c r="DB35" s="628"/>
      <c r="DC35" s="629"/>
      <c r="DD35" s="602">
        <v>205189</v>
      </c>
      <c r="DE35" s="619"/>
      <c r="DF35" s="619"/>
      <c r="DG35" s="619"/>
      <c r="DH35" s="619"/>
      <c r="DI35" s="619"/>
      <c r="DJ35" s="619"/>
      <c r="DK35" s="620"/>
      <c r="DL35" s="602">
        <v>86475</v>
      </c>
      <c r="DM35" s="619"/>
      <c r="DN35" s="619"/>
      <c r="DO35" s="619"/>
      <c r="DP35" s="619"/>
      <c r="DQ35" s="619"/>
      <c r="DR35" s="619"/>
      <c r="DS35" s="619"/>
      <c r="DT35" s="619"/>
      <c r="DU35" s="619"/>
      <c r="DV35" s="620"/>
      <c r="DW35" s="598">
        <v>2</v>
      </c>
      <c r="DX35" s="621"/>
      <c r="DY35" s="621"/>
      <c r="DZ35" s="621"/>
      <c r="EA35" s="621"/>
      <c r="EB35" s="621"/>
      <c r="EC35" s="622"/>
    </row>
    <row r="36" spans="2:133" ht="11.25" customHeight="1">
      <c r="B36" s="636" t="s">
        <v>310</v>
      </c>
      <c r="C36" s="637"/>
      <c r="D36" s="637"/>
      <c r="E36" s="637"/>
      <c r="F36" s="637"/>
      <c r="G36" s="637"/>
      <c r="H36" s="637"/>
      <c r="I36" s="637"/>
      <c r="J36" s="637"/>
      <c r="K36" s="637"/>
      <c r="L36" s="637"/>
      <c r="M36" s="637"/>
      <c r="N36" s="637"/>
      <c r="O36" s="637"/>
      <c r="P36" s="637"/>
      <c r="Q36" s="638"/>
      <c r="R36" s="665">
        <v>10206419</v>
      </c>
      <c r="S36" s="666"/>
      <c r="T36" s="666"/>
      <c r="U36" s="666"/>
      <c r="V36" s="666"/>
      <c r="W36" s="666"/>
      <c r="X36" s="666"/>
      <c r="Y36" s="667"/>
      <c r="Z36" s="668">
        <v>100</v>
      </c>
      <c r="AA36" s="668"/>
      <c r="AB36" s="668"/>
      <c r="AC36" s="668"/>
      <c r="AD36" s="669">
        <v>4005583</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303972</v>
      </c>
      <c r="BA36" s="594"/>
      <c r="BB36" s="594"/>
      <c r="BC36" s="594"/>
      <c r="BD36" s="619"/>
      <c r="BE36" s="619"/>
      <c r="BF36" s="650"/>
      <c r="BG36" s="607" t="s">
        <v>312</v>
      </c>
      <c r="BH36" s="608"/>
      <c r="BI36" s="608"/>
      <c r="BJ36" s="608"/>
      <c r="BK36" s="608"/>
      <c r="BL36" s="608"/>
      <c r="BM36" s="608"/>
      <c r="BN36" s="608"/>
      <c r="BO36" s="608"/>
      <c r="BP36" s="608"/>
      <c r="BQ36" s="608"/>
      <c r="BR36" s="608"/>
      <c r="BS36" s="608"/>
      <c r="BT36" s="608"/>
      <c r="BU36" s="609"/>
      <c r="BV36" s="593">
        <v>-9169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1425350</v>
      </c>
      <c r="CS36" s="594"/>
      <c r="CT36" s="594"/>
      <c r="CU36" s="594"/>
      <c r="CV36" s="594"/>
      <c r="CW36" s="594"/>
      <c r="CX36" s="594"/>
      <c r="CY36" s="595"/>
      <c r="CZ36" s="627">
        <v>14.4</v>
      </c>
      <c r="DA36" s="628"/>
      <c r="DB36" s="628"/>
      <c r="DC36" s="629"/>
      <c r="DD36" s="602">
        <v>768946</v>
      </c>
      <c r="DE36" s="594"/>
      <c r="DF36" s="594"/>
      <c r="DG36" s="594"/>
      <c r="DH36" s="594"/>
      <c r="DI36" s="594"/>
      <c r="DJ36" s="594"/>
      <c r="DK36" s="595"/>
      <c r="DL36" s="602">
        <v>660773</v>
      </c>
      <c r="DM36" s="594"/>
      <c r="DN36" s="594"/>
      <c r="DO36" s="594"/>
      <c r="DP36" s="594"/>
      <c r="DQ36" s="594"/>
      <c r="DR36" s="594"/>
      <c r="DS36" s="594"/>
      <c r="DT36" s="594"/>
      <c r="DU36" s="594"/>
      <c r="DV36" s="595"/>
      <c r="DW36" s="598">
        <v>15.6</v>
      </c>
      <c r="DX36" s="621"/>
      <c r="DY36" s="621"/>
      <c r="DZ36" s="621"/>
      <c r="EA36" s="621"/>
      <c r="EB36" s="621"/>
      <c r="EC36" s="622"/>
    </row>
    <row r="37" spans="2:133" ht="11.25" customHeight="1">
      <c r="AQ37" s="672" t="s">
        <v>314</v>
      </c>
      <c r="AR37" s="673"/>
      <c r="AS37" s="673"/>
      <c r="AT37" s="673"/>
      <c r="AU37" s="673"/>
      <c r="AV37" s="673"/>
      <c r="AW37" s="673"/>
      <c r="AX37" s="673"/>
      <c r="AY37" s="674"/>
      <c r="AZ37" s="593">
        <v>10000</v>
      </c>
      <c r="BA37" s="594"/>
      <c r="BB37" s="594"/>
      <c r="BC37" s="594"/>
      <c r="BD37" s="619"/>
      <c r="BE37" s="619"/>
      <c r="BF37" s="650"/>
      <c r="BG37" s="607" t="s">
        <v>315</v>
      </c>
      <c r="BH37" s="608"/>
      <c r="BI37" s="608"/>
      <c r="BJ37" s="608"/>
      <c r="BK37" s="608"/>
      <c r="BL37" s="608"/>
      <c r="BM37" s="608"/>
      <c r="BN37" s="608"/>
      <c r="BO37" s="608"/>
      <c r="BP37" s="608"/>
      <c r="BQ37" s="608"/>
      <c r="BR37" s="608"/>
      <c r="BS37" s="608"/>
      <c r="BT37" s="608"/>
      <c r="BU37" s="609"/>
      <c r="BV37" s="593">
        <v>2105</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943512</v>
      </c>
      <c r="CS37" s="619"/>
      <c r="CT37" s="619"/>
      <c r="CU37" s="619"/>
      <c r="CV37" s="619"/>
      <c r="CW37" s="619"/>
      <c r="CX37" s="619"/>
      <c r="CY37" s="620"/>
      <c r="CZ37" s="627">
        <v>9.5</v>
      </c>
      <c r="DA37" s="628"/>
      <c r="DB37" s="628"/>
      <c r="DC37" s="629"/>
      <c r="DD37" s="602">
        <v>372412</v>
      </c>
      <c r="DE37" s="619"/>
      <c r="DF37" s="619"/>
      <c r="DG37" s="619"/>
      <c r="DH37" s="619"/>
      <c r="DI37" s="619"/>
      <c r="DJ37" s="619"/>
      <c r="DK37" s="620"/>
      <c r="DL37" s="602">
        <v>351058</v>
      </c>
      <c r="DM37" s="619"/>
      <c r="DN37" s="619"/>
      <c r="DO37" s="619"/>
      <c r="DP37" s="619"/>
      <c r="DQ37" s="619"/>
      <c r="DR37" s="619"/>
      <c r="DS37" s="619"/>
      <c r="DT37" s="619"/>
      <c r="DU37" s="619"/>
      <c r="DV37" s="620"/>
      <c r="DW37" s="598">
        <v>8.3000000000000007</v>
      </c>
      <c r="DX37" s="621"/>
      <c r="DY37" s="621"/>
      <c r="DZ37" s="621"/>
      <c r="EA37" s="621"/>
      <c r="EB37" s="621"/>
      <c r="EC37" s="622"/>
    </row>
    <row r="38" spans="2:133" ht="11.25" customHeight="1">
      <c r="AQ38" s="672" t="s">
        <v>317</v>
      </c>
      <c r="AR38" s="673"/>
      <c r="AS38" s="673"/>
      <c r="AT38" s="673"/>
      <c r="AU38" s="673"/>
      <c r="AV38" s="673"/>
      <c r="AW38" s="673"/>
      <c r="AX38" s="673"/>
      <c r="AY38" s="674"/>
      <c r="AZ38" s="593">
        <v>8500</v>
      </c>
      <c r="BA38" s="594"/>
      <c r="BB38" s="594"/>
      <c r="BC38" s="594"/>
      <c r="BD38" s="619"/>
      <c r="BE38" s="619"/>
      <c r="BF38" s="650"/>
      <c r="BG38" s="607" t="s">
        <v>318</v>
      </c>
      <c r="BH38" s="608"/>
      <c r="BI38" s="608"/>
      <c r="BJ38" s="608"/>
      <c r="BK38" s="608"/>
      <c r="BL38" s="608"/>
      <c r="BM38" s="608"/>
      <c r="BN38" s="608"/>
      <c r="BO38" s="608"/>
      <c r="BP38" s="608"/>
      <c r="BQ38" s="608"/>
      <c r="BR38" s="608"/>
      <c r="BS38" s="608"/>
      <c r="BT38" s="608"/>
      <c r="BU38" s="609"/>
      <c r="BV38" s="593">
        <v>3331</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707030</v>
      </c>
      <c r="CS38" s="594"/>
      <c r="CT38" s="594"/>
      <c r="CU38" s="594"/>
      <c r="CV38" s="594"/>
      <c r="CW38" s="594"/>
      <c r="CX38" s="594"/>
      <c r="CY38" s="595"/>
      <c r="CZ38" s="627">
        <v>7.2</v>
      </c>
      <c r="DA38" s="628"/>
      <c r="DB38" s="628"/>
      <c r="DC38" s="629"/>
      <c r="DD38" s="602">
        <v>599529</v>
      </c>
      <c r="DE38" s="594"/>
      <c r="DF38" s="594"/>
      <c r="DG38" s="594"/>
      <c r="DH38" s="594"/>
      <c r="DI38" s="594"/>
      <c r="DJ38" s="594"/>
      <c r="DK38" s="595"/>
      <c r="DL38" s="602">
        <v>521463</v>
      </c>
      <c r="DM38" s="594"/>
      <c r="DN38" s="594"/>
      <c r="DO38" s="594"/>
      <c r="DP38" s="594"/>
      <c r="DQ38" s="594"/>
      <c r="DR38" s="594"/>
      <c r="DS38" s="594"/>
      <c r="DT38" s="594"/>
      <c r="DU38" s="594"/>
      <c r="DV38" s="595"/>
      <c r="DW38" s="598">
        <v>12.3</v>
      </c>
      <c r="DX38" s="621"/>
      <c r="DY38" s="621"/>
      <c r="DZ38" s="621"/>
      <c r="EA38" s="621"/>
      <c r="EB38" s="621"/>
      <c r="EC38" s="622"/>
    </row>
    <row r="39" spans="2:133" ht="11.25" customHeight="1">
      <c r="AQ39" s="672" t="s">
        <v>320</v>
      </c>
      <c r="AR39" s="673"/>
      <c r="AS39" s="673"/>
      <c r="AT39" s="673"/>
      <c r="AU39" s="673"/>
      <c r="AV39" s="673"/>
      <c r="AW39" s="673"/>
      <c r="AX39" s="673"/>
      <c r="AY39" s="674"/>
      <c r="AZ39" s="593" t="s">
        <v>321</v>
      </c>
      <c r="BA39" s="594"/>
      <c r="BB39" s="594"/>
      <c r="BC39" s="594"/>
      <c r="BD39" s="619"/>
      <c r="BE39" s="619"/>
      <c r="BF39" s="650"/>
      <c r="BG39" s="676" t="s">
        <v>322</v>
      </c>
      <c r="BH39" s="677"/>
      <c r="BI39" s="677"/>
      <c r="BJ39" s="677"/>
      <c r="BK39" s="677"/>
      <c r="BL39" s="187"/>
      <c r="BM39" s="608" t="s">
        <v>323</v>
      </c>
      <c r="BN39" s="608"/>
      <c r="BO39" s="608"/>
      <c r="BP39" s="608"/>
      <c r="BQ39" s="608"/>
      <c r="BR39" s="608"/>
      <c r="BS39" s="608"/>
      <c r="BT39" s="608"/>
      <c r="BU39" s="609"/>
      <c r="BV39" s="593">
        <v>84</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24325</v>
      </c>
      <c r="CS39" s="619"/>
      <c r="CT39" s="619"/>
      <c r="CU39" s="619"/>
      <c r="CV39" s="619"/>
      <c r="CW39" s="619"/>
      <c r="CX39" s="619"/>
      <c r="CY39" s="620"/>
      <c r="CZ39" s="627">
        <v>0.2</v>
      </c>
      <c r="DA39" s="628"/>
      <c r="DB39" s="628"/>
      <c r="DC39" s="629"/>
      <c r="DD39" s="602">
        <v>84</v>
      </c>
      <c r="DE39" s="619"/>
      <c r="DF39" s="619"/>
      <c r="DG39" s="619"/>
      <c r="DH39" s="619"/>
      <c r="DI39" s="619"/>
      <c r="DJ39" s="619"/>
      <c r="DK39" s="620"/>
      <c r="DL39" s="602" t="s">
        <v>321</v>
      </c>
      <c r="DM39" s="619"/>
      <c r="DN39" s="619"/>
      <c r="DO39" s="619"/>
      <c r="DP39" s="619"/>
      <c r="DQ39" s="619"/>
      <c r="DR39" s="619"/>
      <c r="DS39" s="619"/>
      <c r="DT39" s="619"/>
      <c r="DU39" s="619"/>
      <c r="DV39" s="620"/>
      <c r="DW39" s="598"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174422</v>
      </c>
      <c r="BA40" s="594"/>
      <c r="BB40" s="594"/>
      <c r="BC40" s="594"/>
      <c r="BD40" s="619"/>
      <c r="BE40" s="619"/>
      <c r="BF40" s="650"/>
      <c r="BG40" s="676"/>
      <c r="BH40" s="677"/>
      <c r="BI40" s="677"/>
      <c r="BJ40" s="677"/>
      <c r="BK40" s="677"/>
      <c r="BL40" s="187"/>
      <c r="BM40" s="608" t="s">
        <v>326</v>
      </c>
      <c r="BN40" s="608"/>
      <c r="BO40" s="608"/>
      <c r="BP40" s="608"/>
      <c r="BQ40" s="608"/>
      <c r="BR40" s="608"/>
      <c r="BS40" s="608"/>
      <c r="BT40" s="608"/>
      <c r="BU40" s="609"/>
      <c r="BV40" s="593">
        <v>131</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125570</v>
      </c>
      <c r="CS40" s="594"/>
      <c r="CT40" s="594"/>
      <c r="CU40" s="594"/>
      <c r="CV40" s="594"/>
      <c r="CW40" s="594"/>
      <c r="CX40" s="594"/>
      <c r="CY40" s="595"/>
      <c r="CZ40" s="627">
        <v>1.3</v>
      </c>
      <c r="DA40" s="628"/>
      <c r="DB40" s="628"/>
      <c r="DC40" s="629"/>
      <c r="DD40" s="602">
        <v>30090</v>
      </c>
      <c r="DE40" s="594"/>
      <c r="DF40" s="594"/>
      <c r="DG40" s="594"/>
      <c r="DH40" s="594"/>
      <c r="DI40" s="594"/>
      <c r="DJ40" s="594"/>
      <c r="DK40" s="595"/>
      <c r="DL40" s="602" t="s">
        <v>321</v>
      </c>
      <c r="DM40" s="594"/>
      <c r="DN40" s="594"/>
      <c r="DO40" s="594"/>
      <c r="DP40" s="594"/>
      <c r="DQ40" s="594"/>
      <c r="DR40" s="594"/>
      <c r="DS40" s="594"/>
      <c r="DT40" s="594"/>
      <c r="DU40" s="594"/>
      <c r="DV40" s="595"/>
      <c r="DW40" s="598"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514108</v>
      </c>
      <c r="BA41" s="666"/>
      <c r="BB41" s="666"/>
      <c r="BC41" s="666"/>
      <c r="BD41" s="661"/>
      <c r="BE41" s="661"/>
      <c r="BF41" s="663"/>
      <c r="BG41" s="678"/>
      <c r="BH41" s="679"/>
      <c r="BI41" s="679"/>
      <c r="BJ41" s="679"/>
      <c r="BK41" s="679"/>
      <c r="BL41" s="189"/>
      <c r="BM41" s="614" t="s">
        <v>329</v>
      </c>
      <c r="BN41" s="614"/>
      <c r="BO41" s="614"/>
      <c r="BP41" s="614"/>
      <c r="BQ41" s="614"/>
      <c r="BR41" s="614"/>
      <c r="BS41" s="614"/>
      <c r="BT41" s="614"/>
      <c r="BU41" s="615"/>
      <c r="BV41" s="665">
        <v>384</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19"/>
      <c r="CT41" s="619"/>
      <c r="CU41" s="619"/>
      <c r="CV41" s="619"/>
      <c r="CW41" s="619"/>
      <c r="CX41" s="619"/>
      <c r="CY41" s="620"/>
      <c r="CZ41" s="627" t="s">
        <v>331</v>
      </c>
      <c r="DA41" s="628"/>
      <c r="DB41" s="628"/>
      <c r="DC41" s="629"/>
      <c r="DD41" s="602" t="s">
        <v>331</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3331451</v>
      </c>
      <c r="CS42" s="594"/>
      <c r="CT42" s="594"/>
      <c r="CU42" s="594"/>
      <c r="CV42" s="594"/>
      <c r="CW42" s="594"/>
      <c r="CX42" s="594"/>
      <c r="CY42" s="595"/>
      <c r="CZ42" s="627">
        <v>33.700000000000003</v>
      </c>
      <c r="DA42" s="686"/>
      <c r="DB42" s="686"/>
      <c r="DC42" s="687"/>
      <c r="DD42" s="602">
        <v>1017928</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48050</v>
      </c>
      <c r="CS43" s="619"/>
      <c r="CT43" s="619"/>
      <c r="CU43" s="619"/>
      <c r="CV43" s="619"/>
      <c r="CW43" s="619"/>
      <c r="CX43" s="619"/>
      <c r="CY43" s="620"/>
      <c r="CZ43" s="627">
        <v>0.5</v>
      </c>
      <c r="DA43" s="628"/>
      <c r="DB43" s="628"/>
      <c r="DC43" s="629"/>
      <c r="DD43" s="602">
        <v>48050</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9" t="s">
        <v>287</v>
      </c>
      <c r="CE44" s="700"/>
      <c r="CF44" s="590" t="s">
        <v>337</v>
      </c>
      <c r="CG44" s="591"/>
      <c r="CH44" s="591"/>
      <c r="CI44" s="591"/>
      <c r="CJ44" s="591"/>
      <c r="CK44" s="591"/>
      <c r="CL44" s="591"/>
      <c r="CM44" s="591"/>
      <c r="CN44" s="591"/>
      <c r="CO44" s="591"/>
      <c r="CP44" s="591"/>
      <c r="CQ44" s="592"/>
      <c r="CR44" s="593">
        <v>3331451</v>
      </c>
      <c r="CS44" s="594"/>
      <c r="CT44" s="594"/>
      <c r="CU44" s="594"/>
      <c r="CV44" s="594"/>
      <c r="CW44" s="594"/>
      <c r="CX44" s="594"/>
      <c r="CY44" s="595"/>
      <c r="CZ44" s="627">
        <v>33.700000000000003</v>
      </c>
      <c r="DA44" s="686"/>
      <c r="DB44" s="686"/>
      <c r="DC44" s="687"/>
      <c r="DD44" s="602">
        <v>1017928</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701"/>
      <c r="CE45" s="702"/>
      <c r="CF45" s="590" t="s">
        <v>338</v>
      </c>
      <c r="CG45" s="591"/>
      <c r="CH45" s="591"/>
      <c r="CI45" s="591"/>
      <c r="CJ45" s="591"/>
      <c r="CK45" s="591"/>
      <c r="CL45" s="591"/>
      <c r="CM45" s="591"/>
      <c r="CN45" s="591"/>
      <c r="CO45" s="591"/>
      <c r="CP45" s="591"/>
      <c r="CQ45" s="592"/>
      <c r="CR45" s="593">
        <v>522525</v>
      </c>
      <c r="CS45" s="619"/>
      <c r="CT45" s="619"/>
      <c r="CU45" s="619"/>
      <c r="CV45" s="619"/>
      <c r="CW45" s="619"/>
      <c r="CX45" s="619"/>
      <c r="CY45" s="620"/>
      <c r="CZ45" s="627">
        <v>5.3</v>
      </c>
      <c r="DA45" s="628"/>
      <c r="DB45" s="628"/>
      <c r="DC45" s="629"/>
      <c r="DD45" s="602">
        <v>104121</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701"/>
      <c r="CE46" s="702"/>
      <c r="CF46" s="590" t="s">
        <v>339</v>
      </c>
      <c r="CG46" s="591"/>
      <c r="CH46" s="591"/>
      <c r="CI46" s="591"/>
      <c r="CJ46" s="591"/>
      <c r="CK46" s="591"/>
      <c r="CL46" s="591"/>
      <c r="CM46" s="591"/>
      <c r="CN46" s="591"/>
      <c r="CO46" s="591"/>
      <c r="CP46" s="591"/>
      <c r="CQ46" s="592"/>
      <c r="CR46" s="593">
        <v>2770988</v>
      </c>
      <c r="CS46" s="594"/>
      <c r="CT46" s="594"/>
      <c r="CU46" s="594"/>
      <c r="CV46" s="594"/>
      <c r="CW46" s="594"/>
      <c r="CX46" s="594"/>
      <c r="CY46" s="595"/>
      <c r="CZ46" s="627">
        <v>28</v>
      </c>
      <c r="DA46" s="686"/>
      <c r="DB46" s="686"/>
      <c r="DC46" s="687"/>
      <c r="DD46" s="602">
        <v>911669</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701"/>
      <c r="CE47" s="702"/>
      <c r="CF47" s="590" t="s">
        <v>340</v>
      </c>
      <c r="CG47" s="591"/>
      <c r="CH47" s="591"/>
      <c r="CI47" s="591"/>
      <c r="CJ47" s="591"/>
      <c r="CK47" s="591"/>
      <c r="CL47" s="591"/>
      <c r="CM47" s="591"/>
      <c r="CN47" s="591"/>
      <c r="CO47" s="591"/>
      <c r="CP47" s="591"/>
      <c r="CQ47" s="592"/>
      <c r="CR47" s="593" t="s">
        <v>341</v>
      </c>
      <c r="CS47" s="619"/>
      <c r="CT47" s="619"/>
      <c r="CU47" s="619"/>
      <c r="CV47" s="619"/>
      <c r="CW47" s="619"/>
      <c r="CX47" s="619"/>
      <c r="CY47" s="620"/>
      <c r="CZ47" s="627" t="s">
        <v>341</v>
      </c>
      <c r="DA47" s="628"/>
      <c r="DB47" s="628"/>
      <c r="DC47" s="629"/>
      <c r="DD47" s="602" t="s">
        <v>341</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c r="CD48" s="703"/>
      <c r="CE48" s="704"/>
      <c r="CF48" s="590" t="s">
        <v>342</v>
      </c>
      <c r="CG48" s="591"/>
      <c r="CH48" s="591"/>
      <c r="CI48" s="591"/>
      <c r="CJ48" s="591"/>
      <c r="CK48" s="591"/>
      <c r="CL48" s="591"/>
      <c r="CM48" s="591"/>
      <c r="CN48" s="591"/>
      <c r="CO48" s="591"/>
      <c r="CP48" s="591"/>
      <c r="CQ48" s="592"/>
      <c r="CR48" s="593" t="s">
        <v>341</v>
      </c>
      <c r="CS48" s="594"/>
      <c r="CT48" s="594"/>
      <c r="CU48" s="594"/>
      <c r="CV48" s="594"/>
      <c r="CW48" s="594"/>
      <c r="CX48" s="594"/>
      <c r="CY48" s="595"/>
      <c r="CZ48" s="627" t="s">
        <v>341</v>
      </c>
      <c r="DA48" s="686"/>
      <c r="DB48" s="686"/>
      <c r="DC48" s="687"/>
      <c r="DD48" s="602" t="s">
        <v>341</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6" t="s">
        <v>343</v>
      </c>
      <c r="CE49" s="637"/>
      <c r="CF49" s="637"/>
      <c r="CG49" s="637"/>
      <c r="CH49" s="637"/>
      <c r="CI49" s="637"/>
      <c r="CJ49" s="637"/>
      <c r="CK49" s="637"/>
      <c r="CL49" s="637"/>
      <c r="CM49" s="637"/>
      <c r="CN49" s="637"/>
      <c r="CO49" s="637"/>
      <c r="CP49" s="637"/>
      <c r="CQ49" s="638"/>
      <c r="CR49" s="665">
        <v>9887939</v>
      </c>
      <c r="CS49" s="661"/>
      <c r="CT49" s="661"/>
      <c r="CU49" s="661"/>
      <c r="CV49" s="661"/>
      <c r="CW49" s="661"/>
      <c r="CX49" s="661"/>
      <c r="CY49" s="688"/>
      <c r="CZ49" s="689">
        <v>100</v>
      </c>
      <c r="DA49" s="690"/>
      <c r="DB49" s="690"/>
      <c r="DC49" s="691"/>
      <c r="DD49" s="692">
        <v>5427521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Y1" zoomScale="70" zoomScaleNormal="25" zoomScaleSheetLayoutView="70" workbookViewId="0">
      <selection activeCell="DL7" sqref="DL7:DU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10193</v>
      </c>
      <c r="R7" s="723"/>
      <c r="S7" s="723"/>
      <c r="T7" s="723"/>
      <c r="U7" s="723"/>
      <c r="V7" s="723">
        <v>9885</v>
      </c>
      <c r="W7" s="723"/>
      <c r="X7" s="723"/>
      <c r="Y7" s="723"/>
      <c r="Z7" s="723"/>
      <c r="AA7" s="723">
        <v>308</v>
      </c>
      <c r="AB7" s="723"/>
      <c r="AC7" s="723"/>
      <c r="AD7" s="723"/>
      <c r="AE7" s="724"/>
      <c r="AF7" s="725">
        <v>171</v>
      </c>
      <c r="AG7" s="726"/>
      <c r="AH7" s="726"/>
      <c r="AI7" s="726"/>
      <c r="AJ7" s="727"/>
      <c r="AK7" s="762" t="s">
        <v>539</v>
      </c>
      <c r="AL7" s="763"/>
      <c r="AM7" s="763"/>
      <c r="AN7" s="763"/>
      <c r="AO7" s="763"/>
      <c r="AP7" s="763">
        <v>10550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540</v>
      </c>
      <c r="BT7" s="767"/>
      <c r="BU7" s="767"/>
      <c r="BV7" s="767"/>
      <c r="BW7" s="767"/>
      <c r="BX7" s="767"/>
      <c r="BY7" s="767"/>
      <c r="BZ7" s="767"/>
      <c r="CA7" s="767"/>
      <c r="CB7" s="767"/>
      <c r="CC7" s="767"/>
      <c r="CD7" s="767"/>
      <c r="CE7" s="767"/>
      <c r="CF7" s="767"/>
      <c r="CG7" s="768"/>
      <c r="CH7" s="759">
        <v>-1</v>
      </c>
      <c r="CI7" s="760"/>
      <c r="CJ7" s="760"/>
      <c r="CK7" s="760"/>
      <c r="CL7" s="761"/>
      <c r="CM7" s="759">
        <v>3</v>
      </c>
      <c r="CN7" s="760"/>
      <c r="CO7" s="760"/>
      <c r="CP7" s="760"/>
      <c r="CQ7" s="761"/>
      <c r="CR7" s="759">
        <v>48</v>
      </c>
      <c r="CS7" s="760"/>
      <c r="CT7" s="760"/>
      <c r="CU7" s="760"/>
      <c r="CV7" s="761"/>
      <c r="CW7" s="759">
        <v>0</v>
      </c>
      <c r="CX7" s="760"/>
      <c r="CY7" s="760"/>
      <c r="CZ7" s="760"/>
      <c r="DA7" s="761"/>
      <c r="DB7" s="762" t="s">
        <v>539</v>
      </c>
      <c r="DC7" s="763"/>
      <c r="DD7" s="763"/>
      <c r="DE7" s="763"/>
      <c r="DF7" s="763"/>
      <c r="DG7" s="762" t="s">
        <v>539</v>
      </c>
      <c r="DH7" s="763"/>
      <c r="DI7" s="763"/>
      <c r="DJ7" s="763"/>
      <c r="DK7" s="763"/>
      <c r="DL7" s="762" t="s">
        <v>539</v>
      </c>
      <c r="DM7" s="763"/>
      <c r="DN7" s="763"/>
      <c r="DO7" s="763"/>
      <c r="DP7" s="763"/>
      <c r="DQ7" s="762" t="s">
        <v>539</v>
      </c>
      <c r="DR7" s="763"/>
      <c r="DS7" s="763"/>
      <c r="DT7" s="763"/>
      <c r="DU7" s="763"/>
      <c r="DV7" s="740"/>
      <c r="DW7" s="741"/>
      <c r="DX7" s="741"/>
      <c r="DY7" s="741"/>
      <c r="DZ7" s="742"/>
      <c r="EA7" s="205"/>
    </row>
    <row r="8" spans="1:131" s="206" customFormat="1" ht="26.25" customHeight="1">
      <c r="A8" s="212">
        <v>2</v>
      </c>
      <c r="B8" s="743" t="s">
        <v>367</v>
      </c>
      <c r="C8" s="744"/>
      <c r="D8" s="744"/>
      <c r="E8" s="744"/>
      <c r="F8" s="744"/>
      <c r="G8" s="744"/>
      <c r="H8" s="744"/>
      <c r="I8" s="744"/>
      <c r="J8" s="744"/>
      <c r="K8" s="744"/>
      <c r="L8" s="744"/>
      <c r="M8" s="744"/>
      <c r="N8" s="744"/>
      <c r="O8" s="744"/>
      <c r="P8" s="745"/>
      <c r="Q8" s="746">
        <v>0</v>
      </c>
      <c r="R8" s="747"/>
      <c r="S8" s="747"/>
      <c r="T8" s="747"/>
      <c r="U8" s="747"/>
      <c r="V8" s="747">
        <v>0</v>
      </c>
      <c r="W8" s="747"/>
      <c r="X8" s="747"/>
      <c r="Y8" s="747"/>
      <c r="Z8" s="747"/>
      <c r="AA8" s="747">
        <v>0</v>
      </c>
      <c r="AB8" s="747"/>
      <c r="AC8" s="747"/>
      <c r="AD8" s="747"/>
      <c r="AE8" s="748"/>
      <c r="AF8" s="749" t="s">
        <v>113</v>
      </c>
      <c r="AG8" s="750"/>
      <c r="AH8" s="750"/>
      <c r="AI8" s="750"/>
      <c r="AJ8" s="751"/>
      <c r="AK8" s="752" t="s">
        <v>539</v>
      </c>
      <c r="AL8" s="753"/>
      <c r="AM8" s="753"/>
      <c r="AN8" s="753"/>
      <c r="AO8" s="753"/>
      <c r="AP8" s="753" t="s">
        <v>539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t="s">
        <v>368</v>
      </c>
      <c r="C9" s="744"/>
      <c r="D9" s="744"/>
      <c r="E9" s="744"/>
      <c r="F9" s="744"/>
      <c r="G9" s="744"/>
      <c r="H9" s="744"/>
      <c r="I9" s="744"/>
      <c r="J9" s="744"/>
      <c r="K9" s="744"/>
      <c r="L9" s="744"/>
      <c r="M9" s="744"/>
      <c r="N9" s="744"/>
      <c r="O9" s="744"/>
      <c r="P9" s="745"/>
      <c r="Q9" s="746">
        <v>13</v>
      </c>
      <c r="R9" s="747"/>
      <c r="S9" s="747"/>
      <c r="T9" s="747"/>
      <c r="U9" s="747"/>
      <c r="V9" s="747">
        <v>13</v>
      </c>
      <c r="W9" s="747"/>
      <c r="X9" s="747"/>
      <c r="Y9" s="747"/>
      <c r="Z9" s="747"/>
      <c r="AA9" s="747">
        <v>0</v>
      </c>
      <c r="AB9" s="747"/>
      <c r="AC9" s="747"/>
      <c r="AD9" s="747"/>
      <c r="AE9" s="748"/>
      <c r="AF9" s="749" t="s">
        <v>113</v>
      </c>
      <c r="AG9" s="750"/>
      <c r="AH9" s="750"/>
      <c r="AI9" s="750"/>
      <c r="AJ9" s="751"/>
      <c r="AK9" s="752">
        <v>9</v>
      </c>
      <c r="AL9" s="753"/>
      <c r="AM9" s="753"/>
      <c r="AN9" s="753"/>
      <c r="AO9" s="753"/>
      <c r="AP9" s="753" t="s">
        <v>539</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370</v>
      </c>
      <c r="B23" s="778" t="s">
        <v>371</v>
      </c>
      <c r="C23" s="779"/>
      <c r="D23" s="779"/>
      <c r="E23" s="779"/>
      <c r="F23" s="779"/>
      <c r="G23" s="779"/>
      <c r="H23" s="779"/>
      <c r="I23" s="779"/>
      <c r="J23" s="779"/>
      <c r="K23" s="779"/>
      <c r="L23" s="779"/>
      <c r="M23" s="779"/>
      <c r="N23" s="779"/>
      <c r="O23" s="779"/>
      <c r="P23" s="780"/>
      <c r="Q23" s="781">
        <v>10197</v>
      </c>
      <c r="R23" s="782"/>
      <c r="S23" s="782"/>
      <c r="T23" s="782"/>
      <c r="U23" s="782"/>
      <c r="V23" s="782">
        <v>9889</v>
      </c>
      <c r="W23" s="782"/>
      <c r="X23" s="782"/>
      <c r="Y23" s="782"/>
      <c r="Z23" s="782"/>
      <c r="AA23" s="782">
        <v>308</v>
      </c>
      <c r="AB23" s="782"/>
      <c r="AC23" s="782"/>
      <c r="AD23" s="782"/>
      <c r="AE23" s="783"/>
      <c r="AF23" s="784">
        <v>171</v>
      </c>
      <c r="AG23" s="782"/>
      <c r="AH23" s="782"/>
      <c r="AI23" s="782"/>
      <c r="AJ23" s="785"/>
      <c r="AK23" s="786"/>
      <c r="AL23" s="787"/>
      <c r="AM23" s="787"/>
      <c r="AN23" s="787"/>
      <c r="AO23" s="787"/>
      <c r="AP23" s="782">
        <v>10550</v>
      </c>
      <c r="AQ23" s="782"/>
      <c r="AR23" s="782"/>
      <c r="AS23" s="782"/>
      <c r="AT23" s="782"/>
      <c r="AU23" s="788"/>
      <c r="AV23" s="788"/>
      <c r="AW23" s="788"/>
      <c r="AX23" s="788"/>
      <c r="AY23" s="789"/>
      <c r="AZ23" s="797" t="s">
        <v>113</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382</v>
      </c>
      <c r="C28" s="720"/>
      <c r="D28" s="720"/>
      <c r="E28" s="720"/>
      <c r="F28" s="720"/>
      <c r="G28" s="720"/>
      <c r="H28" s="720"/>
      <c r="I28" s="720"/>
      <c r="J28" s="720"/>
      <c r="K28" s="720"/>
      <c r="L28" s="720"/>
      <c r="M28" s="720"/>
      <c r="N28" s="720"/>
      <c r="O28" s="720"/>
      <c r="P28" s="721"/>
      <c r="Q28" s="808">
        <v>1948</v>
      </c>
      <c r="R28" s="809"/>
      <c r="S28" s="809"/>
      <c r="T28" s="809"/>
      <c r="U28" s="809"/>
      <c r="V28" s="809">
        <v>1919</v>
      </c>
      <c r="W28" s="809"/>
      <c r="X28" s="809"/>
      <c r="Y28" s="809"/>
      <c r="Z28" s="809"/>
      <c r="AA28" s="809">
        <v>29</v>
      </c>
      <c r="AB28" s="809"/>
      <c r="AC28" s="809"/>
      <c r="AD28" s="809"/>
      <c r="AE28" s="810"/>
      <c r="AF28" s="811">
        <v>29</v>
      </c>
      <c r="AG28" s="809"/>
      <c r="AH28" s="809"/>
      <c r="AI28" s="809"/>
      <c r="AJ28" s="812"/>
      <c r="AK28" s="813">
        <v>174</v>
      </c>
      <c r="AL28" s="814"/>
      <c r="AM28" s="814"/>
      <c r="AN28" s="814"/>
      <c r="AO28" s="814"/>
      <c r="AP28" s="762" t="s">
        <v>539</v>
      </c>
      <c r="AQ28" s="763"/>
      <c r="AR28" s="763"/>
      <c r="AS28" s="763"/>
      <c r="AT28" s="763"/>
      <c r="AU28" s="762" t="s">
        <v>539</v>
      </c>
      <c r="AV28" s="763"/>
      <c r="AW28" s="763"/>
      <c r="AX28" s="763"/>
      <c r="AY28" s="763"/>
      <c r="AZ28" s="762" t="s">
        <v>539</v>
      </c>
      <c r="BA28" s="763"/>
      <c r="BB28" s="763"/>
      <c r="BC28" s="763"/>
      <c r="BD28" s="763"/>
      <c r="BE28" s="806"/>
      <c r="BF28" s="806"/>
      <c r="BG28" s="806"/>
      <c r="BH28" s="806"/>
      <c r="BI28" s="807"/>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383</v>
      </c>
      <c r="C29" s="744"/>
      <c r="D29" s="744"/>
      <c r="E29" s="744"/>
      <c r="F29" s="744"/>
      <c r="G29" s="744"/>
      <c r="H29" s="744"/>
      <c r="I29" s="744"/>
      <c r="J29" s="744"/>
      <c r="K29" s="744"/>
      <c r="L29" s="744"/>
      <c r="M29" s="744"/>
      <c r="N29" s="744"/>
      <c r="O29" s="744"/>
      <c r="P29" s="745"/>
      <c r="Q29" s="746">
        <v>1518</v>
      </c>
      <c r="R29" s="747"/>
      <c r="S29" s="747"/>
      <c r="T29" s="747"/>
      <c r="U29" s="747"/>
      <c r="V29" s="747">
        <v>1478</v>
      </c>
      <c r="W29" s="747"/>
      <c r="X29" s="747"/>
      <c r="Y29" s="747"/>
      <c r="Z29" s="747"/>
      <c r="AA29" s="747">
        <v>40</v>
      </c>
      <c r="AB29" s="747"/>
      <c r="AC29" s="747"/>
      <c r="AD29" s="747"/>
      <c r="AE29" s="748"/>
      <c r="AF29" s="749">
        <v>40</v>
      </c>
      <c r="AG29" s="750"/>
      <c r="AH29" s="750"/>
      <c r="AI29" s="750"/>
      <c r="AJ29" s="751"/>
      <c r="AK29" s="817">
        <v>225</v>
      </c>
      <c r="AL29" s="818"/>
      <c r="AM29" s="818"/>
      <c r="AN29" s="818"/>
      <c r="AO29" s="818"/>
      <c r="AP29" s="819" t="s">
        <v>539</v>
      </c>
      <c r="AQ29" s="770"/>
      <c r="AR29" s="770"/>
      <c r="AS29" s="770"/>
      <c r="AT29" s="752"/>
      <c r="AU29" s="819" t="s">
        <v>539</v>
      </c>
      <c r="AV29" s="770"/>
      <c r="AW29" s="770"/>
      <c r="AX29" s="770"/>
      <c r="AY29" s="752"/>
      <c r="AZ29" s="753" t="s">
        <v>539</v>
      </c>
      <c r="BA29" s="753"/>
      <c r="BB29" s="753"/>
      <c r="BC29" s="753"/>
      <c r="BD29" s="753"/>
      <c r="BE29" s="815"/>
      <c r="BF29" s="815"/>
      <c r="BG29" s="815"/>
      <c r="BH29" s="815"/>
      <c r="BI29" s="816"/>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384</v>
      </c>
      <c r="C30" s="744"/>
      <c r="D30" s="744"/>
      <c r="E30" s="744"/>
      <c r="F30" s="744"/>
      <c r="G30" s="744"/>
      <c r="H30" s="744"/>
      <c r="I30" s="744"/>
      <c r="J30" s="744"/>
      <c r="K30" s="744"/>
      <c r="L30" s="744"/>
      <c r="M30" s="744"/>
      <c r="N30" s="744"/>
      <c r="O30" s="744"/>
      <c r="P30" s="745"/>
      <c r="Q30" s="746">
        <v>169</v>
      </c>
      <c r="R30" s="747"/>
      <c r="S30" s="747"/>
      <c r="T30" s="747"/>
      <c r="U30" s="747"/>
      <c r="V30" s="747">
        <v>169</v>
      </c>
      <c r="W30" s="747"/>
      <c r="X30" s="747"/>
      <c r="Y30" s="747"/>
      <c r="Z30" s="747"/>
      <c r="AA30" s="747">
        <v>0</v>
      </c>
      <c r="AB30" s="747"/>
      <c r="AC30" s="747"/>
      <c r="AD30" s="747"/>
      <c r="AE30" s="748"/>
      <c r="AF30" s="749">
        <v>0</v>
      </c>
      <c r="AG30" s="750"/>
      <c r="AH30" s="750"/>
      <c r="AI30" s="750"/>
      <c r="AJ30" s="751"/>
      <c r="AK30" s="817">
        <v>64</v>
      </c>
      <c r="AL30" s="818"/>
      <c r="AM30" s="818"/>
      <c r="AN30" s="818"/>
      <c r="AO30" s="818"/>
      <c r="AP30" s="819" t="s">
        <v>539</v>
      </c>
      <c r="AQ30" s="770"/>
      <c r="AR30" s="770"/>
      <c r="AS30" s="770"/>
      <c r="AT30" s="752"/>
      <c r="AU30" s="819" t="s">
        <v>539</v>
      </c>
      <c r="AV30" s="770"/>
      <c r="AW30" s="770"/>
      <c r="AX30" s="770"/>
      <c r="AY30" s="752"/>
      <c r="AZ30" s="753" t="s">
        <v>539</v>
      </c>
      <c r="BA30" s="753"/>
      <c r="BB30" s="753"/>
      <c r="BC30" s="753"/>
      <c r="BD30" s="753"/>
      <c r="BE30" s="815"/>
      <c r="BF30" s="815"/>
      <c r="BG30" s="815"/>
      <c r="BH30" s="815"/>
      <c r="BI30" s="816"/>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385</v>
      </c>
      <c r="C31" s="744"/>
      <c r="D31" s="744"/>
      <c r="E31" s="744"/>
      <c r="F31" s="744"/>
      <c r="G31" s="744"/>
      <c r="H31" s="744"/>
      <c r="I31" s="744"/>
      <c r="J31" s="744"/>
      <c r="K31" s="744"/>
      <c r="L31" s="744"/>
      <c r="M31" s="744"/>
      <c r="N31" s="744"/>
      <c r="O31" s="744"/>
      <c r="P31" s="745"/>
      <c r="Q31" s="746">
        <v>251</v>
      </c>
      <c r="R31" s="747"/>
      <c r="S31" s="747"/>
      <c r="T31" s="747"/>
      <c r="U31" s="747"/>
      <c r="V31" s="747">
        <v>256</v>
      </c>
      <c r="W31" s="747"/>
      <c r="X31" s="747"/>
      <c r="Y31" s="747"/>
      <c r="Z31" s="747"/>
      <c r="AA31" s="747">
        <v>5</v>
      </c>
      <c r="AB31" s="747"/>
      <c r="AC31" s="747"/>
      <c r="AD31" s="747"/>
      <c r="AE31" s="748"/>
      <c r="AF31" s="749">
        <v>500</v>
      </c>
      <c r="AG31" s="750"/>
      <c r="AH31" s="750"/>
      <c r="AI31" s="750"/>
      <c r="AJ31" s="751"/>
      <c r="AK31" s="752" t="s">
        <v>539</v>
      </c>
      <c r="AL31" s="753"/>
      <c r="AM31" s="753"/>
      <c r="AN31" s="753"/>
      <c r="AO31" s="753"/>
      <c r="AP31" s="819">
        <v>1707</v>
      </c>
      <c r="AQ31" s="770"/>
      <c r="AR31" s="770"/>
      <c r="AS31" s="770"/>
      <c r="AT31" s="752"/>
      <c r="AU31" s="819" t="s">
        <v>539</v>
      </c>
      <c r="AV31" s="770"/>
      <c r="AW31" s="770"/>
      <c r="AX31" s="770"/>
      <c r="AY31" s="752"/>
      <c r="AZ31" s="753" t="s">
        <v>539</v>
      </c>
      <c r="BA31" s="753"/>
      <c r="BB31" s="753"/>
      <c r="BC31" s="753"/>
      <c r="BD31" s="753"/>
      <c r="BE31" s="815" t="s">
        <v>386</v>
      </c>
      <c r="BF31" s="815"/>
      <c r="BG31" s="815"/>
      <c r="BH31" s="815"/>
      <c r="BI31" s="816"/>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387</v>
      </c>
      <c r="C32" s="744"/>
      <c r="D32" s="744"/>
      <c r="E32" s="744"/>
      <c r="F32" s="744"/>
      <c r="G32" s="744"/>
      <c r="H32" s="744"/>
      <c r="I32" s="744"/>
      <c r="J32" s="744"/>
      <c r="K32" s="744"/>
      <c r="L32" s="744"/>
      <c r="M32" s="744"/>
      <c r="N32" s="744"/>
      <c r="O32" s="744"/>
      <c r="P32" s="745"/>
      <c r="Q32" s="746">
        <v>534</v>
      </c>
      <c r="R32" s="747"/>
      <c r="S32" s="747"/>
      <c r="T32" s="747"/>
      <c r="U32" s="747"/>
      <c r="V32" s="747">
        <v>524</v>
      </c>
      <c r="W32" s="747"/>
      <c r="X32" s="747"/>
      <c r="Y32" s="747"/>
      <c r="Z32" s="747"/>
      <c r="AA32" s="747">
        <v>10</v>
      </c>
      <c r="AB32" s="747"/>
      <c r="AC32" s="747"/>
      <c r="AD32" s="747"/>
      <c r="AE32" s="748"/>
      <c r="AF32" s="749">
        <v>0</v>
      </c>
      <c r="AG32" s="750"/>
      <c r="AH32" s="750"/>
      <c r="AI32" s="750"/>
      <c r="AJ32" s="751"/>
      <c r="AK32" s="817">
        <v>304</v>
      </c>
      <c r="AL32" s="818"/>
      <c r="AM32" s="818"/>
      <c r="AN32" s="818"/>
      <c r="AO32" s="818"/>
      <c r="AP32" s="819">
        <v>6039</v>
      </c>
      <c r="AQ32" s="770"/>
      <c r="AR32" s="770"/>
      <c r="AS32" s="770"/>
      <c r="AT32" s="752"/>
      <c r="AU32" s="819">
        <v>4687</v>
      </c>
      <c r="AV32" s="770"/>
      <c r="AW32" s="770"/>
      <c r="AX32" s="770"/>
      <c r="AY32" s="752"/>
      <c r="AZ32" s="753" t="s">
        <v>539</v>
      </c>
      <c r="BA32" s="753"/>
      <c r="BB32" s="753"/>
      <c r="BC32" s="753"/>
      <c r="BD32" s="753"/>
      <c r="BE32" s="815" t="s">
        <v>386</v>
      </c>
      <c r="BF32" s="815"/>
      <c r="BG32" s="815"/>
      <c r="BH32" s="815"/>
      <c r="BI32" s="816"/>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388</v>
      </c>
      <c r="C33" s="744"/>
      <c r="D33" s="744"/>
      <c r="E33" s="744"/>
      <c r="F33" s="744"/>
      <c r="G33" s="744"/>
      <c r="H33" s="744"/>
      <c r="I33" s="744"/>
      <c r="J33" s="744"/>
      <c r="K33" s="744"/>
      <c r="L33" s="744"/>
      <c r="M33" s="744"/>
      <c r="N33" s="744"/>
      <c r="O33" s="744"/>
      <c r="P33" s="745"/>
      <c r="Q33" s="746">
        <v>537</v>
      </c>
      <c r="R33" s="747"/>
      <c r="S33" s="747"/>
      <c r="T33" s="747"/>
      <c r="U33" s="747"/>
      <c r="V33" s="747">
        <v>497</v>
      </c>
      <c r="W33" s="747"/>
      <c r="X33" s="747"/>
      <c r="Y33" s="747"/>
      <c r="Z33" s="747"/>
      <c r="AA33" s="747">
        <v>40</v>
      </c>
      <c r="AB33" s="747"/>
      <c r="AC33" s="747"/>
      <c r="AD33" s="747"/>
      <c r="AE33" s="748"/>
      <c r="AF33" s="749">
        <v>40</v>
      </c>
      <c r="AG33" s="750"/>
      <c r="AH33" s="750"/>
      <c r="AI33" s="750"/>
      <c r="AJ33" s="751"/>
      <c r="AK33" s="817">
        <v>10</v>
      </c>
      <c r="AL33" s="818"/>
      <c r="AM33" s="818"/>
      <c r="AN33" s="818"/>
      <c r="AO33" s="818"/>
      <c r="AP33" s="819" t="s">
        <v>539</v>
      </c>
      <c r="AQ33" s="770"/>
      <c r="AR33" s="770"/>
      <c r="AS33" s="770"/>
      <c r="AT33" s="752"/>
      <c r="AU33" s="819" t="s">
        <v>539</v>
      </c>
      <c r="AV33" s="770"/>
      <c r="AW33" s="770"/>
      <c r="AX33" s="770"/>
      <c r="AY33" s="752"/>
      <c r="AZ33" s="753" t="s">
        <v>539</v>
      </c>
      <c r="BA33" s="753"/>
      <c r="BB33" s="753"/>
      <c r="BC33" s="753"/>
      <c r="BD33" s="753"/>
      <c r="BE33" s="815" t="s">
        <v>389</v>
      </c>
      <c r="BF33" s="815"/>
      <c r="BG33" s="815"/>
      <c r="BH33" s="815"/>
      <c r="BI33" s="816"/>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7"/>
      <c r="AL34" s="818"/>
      <c r="AM34" s="818"/>
      <c r="AN34" s="818"/>
      <c r="AO34" s="818"/>
      <c r="AP34" s="818"/>
      <c r="AQ34" s="818"/>
      <c r="AR34" s="818"/>
      <c r="AS34" s="818"/>
      <c r="AT34" s="818"/>
      <c r="AU34" s="818"/>
      <c r="AV34" s="818"/>
      <c r="AW34" s="818"/>
      <c r="AX34" s="818"/>
      <c r="AY34" s="818"/>
      <c r="AZ34" s="820"/>
      <c r="BA34" s="820"/>
      <c r="BB34" s="820"/>
      <c r="BC34" s="820"/>
      <c r="BD34" s="820"/>
      <c r="BE34" s="815"/>
      <c r="BF34" s="815"/>
      <c r="BG34" s="815"/>
      <c r="BH34" s="815"/>
      <c r="BI34" s="816"/>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7"/>
      <c r="AL35" s="818"/>
      <c r="AM35" s="818"/>
      <c r="AN35" s="818"/>
      <c r="AO35" s="818"/>
      <c r="AP35" s="818"/>
      <c r="AQ35" s="818"/>
      <c r="AR35" s="818"/>
      <c r="AS35" s="818"/>
      <c r="AT35" s="818"/>
      <c r="AU35" s="818"/>
      <c r="AV35" s="818"/>
      <c r="AW35" s="818"/>
      <c r="AX35" s="818"/>
      <c r="AY35" s="818"/>
      <c r="AZ35" s="820"/>
      <c r="BA35" s="820"/>
      <c r="BB35" s="820"/>
      <c r="BC35" s="820"/>
      <c r="BD35" s="820"/>
      <c r="BE35" s="815"/>
      <c r="BF35" s="815"/>
      <c r="BG35" s="815"/>
      <c r="BH35" s="815"/>
      <c r="BI35" s="816"/>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7"/>
      <c r="AL36" s="818"/>
      <c r="AM36" s="818"/>
      <c r="AN36" s="818"/>
      <c r="AO36" s="818"/>
      <c r="AP36" s="818"/>
      <c r="AQ36" s="818"/>
      <c r="AR36" s="818"/>
      <c r="AS36" s="818"/>
      <c r="AT36" s="818"/>
      <c r="AU36" s="818"/>
      <c r="AV36" s="818"/>
      <c r="AW36" s="818"/>
      <c r="AX36" s="818"/>
      <c r="AY36" s="818"/>
      <c r="AZ36" s="820"/>
      <c r="BA36" s="820"/>
      <c r="BB36" s="820"/>
      <c r="BC36" s="820"/>
      <c r="BD36" s="820"/>
      <c r="BE36" s="815"/>
      <c r="BF36" s="815"/>
      <c r="BG36" s="815"/>
      <c r="BH36" s="815"/>
      <c r="BI36" s="816"/>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7"/>
      <c r="AL37" s="818"/>
      <c r="AM37" s="818"/>
      <c r="AN37" s="818"/>
      <c r="AO37" s="818"/>
      <c r="AP37" s="818"/>
      <c r="AQ37" s="818"/>
      <c r="AR37" s="818"/>
      <c r="AS37" s="818"/>
      <c r="AT37" s="818"/>
      <c r="AU37" s="818"/>
      <c r="AV37" s="818"/>
      <c r="AW37" s="818"/>
      <c r="AX37" s="818"/>
      <c r="AY37" s="818"/>
      <c r="AZ37" s="820"/>
      <c r="BA37" s="820"/>
      <c r="BB37" s="820"/>
      <c r="BC37" s="820"/>
      <c r="BD37" s="820"/>
      <c r="BE37" s="815"/>
      <c r="BF37" s="815"/>
      <c r="BG37" s="815"/>
      <c r="BH37" s="815"/>
      <c r="BI37" s="816"/>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7"/>
      <c r="AL38" s="818"/>
      <c r="AM38" s="818"/>
      <c r="AN38" s="818"/>
      <c r="AO38" s="818"/>
      <c r="AP38" s="818"/>
      <c r="AQ38" s="818"/>
      <c r="AR38" s="818"/>
      <c r="AS38" s="818"/>
      <c r="AT38" s="818"/>
      <c r="AU38" s="818"/>
      <c r="AV38" s="818"/>
      <c r="AW38" s="818"/>
      <c r="AX38" s="818"/>
      <c r="AY38" s="818"/>
      <c r="AZ38" s="820"/>
      <c r="BA38" s="820"/>
      <c r="BB38" s="820"/>
      <c r="BC38" s="820"/>
      <c r="BD38" s="820"/>
      <c r="BE38" s="815"/>
      <c r="BF38" s="815"/>
      <c r="BG38" s="815"/>
      <c r="BH38" s="815"/>
      <c r="BI38" s="816"/>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7"/>
      <c r="AL39" s="818"/>
      <c r="AM39" s="818"/>
      <c r="AN39" s="818"/>
      <c r="AO39" s="818"/>
      <c r="AP39" s="818"/>
      <c r="AQ39" s="818"/>
      <c r="AR39" s="818"/>
      <c r="AS39" s="818"/>
      <c r="AT39" s="818"/>
      <c r="AU39" s="818"/>
      <c r="AV39" s="818"/>
      <c r="AW39" s="818"/>
      <c r="AX39" s="818"/>
      <c r="AY39" s="818"/>
      <c r="AZ39" s="820"/>
      <c r="BA39" s="820"/>
      <c r="BB39" s="820"/>
      <c r="BC39" s="820"/>
      <c r="BD39" s="820"/>
      <c r="BE39" s="815"/>
      <c r="BF39" s="815"/>
      <c r="BG39" s="815"/>
      <c r="BH39" s="815"/>
      <c r="BI39" s="816"/>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7"/>
      <c r="AL40" s="818"/>
      <c r="AM40" s="818"/>
      <c r="AN40" s="818"/>
      <c r="AO40" s="818"/>
      <c r="AP40" s="818"/>
      <c r="AQ40" s="818"/>
      <c r="AR40" s="818"/>
      <c r="AS40" s="818"/>
      <c r="AT40" s="818"/>
      <c r="AU40" s="818"/>
      <c r="AV40" s="818"/>
      <c r="AW40" s="818"/>
      <c r="AX40" s="818"/>
      <c r="AY40" s="818"/>
      <c r="AZ40" s="820"/>
      <c r="BA40" s="820"/>
      <c r="BB40" s="820"/>
      <c r="BC40" s="820"/>
      <c r="BD40" s="820"/>
      <c r="BE40" s="815"/>
      <c r="BF40" s="815"/>
      <c r="BG40" s="815"/>
      <c r="BH40" s="815"/>
      <c r="BI40" s="816"/>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7"/>
      <c r="AL41" s="818"/>
      <c r="AM41" s="818"/>
      <c r="AN41" s="818"/>
      <c r="AO41" s="818"/>
      <c r="AP41" s="818"/>
      <c r="AQ41" s="818"/>
      <c r="AR41" s="818"/>
      <c r="AS41" s="818"/>
      <c r="AT41" s="818"/>
      <c r="AU41" s="818"/>
      <c r="AV41" s="818"/>
      <c r="AW41" s="818"/>
      <c r="AX41" s="818"/>
      <c r="AY41" s="818"/>
      <c r="AZ41" s="820"/>
      <c r="BA41" s="820"/>
      <c r="BB41" s="820"/>
      <c r="BC41" s="820"/>
      <c r="BD41" s="820"/>
      <c r="BE41" s="815"/>
      <c r="BF41" s="815"/>
      <c r="BG41" s="815"/>
      <c r="BH41" s="815"/>
      <c r="BI41" s="816"/>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7"/>
      <c r="AL42" s="818"/>
      <c r="AM42" s="818"/>
      <c r="AN42" s="818"/>
      <c r="AO42" s="818"/>
      <c r="AP42" s="818"/>
      <c r="AQ42" s="818"/>
      <c r="AR42" s="818"/>
      <c r="AS42" s="818"/>
      <c r="AT42" s="818"/>
      <c r="AU42" s="818"/>
      <c r="AV42" s="818"/>
      <c r="AW42" s="818"/>
      <c r="AX42" s="818"/>
      <c r="AY42" s="818"/>
      <c r="AZ42" s="820"/>
      <c r="BA42" s="820"/>
      <c r="BB42" s="820"/>
      <c r="BC42" s="820"/>
      <c r="BD42" s="820"/>
      <c r="BE42" s="815"/>
      <c r="BF42" s="815"/>
      <c r="BG42" s="815"/>
      <c r="BH42" s="815"/>
      <c r="BI42" s="816"/>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7"/>
      <c r="AL43" s="818"/>
      <c r="AM43" s="818"/>
      <c r="AN43" s="818"/>
      <c r="AO43" s="818"/>
      <c r="AP43" s="818"/>
      <c r="AQ43" s="818"/>
      <c r="AR43" s="818"/>
      <c r="AS43" s="818"/>
      <c r="AT43" s="818"/>
      <c r="AU43" s="818"/>
      <c r="AV43" s="818"/>
      <c r="AW43" s="818"/>
      <c r="AX43" s="818"/>
      <c r="AY43" s="818"/>
      <c r="AZ43" s="820"/>
      <c r="BA43" s="820"/>
      <c r="BB43" s="820"/>
      <c r="BC43" s="820"/>
      <c r="BD43" s="820"/>
      <c r="BE43" s="815"/>
      <c r="BF43" s="815"/>
      <c r="BG43" s="815"/>
      <c r="BH43" s="815"/>
      <c r="BI43" s="816"/>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7"/>
      <c r="AL44" s="818"/>
      <c r="AM44" s="818"/>
      <c r="AN44" s="818"/>
      <c r="AO44" s="818"/>
      <c r="AP44" s="818"/>
      <c r="AQ44" s="818"/>
      <c r="AR44" s="818"/>
      <c r="AS44" s="818"/>
      <c r="AT44" s="818"/>
      <c r="AU44" s="818"/>
      <c r="AV44" s="818"/>
      <c r="AW44" s="818"/>
      <c r="AX44" s="818"/>
      <c r="AY44" s="818"/>
      <c r="AZ44" s="820"/>
      <c r="BA44" s="820"/>
      <c r="BB44" s="820"/>
      <c r="BC44" s="820"/>
      <c r="BD44" s="820"/>
      <c r="BE44" s="815"/>
      <c r="BF44" s="815"/>
      <c r="BG44" s="815"/>
      <c r="BH44" s="815"/>
      <c r="BI44" s="816"/>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7"/>
      <c r="AL45" s="818"/>
      <c r="AM45" s="818"/>
      <c r="AN45" s="818"/>
      <c r="AO45" s="818"/>
      <c r="AP45" s="818"/>
      <c r="AQ45" s="818"/>
      <c r="AR45" s="818"/>
      <c r="AS45" s="818"/>
      <c r="AT45" s="818"/>
      <c r="AU45" s="818"/>
      <c r="AV45" s="818"/>
      <c r="AW45" s="818"/>
      <c r="AX45" s="818"/>
      <c r="AY45" s="818"/>
      <c r="AZ45" s="820"/>
      <c r="BA45" s="820"/>
      <c r="BB45" s="820"/>
      <c r="BC45" s="820"/>
      <c r="BD45" s="820"/>
      <c r="BE45" s="815"/>
      <c r="BF45" s="815"/>
      <c r="BG45" s="815"/>
      <c r="BH45" s="815"/>
      <c r="BI45" s="816"/>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7"/>
      <c r="AL46" s="818"/>
      <c r="AM46" s="818"/>
      <c r="AN46" s="818"/>
      <c r="AO46" s="818"/>
      <c r="AP46" s="818"/>
      <c r="AQ46" s="818"/>
      <c r="AR46" s="818"/>
      <c r="AS46" s="818"/>
      <c r="AT46" s="818"/>
      <c r="AU46" s="818"/>
      <c r="AV46" s="818"/>
      <c r="AW46" s="818"/>
      <c r="AX46" s="818"/>
      <c r="AY46" s="818"/>
      <c r="AZ46" s="820"/>
      <c r="BA46" s="820"/>
      <c r="BB46" s="820"/>
      <c r="BC46" s="820"/>
      <c r="BD46" s="820"/>
      <c r="BE46" s="815"/>
      <c r="BF46" s="815"/>
      <c r="BG46" s="815"/>
      <c r="BH46" s="815"/>
      <c r="BI46" s="816"/>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7"/>
      <c r="AL47" s="818"/>
      <c r="AM47" s="818"/>
      <c r="AN47" s="818"/>
      <c r="AO47" s="818"/>
      <c r="AP47" s="818"/>
      <c r="AQ47" s="818"/>
      <c r="AR47" s="818"/>
      <c r="AS47" s="818"/>
      <c r="AT47" s="818"/>
      <c r="AU47" s="818"/>
      <c r="AV47" s="818"/>
      <c r="AW47" s="818"/>
      <c r="AX47" s="818"/>
      <c r="AY47" s="818"/>
      <c r="AZ47" s="820"/>
      <c r="BA47" s="820"/>
      <c r="BB47" s="820"/>
      <c r="BC47" s="820"/>
      <c r="BD47" s="820"/>
      <c r="BE47" s="815"/>
      <c r="BF47" s="815"/>
      <c r="BG47" s="815"/>
      <c r="BH47" s="815"/>
      <c r="BI47" s="816"/>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7"/>
      <c r="AL48" s="818"/>
      <c r="AM48" s="818"/>
      <c r="AN48" s="818"/>
      <c r="AO48" s="818"/>
      <c r="AP48" s="818"/>
      <c r="AQ48" s="818"/>
      <c r="AR48" s="818"/>
      <c r="AS48" s="818"/>
      <c r="AT48" s="818"/>
      <c r="AU48" s="818"/>
      <c r="AV48" s="818"/>
      <c r="AW48" s="818"/>
      <c r="AX48" s="818"/>
      <c r="AY48" s="818"/>
      <c r="AZ48" s="820"/>
      <c r="BA48" s="820"/>
      <c r="BB48" s="820"/>
      <c r="BC48" s="820"/>
      <c r="BD48" s="820"/>
      <c r="BE48" s="815"/>
      <c r="BF48" s="815"/>
      <c r="BG48" s="815"/>
      <c r="BH48" s="815"/>
      <c r="BI48" s="816"/>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7"/>
      <c r="AL49" s="818"/>
      <c r="AM49" s="818"/>
      <c r="AN49" s="818"/>
      <c r="AO49" s="818"/>
      <c r="AP49" s="818"/>
      <c r="AQ49" s="818"/>
      <c r="AR49" s="818"/>
      <c r="AS49" s="818"/>
      <c r="AT49" s="818"/>
      <c r="AU49" s="818"/>
      <c r="AV49" s="818"/>
      <c r="AW49" s="818"/>
      <c r="AX49" s="818"/>
      <c r="AY49" s="818"/>
      <c r="AZ49" s="820"/>
      <c r="BA49" s="820"/>
      <c r="BB49" s="820"/>
      <c r="BC49" s="820"/>
      <c r="BD49" s="820"/>
      <c r="BE49" s="815"/>
      <c r="BF49" s="815"/>
      <c r="BG49" s="815"/>
      <c r="BH49" s="815"/>
      <c r="BI49" s="816"/>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5"/>
      <c r="BF50" s="815"/>
      <c r="BG50" s="815"/>
      <c r="BH50" s="815"/>
      <c r="BI50" s="816"/>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5"/>
      <c r="BF51" s="815"/>
      <c r="BG51" s="815"/>
      <c r="BH51" s="815"/>
      <c r="BI51" s="816"/>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5"/>
      <c r="BF52" s="815"/>
      <c r="BG52" s="815"/>
      <c r="BH52" s="815"/>
      <c r="BI52" s="816"/>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5"/>
      <c r="BF53" s="815"/>
      <c r="BG53" s="815"/>
      <c r="BH53" s="815"/>
      <c r="BI53" s="816"/>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5"/>
      <c r="BF54" s="815"/>
      <c r="BG54" s="815"/>
      <c r="BH54" s="815"/>
      <c r="BI54" s="816"/>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5"/>
      <c r="BF55" s="815"/>
      <c r="BG55" s="815"/>
      <c r="BH55" s="815"/>
      <c r="BI55" s="816"/>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5"/>
      <c r="BF56" s="815"/>
      <c r="BG56" s="815"/>
      <c r="BH56" s="815"/>
      <c r="BI56" s="816"/>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5"/>
      <c r="BF57" s="815"/>
      <c r="BG57" s="815"/>
      <c r="BH57" s="815"/>
      <c r="BI57" s="816"/>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5"/>
      <c r="BF58" s="815"/>
      <c r="BG58" s="815"/>
      <c r="BH58" s="815"/>
      <c r="BI58" s="816"/>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5"/>
      <c r="BF59" s="815"/>
      <c r="BG59" s="815"/>
      <c r="BH59" s="815"/>
      <c r="BI59" s="816"/>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5"/>
      <c r="BF60" s="815"/>
      <c r="BG60" s="815"/>
      <c r="BH60" s="815"/>
      <c r="BI60" s="816"/>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5"/>
      <c r="BF61" s="815"/>
      <c r="BG61" s="815"/>
      <c r="BH61" s="815"/>
      <c r="BI61" s="816"/>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5"/>
      <c r="BF62" s="815"/>
      <c r="BG62" s="815"/>
      <c r="BH62" s="815"/>
      <c r="BI62" s="816"/>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370</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609</v>
      </c>
      <c r="AG63" s="830"/>
      <c r="AH63" s="830"/>
      <c r="AI63" s="830"/>
      <c r="AJ63" s="831"/>
      <c r="AK63" s="832"/>
      <c r="AL63" s="827"/>
      <c r="AM63" s="827"/>
      <c r="AN63" s="827"/>
      <c r="AO63" s="827"/>
      <c r="AP63" s="830">
        <v>7746</v>
      </c>
      <c r="AQ63" s="830"/>
      <c r="AR63" s="830"/>
      <c r="AS63" s="830"/>
      <c r="AT63" s="830"/>
      <c r="AU63" s="830">
        <v>4687</v>
      </c>
      <c r="AV63" s="830"/>
      <c r="AW63" s="830"/>
      <c r="AX63" s="830"/>
      <c r="AY63" s="830"/>
      <c r="AZ63" s="834"/>
      <c r="BA63" s="834"/>
      <c r="BB63" s="834"/>
      <c r="BC63" s="834"/>
      <c r="BD63" s="834"/>
      <c r="BE63" s="835"/>
      <c r="BF63" s="835"/>
      <c r="BG63" s="835"/>
      <c r="BH63" s="835"/>
      <c r="BI63" s="836"/>
      <c r="BJ63" s="837" t="s">
        <v>113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393</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0" t="s">
        <v>377</v>
      </c>
      <c r="AG66" s="801"/>
      <c r="AH66" s="801"/>
      <c r="AI66" s="801"/>
      <c r="AJ66" s="841"/>
      <c r="AK66" s="705" t="s">
        <v>378</v>
      </c>
      <c r="AL66" s="729"/>
      <c r="AM66" s="729"/>
      <c r="AN66" s="729"/>
      <c r="AO66" s="730"/>
      <c r="AP66" s="705" t="s">
        <v>379</v>
      </c>
      <c r="AQ66" s="706"/>
      <c r="AR66" s="706"/>
      <c r="AS66" s="706"/>
      <c r="AT66" s="707"/>
      <c r="AU66" s="705" t="s">
        <v>394</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536</v>
      </c>
      <c r="C68" s="858"/>
      <c r="D68" s="858"/>
      <c r="E68" s="858"/>
      <c r="F68" s="858"/>
      <c r="G68" s="858"/>
      <c r="H68" s="858"/>
      <c r="I68" s="858"/>
      <c r="J68" s="858"/>
      <c r="K68" s="858"/>
      <c r="L68" s="858"/>
      <c r="M68" s="858"/>
      <c r="N68" s="858"/>
      <c r="O68" s="858"/>
      <c r="P68" s="859"/>
      <c r="Q68" s="860">
        <v>1478</v>
      </c>
      <c r="R68" s="854"/>
      <c r="S68" s="854"/>
      <c r="T68" s="854"/>
      <c r="U68" s="854"/>
      <c r="V68" s="854">
        <v>1452</v>
      </c>
      <c r="W68" s="854"/>
      <c r="X68" s="854"/>
      <c r="Y68" s="854"/>
      <c r="Z68" s="854"/>
      <c r="AA68" s="854">
        <v>26</v>
      </c>
      <c r="AB68" s="854"/>
      <c r="AC68" s="854"/>
      <c r="AD68" s="854"/>
      <c r="AE68" s="854"/>
      <c r="AF68" s="854">
        <v>26</v>
      </c>
      <c r="AG68" s="854"/>
      <c r="AH68" s="854"/>
      <c r="AI68" s="854"/>
      <c r="AJ68" s="854"/>
      <c r="AK68" s="762" t="s">
        <v>539</v>
      </c>
      <c r="AL68" s="763"/>
      <c r="AM68" s="763"/>
      <c r="AN68" s="763"/>
      <c r="AO68" s="763"/>
      <c r="AP68" s="854">
        <v>75</v>
      </c>
      <c r="AQ68" s="854"/>
      <c r="AR68" s="854"/>
      <c r="AS68" s="854"/>
      <c r="AT68" s="854"/>
      <c r="AU68" s="854">
        <v>41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537</v>
      </c>
      <c r="C69" s="862"/>
      <c r="D69" s="862"/>
      <c r="E69" s="862"/>
      <c r="F69" s="862"/>
      <c r="G69" s="862"/>
      <c r="H69" s="862"/>
      <c r="I69" s="862"/>
      <c r="J69" s="862"/>
      <c r="K69" s="862"/>
      <c r="L69" s="862"/>
      <c r="M69" s="862"/>
      <c r="N69" s="862"/>
      <c r="O69" s="862"/>
      <c r="P69" s="863"/>
      <c r="Q69" s="864">
        <v>1785</v>
      </c>
      <c r="R69" s="818"/>
      <c r="S69" s="818"/>
      <c r="T69" s="818"/>
      <c r="U69" s="818"/>
      <c r="V69" s="818">
        <v>1761</v>
      </c>
      <c r="W69" s="818"/>
      <c r="X69" s="818"/>
      <c r="Y69" s="818"/>
      <c r="Z69" s="818"/>
      <c r="AA69" s="818">
        <v>24</v>
      </c>
      <c r="AB69" s="818"/>
      <c r="AC69" s="818"/>
      <c r="AD69" s="818"/>
      <c r="AE69" s="818"/>
      <c r="AF69" s="818">
        <v>24</v>
      </c>
      <c r="AG69" s="818"/>
      <c r="AH69" s="818"/>
      <c r="AI69" s="818"/>
      <c r="AJ69" s="818"/>
      <c r="AK69" s="819" t="s">
        <v>539</v>
      </c>
      <c r="AL69" s="770"/>
      <c r="AM69" s="770"/>
      <c r="AN69" s="770"/>
      <c r="AO69" s="752"/>
      <c r="AP69" s="818">
        <v>75</v>
      </c>
      <c r="AQ69" s="818"/>
      <c r="AR69" s="818"/>
      <c r="AS69" s="818"/>
      <c r="AT69" s="818"/>
      <c r="AU69" s="818">
        <v>52</v>
      </c>
      <c r="AV69" s="818"/>
      <c r="AW69" s="818"/>
      <c r="AX69" s="818"/>
      <c r="AY69" s="818"/>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538</v>
      </c>
      <c r="C70" s="862"/>
      <c r="D70" s="862"/>
      <c r="E70" s="862"/>
      <c r="F70" s="862"/>
      <c r="G70" s="862"/>
      <c r="H70" s="862"/>
      <c r="I70" s="862"/>
      <c r="J70" s="862"/>
      <c r="K70" s="862"/>
      <c r="L70" s="862"/>
      <c r="M70" s="862"/>
      <c r="N70" s="862"/>
      <c r="O70" s="862"/>
      <c r="P70" s="863"/>
      <c r="Q70" s="864">
        <v>12</v>
      </c>
      <c r="R70" s="818"/>
      <c r="S70" s="818"/>
      <c r="T70" s="818"/>
      <c r="U70" s="818"/>
      <c r="V70" s="818">
        <v>12</v>
      </c>
      <c r="W70" s="818"/>
      <c r="X70" s="818"/>
      <c r="Y70" s="818"/>
      <c r="Z70" s="818"/>
      <c r="AA70" s="818">
        <v>0</v>
      </c>
      <c r="AB70" s="818"/>
      <c r="AC70" s="818"/>
      <c r="AD70" s="818"/>
      <c r="AE70" s="818"/>
      <c r="AF70" s="818">
        <v>0</v>
      </c>
      <c r="AG70" s="818"/>
      <c r="AH70" s="818"/>
      <c r="AI70" s="818"/>
      <c r="AJ70" s="818"/>
      <c r="AK70" s="819" t="s">
        <v>539</v>
      </c>
      <c r="AL70" s="770"/>
      <c r="AM70" s="770"/>
      <c r="AN70" s="770"/>
      <c r="AO70" s="752"/>
      <c r="AP70" s="819" t="s">
        <v>539</v>
      </c>
      <c r="AQ70" s="770"/>
      <c r="AR70" s="770"/>
      <c r="AS70" s="770"/>
      <c r="AT70" s="752"/>
      <c r="AU70" s="753" t="s">
        <v>539</v>
      </c>
      <c r="AV70" s="753"/>
      <c r="AW70" s="753"/>
      <c r="AX70" s="753"/>
      <c r="AY70" s="753"/>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c r="C71" s="862"/>
      <c r="D71" s="862"/>
      <c r="E71" s="862"/>
      <c r="F71" s="862"/>
      <c r="G71" s="862"/>
      <c r="H71" s="862"/>
      <c r="I71" s="862"/>
      <c r="J71" s="862"/>
      <c r="K71" s="862"/>
      <c r="L71" s="862"/>
      <c r="M71" s="862"/>
      <c r="N71" s="862"/>
      <c r="O71" s="862"/>
      <c r="P71" s="863"/>
      <c r="Q71" s="864"/>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7"/>
      <c r="V75" s="869"/>
      <c r="W75" s="868"/>
      <c r="X75" s="868"/>
      <c r="Y75" s="868"/>
      <c r="Z75" s="817"/>
      <c r="AA75" s="869"/>
      <c r="AB75" s="868"/>
      <c r="AC75" s="868"/>
      <c r="AD75" s="868"/>
      <c r="AE75" s="817"/>
      <c r="AF75" s="869"/>
      <c r="AG75" s="868"/>
      <c r="AH75" s="868"/>
      <c r="AI75" s="868"/>
      <c r="AJ75" s="817"/>
      <c r="AK75" s="869"/>
      <c r="AL75" s="868"/>
      <c r="AM75" s="868"/>
      <c r="AN75" s="868"/>
      <c r="AO75" s="817"/>
      <c r="AP75" s="869"/>
      <c r="AQ75" s="868"/>
      <c r="AR75" s="868"/>
      <c r="AS75" s="868"/>
      <c r="AT75" s="817"/>
      <c r="AU75" s="869"/>
      <c r="AV75" s="868"/>
      <c r="AW75" s="868"/>
      <c r="AX75" s="868"/>
      <c r="AY75" s="817"/>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7"/>
      <c r="V76" s="869"/>
      <c r="W76" s="868"/>
      <c r="X76" s="868"/>
      <c r="Y76" s="868"/>
      <c r="Z76" s="817"/>
      <c r="AA76" s="869"/>
      <c r="AB76" s="868"/>
      <c r="AC76" s="868"/>
      <c r="AD76" s="868"/>
      <c r="AE76" s="817"/>
      <c r="AF76" s="869"/>
      <c r="AG76" s="868"/>
      <c r="AH76" s="868"/>
      <c r="AI76" s="868"/>
      <c r="AJ76" s="817"/>
      <c r="AK76" s="869"/>
      <c r="AL76" s="868"/>
      <c r="AM76" s="868"/>
      <c r="AN76" s="868"/>
      <c r="AO76" s="817"/>
      <c r="AP76" s="869"/>
      <c r="AQ76" s="868"/>
      <c r="AR76" s="868"/>
      <c r="AS76" s="868"/>
      <c r="AT76" s="817"/>
      <c r="AU76" s="869"/>
      <c r="AV76" s="868"/>
      <c r="AW76" s="868"/>
      <c r="AX76" s="868"/>
      <c r="AY76" s="817"/>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7"/>
      <c r="V77" s="869"/>
      <c r="W77" s="868"/>
      <c r="X77" s="868"/>
      <c r="Y77" s="868"/>
      <c r="Z77" s="817"/>
      <c r="AA77" s="869"/>
      <c r="AB77" s="868"/>
      <c r="AC77" s="868"/>
      <c r="AD77" s="868"/>
      <c r="AE77" s="817"/>
      <c r="AF77" s="869"/>
      <c r="AG77" s="868"/>
      <c r="AH77" s="868"/>
      <c r="AI77" s="868"/>
      <c r="AJ77" s="817"/>
      <c r="AK77" s="869"/>
      <c r="AL77" s="868"/>
      <c r="AM77" s="868"/>
      <c r="AN77" s="868"/>
      <c r="AO77" s="817"/>
      <c r="AP77" s="869"/>
      <c r="AQ77" s="868"/>
      <c r="AR77" s="868"/>
      <c r="AS77" s="868"/>
      <c r="AT77" s="817"/>
      <c r="AU77" s="869"/>
      <c r="AV77" s="868"/>
      <c r="AW77" s="868"/>
      <c r="AX77" s="868"/>
      <c r="AY77" s="817"/>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370</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50</v>
      </c>
      <c r="AG88" s="830"/>
      <c r="AH88" s="830"/>
      <c r="AI88" s="830"/>
      <c r="AJ88" s="830"/>
      <c r="AK88" s="827"/>
      <c r="AL88" s="827"/>
      <c r="AM88" s="827"/>
      <c r="AN88" s="827"/>
      <c r="AO88" s="827"/>
      <c r="AP88" s="830">
        <v>150</v>
      </c>
      <c r="AQ88" s="830"/>
      <c r="AR88" s="830"/>
      <c r="AS88" s="830"/>
      <c r="AT88" s="830"/>
      <c r="AU88" s="830">
        <v>93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286</v>
      </c>
      <c r="AG109" s="883"/>
      <c r="AH109" s="883"/>
      <c r="AI109" s="883"/>
      <c r="AJ109" s="884"/>
      <c r="AK109" s="882" t="s">
        <v>285</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286</v>
      </c>
      <c r="BW109" s="883"/>
      <c r="BX109" s="883"/>
      <c r="BY109" s="883"/>
      <c r="BZ109" s="884"/>
      <c r="CA109" s="882" t="s">
        <v>285</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286</v>
      </c>
      <c r="DM109" s="883"/>
      <c r="DN109" s="883"/>
      <c r="DO109" s="883"/>
      <c r="DP109" s="884"/>
      <c r="DQ109" s="882" t="s">
        <v>285</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1257003</v>
      </c>
      <c r="AB110" s="890"/>
      <c r="AC110" s="890"/>
      <c r="AD110" s="890"/>
      <c r="AE110" s="891"/>
      <c r="AF110" s="892">
        <v>1245996</v>
      </c>
      <c r="AG110" s="890"/>
      <c r="AH110" s="890"/>
      <c r="AI110" s="890"/>
      <c r="AJ110" s="891"/>
      <c r="AK110" s="892">
        <v>1227636</v>
      </c>
      <c r="AL110" s="890"/>
      <c r="AM110" s="890"/>
      <c r="AN110" s="890"/>
      <c r="AO110" s="891"/>
      <c r="AP110" s="893">
        <v>36.799999999999997</v>
      </c>
      <c r="AQ110" s="894"/>
      <c r="AR110" s="894"/>
      <c r="AS110" s="894"/>
      <c r="AT110" s="895"/>
      <c r="AU110" s="896" t="s">
        <v>61</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10120302</v>
      </c>
      <c r="BR110" s="927"/>
      <c r="BS110" s="927"/>
      <c r="BT110" s="927"/>
      <c r="BU110" s="927"/>
      <c r="BV110" s="927">
        <v>9755764</v>
      </c>
      <c r="BW110" s="927"/>
      <c r="BX110" s="927"/>
      <c r="BY110" s="927"/>
      <c r="BZ110" s="927"/>
      <c r="CA110" s="927">
        <v>10550262</v>
      </c>
      <c r="CB110" s="927"/>
      <c r="CC110" s="927"/>
      <c r="CD110" s="927"/>
      <c r="CE110" s="927"/>
      <c r="CF110" s="941">
        <v>315.8</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113</v>
      </c>
      <c r="DH110" s="927"/>
      <c r="DI110" s="927"/>
      <c r="DJ110" s="927"/>
      <c r="DK110" s="927"/>
      <c r="DL110" s="927" t="s">
        <v>113</v>
      </c>
      <c r="DM110" s="927"/>
      <c r="DN110" s="927"/>
      <c r="DO110" s="927"/>
      <c r="DP110" s="927"/>
      <c r="DQ110" s="927" t="s">
        <v>113</v>
      </c>
      <c r="DR110" s="927"/>
      <c r="DS110" s="927"/>
      <c r="DT110" s="927"/>
      <c r="DU110" s="927"/>
      <c r="DV110" s="928" t="s">
        <v>113</v>
      </c>
      <c r="DW110" s="928"/>
      <c r="DX110" s="928"/>
      <c r="DY110" s="928"/>
      <c r="DZ110" s="929"/>
    </row>
    <row r="111" spans="1:131" s="197" customFormat="1" ht="26.25" customHeight="1">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113</v>
      </c>
      <c r="AB111" s="934"/>
      <c r="AC111" s="934"/>
      <c r="AD111" s="934"/>
      <c r="AE111" s="935"/>
      <c r="AF111" s="936" t="s">
        <v>113</v>
      </c>
      <c r="AG111" s="934"/>
      <c r="AH111" s="934"/>
      <c r="AI111" s="934"/>
      <c r="AJ111" s="935"/>
      <c r="AK111" s="936" t="s">
        <v>113</v>
      </c>
      <c r="AL111" s="934"/>
      <c r="AM111" s="934"/>
      <c r="AN111" s="934"/>
      <c r="AO111" s="935"/>
      <c r="AP111" s="937" t="s">
        <v>113</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8958</v>
      </c>
      <c r="BR111" s="920"/>
      <c r="BS111" s="920"/>
      <c r="BT111" s="920"/>
      <c r="BU111" s="920"/>
      <c r="BV111" s="920">
        <v>5001</v>
      </c>
      <c r="BW111" s="920"/>
      <c r="BX111" s="920"/>
      <c r="BY111" s="920"/>
      <c r="BZ111" s="920"/>
      <c r="CA111" s="920">
        <v>3996</v>
      </c>
      <c r="CB111" s="920"/>
      <c r="CC111" s="920"/>
      <c r="CD111" s="920"/>
      <c r="CE111" s="920"/>
      <c r="CF111" s="914">
        <v>0.1</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113</v>
      </c>
      <c r="DH111" s="920"/>
      <c r="DI111" s="920"/>
      <c r="DJ111" s="920"/>
      <c r="DK111" s="920"/>
      <c r="DL111" s="920" t="s">
        <v>113</v>
      </c>
      <c r="DM111" s="920"/>
      <c r="DN111" s="920"/>
      <c r="DO111" s="920"/>
      <c r="DP111" s="920"/>
      <c r="DQ111" s="920" t="s">
        <v>113</v>
      </c>
      <c r="DR111" s="920"/>
      <c r="DS111" s="920"/>
      <c r="DT111" s="920"/>
      <c r="DU111" s="920"/>
      <c r="DV111" s="921" t="s">
        <v>113</v>
      </c>
      <c r="DW111" s="921"/>
      <c r="DX111" s="921"/>
      <c r="DY111" s="921"/>
      <c r="DZ111" s="922"/>
    </row>
    <row r="112" spans="1:131" s="197" customFormat="1" ht="26.25" customHeight="1">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113</v>
      </c>
      <c r="AB112" s="959"/>
      <c r="AC112" s="959"/>
      <c r="AD112" s="959"/>
      <c r="AE112" s="960"/>
      <c r="AF112" s="961" t="s">
        <v>113</v>
      </c>
      <c r="AG112" s="959"/>
      <c r="AH112" s="959"/>
      <c r="AI112" s="959"/>
      <c r="AJ112" s="960"/>
      <c r="AK112" s="961" t="s">
        <v>113</v>
      </c>
      <c r="AL112" s="959"/>
      <c r="AM112" s="959"/>
      <c r="AN112" s="959"/>
      <c r="AO112" s="960"/>
      <c r="AP112" s="962" t="s">
        <v>113</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4944137</v>
      </c>
      <c r="BR112" s="920"/>
      <c r="BS112" s="920"/>
      <c r="BT112" s="920"/>
      <c r="BU112" s="920"/>
      <c r="BV112" s="920">
        <v>4527215</v>
      </c>
      <c r="BW112" s="920"/>
      <c r="BX112" s="920"/>
      <c r="BY112" s="920"/>
      <c r="BZ112" s="920"/>
      <c r="CA112" s="920">
        <v>4776322</v>
      </c>
      <c r="CB112" s="920"/>
      <c r="CC112" s="920"/>
      <c r="CD112" s="920"/>
      <c r="CE112" s="920"/>
      <c r="CF112" s="914">
        <v>143</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113</v>
      </c>
      <c r="DH112" s="920"/>
      <c r="DI112" s="920"/>
      <c r="DJ112" s="920"/>
      <c r="DK112" s="920"/>
      <c r="DL112" s="920" t="s">
        <v>113</v>
      </c>
      <c r="DM112" s="920"/>
      <c r="DN112" s="920"/>
      <c r="DO112" s="920"/>
      <c r="DP112" s="920"/>
      <c r="DQ112" s="920" t="s">
        <v>113</v>
      </c>
      <c r="DR112" s="920"/>
      <c r="DS112" s="920"/>
      <c r="DT112" s="920"/>
      <c r="DU112" s="920"/>
      <c r="DV112" s="921" t="s">
        <v>113</v>
      </c>
      <c r="DW112" s="921"/>
      <c r="DX112" s="921"/>
      <c r="DY112" s="921"/>
      <c r="DZ112" s="922"/>
    </row>
    <row r="113" spans="1:130" s="197" customFormat="1" ht="26.25" customHeight="1">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219752</v>
      </c>
      <c r="AB113" s="934"/>
      <c r="AC113" s="934"/>
      <c r="AD113" s="934"/>
      <c r="AE113" s="935"/>
      <c r="AF113" s="936">
        <v>219111</v>
      </c>
      <c r="AG113" s="934"/>
      <c r="AH113" s="934"/>
      <c r="AI113" s="934"/>
      <c r="AJ113" s="935"/>
      <c r="AK113" s="936">
        <v>228714</v>
      </c>
      <c r="AL113" s="934"/>
      <c r="AM113" s="934"/>
      <c r="AN113" s="934"/>
      <c r="AO113" s="935"/>
      <c r="AP113" s="937">
        <v>6.8</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34250</v>
      </c>
      <c r="BR113" s="920"/>
      <c r="BS113" s="920"/>
      <c r="BT113" s="920"/>
      <c r="BU113" s="920"/>
      <c r="BV113" s="920">
        <v>92645</v>
      </c>
      <c r="BW113" s="920"/>
      <c r="BX113" s="920"/>
      <c r="BY113" s="920"/>
      <c r="BZ113" s="920"/>
      <c r="CA113" s="920">
        <v>92346</v>
      </c>
      <c r="CB113" s="920"/>
      <c r="CC113" s="920"/>
      <c r="CD113" s="920"/>
      <c r="CE113" s="920"/>
      <c r="CF113" s="914">
        <v>2.8</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113</v>
      </c>
      <c r="DH113" s="959"/>
      <c r="DI113" s="959"/>
      <c r="DJ113" s="959"/>
      <c r="DK113" s="960"/>
      <c r="DL113" s="961" t="s">
        <v>113</v>
      </c>
      <c r="DM113" s="959"/>
      <c r="DN113" s="959"/>
      <c r="DO113" s="959"/>
      <c r="DP113" s="960"/>
      <c r="DQ113" s="961" t="s">
        <v>113</v>
      </c>
      <c r="DR113" s="959"/>
      <c r="DS113" s="959"/>
      <c r="DT113" s="959"/>
      <c r="DU113" s="960"/>
      <c r="DV113" s="962" t="s">
        <v>113</v>
      </c>
      <c r="DW113" s="963"/>
      <c r="DX113" s="963"/>
      <c r="DY113" s="963"/>
      <c r="DZ113" s="964"/>
    </row>
    <row r="114" spans="1:130" s="197" customFormat="1" ht="26.25" customHeight="1">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19759</v>
      </c>
      <c r="AB114" s="959"/>
      <c r="AC114" s="959"/>
      <c r="AD114" s="959"/>
      <c r="AE114" s="960"/>
      <c r="AF114" s="961">
        <v>11701</v>
      </c>
      <c r="AG114" s="959"/>
      <c r="AH114" s="959"/>
      <c r="AI114" s="959"/>
      <c r="AJ114" s="960"/>
      <c r="AK114" s="961">
        <v>1061</v>
      </c>
      <c r="AL114" s="959"/>
      <c r="AM114" s="959"/>
      <c r="AN114" s="959"/>
      <c r="AO114" s="960"/>
      <c r="AP114" s="962">
        <v>0</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1800919</v>
      </c>
      <c r="BR114" s="920"/>
      <c r="BS114" s="920"/>
      <c r="BT114" s="920"/>
      <c r="BU114" s="920"/>
      <c r="BV114" s="920">
        <v>1741963</v>
      </c>
      <c r="BW114" s="920"/>
      <c r="BX114" s="920"/>
      <c r="BY114" s="920"/>
      <c r="BZ114" s="920"/>
      <c r="CA114" s="920">
        <v>1641437</v>
      </c>
      <c r="CB114" s="920"/>
      <c r="CC114" s="920"/>
      <c r="CD114" s="920"/>
      <c r="CE114" s="920"/>
      <c r="CF114" s="914">
        <v>49.1</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113</v>
      </c>
      <c r="DH114" s="959"/>
      <c r="DI114" s="959"/>
      <c r="DJ114" s="959"/>
      <c r="DK114" s="960"/>
      <c r="DL114" s="961" t="s">
        <v>113</v>
      </c>
      <c r="DM114" s="959"/>
      <c r="DN114" s="959"/>
      <c r="DO114" s="959"/>
      <c r="DP114" s="960"/>
      <c r="DQ114" s="961" t="s">
        <v>113</v>
      </c>
      <c r="DR114" s="959"/>
      <c r="DS114" s="959"/>
      <c r="DT114" s="959"/>
      <c r="DU114" s="960"/>
      <c r="DV114" s="962" t="s">
        <v>113</v>
      </c>
      <c r="DW114" s="963"/>
      <c r="DX114" s="963"/>
      <c r="DY114" s="963"/>
      <c r="DZ114" s="964"/>
    </row>
    <row r="115" spans="1:130" s="197" customFormat="1" ht="26.25" customHeight="1">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5560</v>
      </c>
      <c r="AB115" s="934"/>
      <c r="AC115" s="934"/>
      <c r="AD115" s="934"/>
      <c r="AE115" s="935"/>
      <c r="AF115" s="936">
        <v>3958</v>
      </c>
      <c r="AG115" s="934"/>
      <c r="AH115" s="934"/>
      <c r="AI115" s="934"/>
      <c r="AJ115" s="935"/>
      <c r="AK115" s="936">
        <v>1005</v>
      </c>
      <c r="AL115" s="934"/>
      <c r="AM115" s="934"/>
      <c r="AN115" s="934"/>
      <c r="AO115" s="935"/>
      <c r="AP115" s="937">
        <v>0</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t="s">
        <v>113</v>
      </c>
      <c r="BR115" s="920"/>
      <c r="BS115" s="920"/>
      <c r="BT115" s="920"/>
      <c r="BU115" s="920"/>
      <c r="BV115" s="920" t="s">
        <v>113</v>
      </c>
      <c r="BW115" s="920"/>
      <c r="BX115" s="920"/>
      <c r="BY115" s="920"/>
      <c r="BZ115" s="920"/>
      <c r="CA115" s="920" t="s">
        <v>113</v>
      </c>
      <c r="CB115" s="920"/>
      <c r="CC115" s="920"/>
      <c r="CD115" s="920"/>
      <c r="CE115" s="920"/>
      <c r="CF115" s="914" t="s">
        <v>113</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113</v>
      </c>
      <c r="DH115" s="959"/>
      <c r="DI115" s="959"/>
      <c r="DJ115" s="959"/>
      <c r="DK115" s="960"/>
      <c r="DL115" s="961" t="s">
        <v>113</v>
      </c>
      <c r="DM115" s="959"/>
      <c r="DN115" s="959"/>
      <c r="DO115" s="959"/>
      <c r="DP115" s="960"/>
      <c r="DQ115" s="961" t="s">
        <v>113</v>
      </c>
      <c r="DR115" s="959"/>
      <c r="DS115" s="959"/>
      <c r="DT115" s="959"/>
      <c r="DU115" s="960"/>
      <c r="DV115" s="962" t="s">
        <v>113</v>
      </c>
      <c r="DW115" s="963"/>
      <c r="DX115" s="963"/>
      <c r="DY115" s="963"/>
      <c r="DZ115" s="964"/>
    </row>
    <row r="116" spans="1:130" s="197" customFormat="1" ht="26.25" customHeight="1">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203</v>
      </c>
      <c r="AB116" s="959"/>
      <c r="AC116" s="959"/>
      <c r="AD116" s="959"/>
      <c r="AE116" s="960"/>
      <c r="AF116" s="961">
        <v>277</v>
      </c>
      <c r="AG116" s="959"/>
      <c r="AH116" s="959"/>
      <c r="AI116" s="959"/>
      <c r="AJ116" s="960"/>
      <c r="AK116" s="961">
        <v>347</v>
      </c>
      <c r="AL116" s="959"/>
      <c r="AM116" s="959"/>
      <c r="AN116" s="959"/>
      <c r="AO116" s="960"/>
      <c r="AP116" s="962">
        <v>0</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113</v>
      </c>
      <c r="BR116" s="920"/>
      <c r="BS116" s="920"/>
      <c r="BT116" s="920"/>
      <c r="BU116" s="920"/>
      <c r="BV116" s="920" t="s">
        <v>113</v>
      </c>
      <c r="BW116" s="920"/>
      <c r="BX116" s="920"/>
      <c r="BY116" s="920"/>
      <c r="BZ116" s="920"/>
      <c r="CA116" s="920" t="s">
        <v>113</v>
      </c>
      <c r="CB116" s="920"/>
      <c r="CC116" s="920"/>
      <c r="CD116" s="920"/>
      <c r="CE116" s="920"/>
      <c r="CF116" s="914" t="s">
        <v>113</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6008</v>
      </c>
      <c r="DH116" s="959"/>
      <c r="DI116" s="959"/>
      <c r="DJ116" s="959"/>
      <c r="DK116" s="960"/>
      <c r="DL116" s="961">
        <v>5001</v>
      </c>
      <c r="DM116" s="959"/>
      <c r="DN116" s="959"/>
      <c r="DO116" s="959"/>
      <c r="DP116" s="960"/>
      <c r="DQ116" s="961">
        <v>3996</v>
      </c>
      <c r="DR116" s="959"/>
      <c r="DS116" s="959"/>
      <c r="DT116" s="959"/>
      <c r="DU116" s="960"/>
      <c r="DV116" s="962">
        <v>0.1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1502277</v>
      </c>
      <c r="AB117" s="966"/>
      <c r="AC117" s="966"/>
      <c r="AD117" s="966"/>
      <c r="AE117" s="967"/>
      <c r="AF117" s="965">
        <v>1481043</v>
      </c>
      <c r="AG117" s="966"/>
      <c r="AH117" s="966"/>
      <c r="AI117" s="966"/>
      <c r="AJ117" s="967"/>
      <c r="AK117" s="965">
        <v>1458763</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113</v>
      </c>
      <c r="BR117" s="986"/>
      <c r="BS117" s="986"/>
      <c r="BT117" s="986"/>
      <c r="BU117" s="986"/>
      <c r="BV117" s="986" t="s">
        <v>113</v>
      </c>
      <c r="BW117" s="986"/>
      <c r="BX117" s="986"/>
      <c r="BY117" s="986"/>
      <c r="BZ117" s="986"/>
      <c r="CA117" s="986" t="s">
        <v>113</v>
      </c>
      <c r="CB117" s="986"/>
      <c r="CC117" s="986"/>
      <c r="CD117" s="986"/>
      <c r="CE117" s="986"/>
      <c r="CF117" s="914" t="s">
        <v>113</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113</v>
      </c>
      <c r="DH117" s="959"/>
      <c r="DI117" s="959"/>
      <c r="DJ117" s="959"/>
      <c r="DK117" s="960"/>
      <c r="DL117" s="961" t="s">
        <v>113</v>
      </c>
      <c r="DM117" s="959"/>
      <c r="DN117" s="959"/>
      <c r="DO117" s="959"/>
      <c r="DP117" s="960"/>
      <c r="DQ117" s="961" t="s">
        <v>113</v>
      </c>
      <c r="DR117" s="959"/>
      <c r="DS117" s="959"/>
      <c r="DT117" s="959"/>
      <c r="DU117" s="960"/>
      <c r="DV117" s="962" t="s">
        <v>113</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286</v>
      </c>
      <c r="AG118" s="883"/>
      <c r="AH118" s="883"/>
      <c r="AI118" s="883"/>
      <c r="AJ118" s="884"/>
      <c r="AK118" s="882" t="s">
        <v>285</v>
      </c>
      <c r="AL118" s="883"/>
      <c r="AM118" s="883"/>
      <c r="AN118" s="883"/>
      <c r="AO118" s="884"/>
      <c r="AP118" s="990" t="s">
        <v>405</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433</v>
      </c>
      <c r="BP118" s="994"/>
      <c r="BQ118" s="985">
        <v>16908566</v>
      </c>
      <c r="BR118" s="986"/>
      <c r="BS118" s="986"/>
      <c r="BT118" s="986"/>
      <c r="BU118" s="986"/>
      <c r="BV118" s="986">
        <v>16122588</v>
      </c>
      <c r="BW118" s="986"/>
      <c r="BX118" s="986"/>
      <c r="BY118" s="986"/>
      <c r="BZ118" s="986"/>
      <c r="CA118" s="986">
        <v>17064363</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113</v>
      </c>
      <c r="DH118" s="959"/>
      <c r="DI118" s="959"/>
      <c r="DJ118" s="959"/>
      <c r="DK118" s="960"/>
      <c r="DL118" s="961" t="s">
        <v>113</v>
      </c>
      <c r="DM118" s="959"/>
      <c r="DN118" s="959"/>
      <c r="DO118" s="959"/>
      <c r="DP118" s="960"/>
      <c r="DQ118" s="961" t="s">
        <v>113</v>
      </c>
      <c r="DR118" s="959"/>
      <c r="DS118" s="959"/>
      <c r="DT118" s="959"/>
      <c r="DU118" s="960"/>
      <c r="DV118" s="962" t="s">
        <v>113</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113</v>
      </c>
      <c r="AB119" s="890"/>
      <c r="AC119" s="890"/>
      <c r="AD119" s="890"/>
      <c r="AE119" s="891"/>
      <c r="AF119" s="892" t="s">
        <v>113</v>
      </c>
      <c r="AG119" s="890"/>
      <c r="AH119" s="890"/>
      <c r="AI119" s="890"/>
      <c r="AJ119" s="891"/>
      <c r="AK119" s="892" t="s">
        <v>113</v>
      </c>
      <c r="AL119" s="890"/>
      <c r="AM119" s="890"/>
      <c r="AN119" s="890"/>
      <c r="AO119" s="891"/>
      <c r="AP119" s="893" t="s">
        <v>113</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2093280</v>
      </c>
      <c r="BR119" s="927"/>
      <c r="BS119" s="927"/>
      <c r="BT119" s="927"/>
      <c r="BU119" s="927"/>
      <c r="BV119" s="927">
        <v>2194663</v>
      </c>
      <c r="BW119" s="927"/>
      <c r="BX119" s="927"/>
      <c r="BY119" s="927"/>
      <c r="BZ119" s="927"/>
      <c r="CA119" s="927">
        <v>1237205</v>
      </c>
      <c r="CB119" s="927"/>
      <c r="CC119" s="927"/>
      <c r="CD119" s="927"/>
      <c r="CE119" s="927"/>
      <c r="CF119" s="941">
        <v>37</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2950</v>
      </c>
      <c r="DH119" s="998"/>
      <c r="DI119" s="998"/>
      <c r="DJ119" s="998"/>
      <c r="DK119" s="999"/>
      <c r="DL119" s="1000" t="s">
        <v>113</v>
      </c>
      <c r="DM119" s="998"/>
      <c r="DN119" s="998"/>
      <c r="DO119" s="998"/>
      <c r="DP119" s="999"/>
      <c r="DQ119" s="1000" t="s">
        <v>113</v>
      </c>
      <c r="DR119" s="998"/>
      <c r="DS119" s="998"/>
      <c r="DT119" s="998"/>
      <c r="DU119" s="999"/>
      <c r="DV119" s="1001" t="s">
        <v>113</v>
      </c>
      <c r="DW119" s="1002"/>
      <c r="DX119" s="1002"/>
      <c r="DY119" s="1002"/>
      <c r="DZ119" s="1003"/>
    </row>
    <row r="120" spans="1:130" s="197" customFormat="1" ht="26.25" customHeight="1">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113</v>
      </c>
      <c r="AB120" s="959"/>
      <c r="AC120" s="959"/>
      <c r="AD120" s="959"/>
      <c r="AE120" s="960"/>
      <c r="AF120" s="961" t="s">
        <v>113</v>
      </c>
      <c r="AG120" s="959"/>
      <c r="AH120" s="959"/>
      <c r="AI120" s="959"/>
      <c r="AJ120" s="960"/>
      <c r="AK120" s="961" t="s">
        <v>113</v>
      </c>
      <c r="AL120" s="959"/>
      <c r="AM120" s="959"/>
      <c r="AN120" s="959"/>
      <c r="AO120" s="960"/>
      <c r="AP120" s="962" t="s">
        <v>113</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2071386</v>
      </c>
      <c r="BR120" s="920"/>
      <c r="BS120" s="920"/>
      <c r="BT120" s="920"/>
      <c r="BU120" s="920"/>
      <c r="BV120" s="920">
        <v>1897397</v>
      </c>
      <c r="BW120" s="920"/>
      <c r="BX120" s="920"/>
      <c r="BY120" s="920"/>
      <c r="BZ120" s="920"/>
      <c r="CA120" s="920">
        <v>1939984</v>
      </c>
      <c r="CB120" s="920"/>
      <c r="CC120" s="920"/>
      <c r="CD120" s="920"/>
      <c r="CE120" s="920"/>
      <c r="CF120" s="914">
        <v>58.1</v>
      </c>
      <c r="CG120" s="915"/>
      <c r="CH120" s="915"/>
      <c r="CI120" s="915"/>
      <c r="CJ120" s="915"/>
      <c r="CK120" s="1013" t="s">
        <v>439</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4944137</v>
      </c>
      <c r="DH120" s="927"/>
      <c r="DI120" s="927"/>
      <c r="DJ120" s="927"/>
      <c r="DK120" s="927"/>
      <c r="DL120" s="927">
        <v>4527215</v>
      </c>
      <c r="DM120" s="927"/>
      <c r="DN120" s="927"/>
      <c r="DO120" s="927"/>
      <c r="DP120" s="927"/>
      <c r="DQ120" s="927">
        <v>4776322</v>
      </c>
      <c r="DR120" s="927"/>
      <c r="DS120" s="927"/>
      <c r="DT120" s="927"/>
      <c r="DU120" s="927"/>
      <c r="DV120" s="928">
        <v>143</v>
      </c>
      <c r="DW120" s="928"/>
      <c r="DX120" s="928"/>
      <c r="DY120" s="928"/>
      <c r="DZ120" s="929"/>
    </row>
    <row r="121" spans="1:130" s="197" customFormat="1" ht="26.25" customHeight="1">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113</v>
      </c>
      <c r="AB121" s="959"/>
      <c r="AC121" s="959"/>
      <c r="AD121" s="959"/>
      <c r="AE121" s="960"/>
      <c r="AF121" s="961" t="s">
        <v>113</v>
      </c>
      <c r="AG121" s="959"/>
      <c r="AH121" s="959"/>
      <c r="AI121" s="959"/>
      <c r="AJ121" s="960"/>
      <c r="AK121" s="961" t="s">
        <v>113</v>
      </c>
      <c r="AL121" s="959"/>
      <c r="AM121" s="959"/>
      <c r="AN121" s="959"/>
      <c r="AO121" s="960"/>
      <c r="AP121" s="962" t="s">
        <v>113</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7584287</v>
      </c>
      <c r="BR121" s="986"/>
      <c r="BS121" s="986"/>
      <c r="BT121" s="986"/>
      <c r="BU121" s="986"/>
      <c r="BV121" s="986">
        <v>7477255</v>
      </c>
      <c r="BW121" s="986"/>
      <c r="BX121" s="986"/>
      <c r="BY121" s="986"/>
      <c r="BZ121" s="986"/>
      <c r="CA121" s="986">
        <v>6859018</v>
      </c>
      <c r="CB121" s="986"/>
      <c r="CC121" s="986"/>
      <c r="CD121" s="986"/>
      <c r="CE121" s="986"/>
      <c r="CF121" s="1024">
        <v>205.3</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t="s">
        <v>113</v>
      </c>
      <c r="DH121" s="920"/>
      <c r="DI121" s="920"/>
      <c r="DJ121" s="920"/>
      <c r="DK121" s="920"/>
      <c r="DL121" s="920" t="s">
        <v>113</v>
      </c>
      <c r="DM121" s="920"/>
      <c r="DN121" s="920"/>
      <c r="DO121" s="920"/>
      <c r="DP121" s="920"/>
      <c r="DQ121" s="920" t="s">
        <v>113</v>
      </c>
      <c r="DR121" s="920"/>
      <c r="DS121" s="920"/>
      <c r="DT121" s="920"/>
      <c r="DU121" s="920"/>
      <c r="DV121" s="921" t="s">
        <v>113</v>
      </c>
      <c r="DW121" s="921"/>
      <c r="DX121" s="921"/>
      <c r="DY121" s="921"/>
      <c r="DZ121" s="922"/>
    </row>
    <row r="122" spans="1:130" s="197" customFormat="1" ht="26.25" customHeight="1">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113</v>
      </c>
      <c r="AB122" s="959"/>
      <c r="AC122" s="959"/>
      <c r="AD122" s="959"/>
      <c r="AE122" s="960"/>
      <c r="AF122" s="961" t="s">
        <v>113</v>
      </c>
      <c r="AG122" s="959"/>
      <c r="AH122" s="959"/>
      <c r="AI122" s="959"/>
      <c r="AJ122" s="960"/>
      <c r="AK122" s="961" t="s">
        <v>113</v>
      </c>
      <c r="AL122" s="959"/>
      <c r="AM122" s="959"/>
      <c r="AN122" s="959"/>
      <c r="AO122" s="960"/>
      <c r="AP122" s="962" t="s">
        <v>113</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442</v>
      </c>
      <c r="BP122" s="994"/>
      <c r="BQ122" s="1034">
        <v>11748953</v>
      </c>
      <c r="BR122" s="1035"/>
      <c r="BS122" s="1035"/>
      <c r="BT122" s="1035"/>
      <c r="BU122" s="1035"/>
      <c r="BV122" s="1035">
        <v>11569315</v>
      </c>
      <c r="BW122" s="1035"/>
      <c r="BX122" s="1035"/>
      <c r="BY122" s="1035"/>
      <c r="BZ122" s="1035"/>
      <c r="CA122" s="1035">
        <v>10036207</v>
      </c>
      <c r="CB122" s="1035"/>
      <c r="CC122" s="1035"/>
      <c r="CD122" s="1035"/>
      <c r="CE122" s="1035"/>
      <c r="CF122" s="987"/>
      <c r="CG122" s="988"/>
      <c r="CH122" s="988"/>
      <c r="CI122" s="988"/>
      <c r="CJ122" s="989"/>
      <c r="CK122" s="1016"/>
      <c r="CL122" s="1017"/>
      <c r="CM122" s="1017"/>
      <c r="CN122" s="1017"/>
      <c r="CO122" s="1018"/>
      <c r="CP122" s="1007" t="s">
        <v>388</v>
      </c>
      <c r="CQ122" s="1008"/>
      <c r="CR122" s="1008"/>
      <c r="CS122" s="1008"/>
      <c r="CT122" s="1008"/>
      <c r="CU122" s="1008"/>
      <c r="CV122" s="1008"/>
      <c r="CW122" s="1008"/>
      <c r="CX122" s="1008"/>
      <c r="CY122" s="1008"/>
      <c r="CZ122" s="1008"/>
      <c r="DA122" s="1008"/>
      <c r="DB122" s="1008"/>
      <c r="DC122" s="1008"/>
      <c r="DD122" s="1008"/>
      <c r="DE122" s="1008"/>
      <c r="DF122" s="1009"/>
      <c r="DG122" s="919" t="s">
        <v>113</v>
      </c>
      <c r="DH122" s="920"/>
      <c r="DI122" s="920"/>
      <c r="DJ122" s="920"/>
      <c r="DK122" s="920"/>
      <c r="DL122" s="920" t="s">
        <v>113</v>
      </c>
      <c r="DM122" s="920"/>
      <c r="DN122" s="920"/>
      <c r="DO122" s="920"/>
      <c r="DP122" s="920"/>
      <c r="DQ122" s="920" t="s">
        <v>113</v>
      </c>
      <c r="DR122" s="920"/>
      <c r="DS122" s="920"/>
      <c r="DT122" s="920"/>
      <c r="DU122" s="920"/>
      <c r="DV122" s="921" t="s">
        <v>113</v>
      </c>
      <c r="DW122" s="921"/>
      <c r="DX122" s="921"/>
      <c r="DY122" s="921"/>
      <c r="DZ122" s="922"/>
    </row>
    <row r="123" spans="1:130" s="197" customFormat="1" ht="26.25" customHeight="1" thickBot="1">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113</v>
      </c>
      <c r="AB123" s="959"/>
      <c r="AC123" s="959"/>
      <c r="AD123" s="959"/>
      <c r="AE123" s="960"/>
      <c r="AF123" s="961" t="s">
        <v>113</v>
      </c>
      <c r="AG123" s="959"/>
      <c r="AH123" s="959"/>
      <c r="AI123" s="959"/>
      <c r="AJ123" s="960"/>
      <c r="AK123" s="961" t="s">
        <v>113</v>
      </c>
      <c r="AL123" s="959"/>
      <c r="AM123" s="959"/>
      <c r="AN123" s="959"/>
      <c r="AO123" s="960"/>
      <c r="AP123" s="962" t="s">
        <v>113</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153.5</v>
      </c>
      <c r="BR123" s="1027"/>
      <c r="BS123" s="1027"/>
      <c r="BT123" s="1027"/>
      <c r="BU123" s="1027"/>
      <c r="BV123" s="1027">
        <v>133.6</v>
      </c>
      <c r="BW123" s="1027"/>
      <c r="BX123" s="1027"/>
      <c r="BY123" s="1027"/>
      <c r="BZ123" s="1027"/>
      <c r="CA123" s="1027">
        <v>210.4</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113</v>
      </c>
      <c r="AB124" s="959"/>
      <c r="AC124" s="959"/>
      <c r="AD124" s="959"/>
      <c r="AE124" s="960"/>
      <c r="AF124" s="961" t="s">
        <v>113</v>
      </c>
      <c r="AG124" s="959"/>
      <c r="AH124" s="959"/>
      <c r="AI124" s="959"/>
      <c r="AJ124" s="960"/>
      <c r="AK124" s="961" t="s">
        <v>113</v>
      </c>
      <c r="AL124" s="959"/>
      <c r="AM124" s="959"/>
      <c r="AN124" s="959"/>
      <c r="AO124" s="960"/>
      <c r="AP124" s="962" t="s">
        <v>113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113</v>
      </c>
      <c r="DH124" s="998"/>
      <c r="DI124" s="998"/>
      <c r="DJ124" s="998"/>
      <c r="DK124" s="999"/>
      <c r="DL124" s="1000" t="s">
        <v>113</v>
      </c>
      <c r="DM124" s="998"/>
      <c r="DN124" s="998"/>
      <c r="DO124" s="998"/>
      <c r="DP124" s="999"/>
      <c r="DQ124" s="1000" t="s">
        <v>113</v>
      </c>
      <c r="DR124" s="998"/>
      <c r="DS124" s="998"/>
      <c r="DT124" s="998"/>
      <c r="DU124" s="999"/>
      <c r="DV124" s="1001" t="s">
        <v>113</v>
      </c>
      <c r="DW124" s="1002"/>
      <c r="DX124" s="1002"/>
      <c r="DY124" s="1002"/>
      <c r="DZ124" s="1003"/>
    </row>
    <row r="125" spans="1:130" s="197" customFormat="1" ht="26.25" customHeight="1" thickBot="1">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113</v>
      </c>
      <c r="AB125" s="959"/>
      <c r="AC125" s="959"/>
      <c r="AD125" s="959"/>
      <c r="AE125" s="960"/>
      <c r="AF125" s="961" t="s">
        <v>113</v>
      </c>
      <c r="AG125" s="959"/>
      <c r="AH125" s="959"/>
      <c r="AI125" s="959"/>
      <c r="AJ125" s="960"/>
      <c r="AK125" s="961" t="s">
        <v>113</v>
      </c>
      <c r="AL125" s="959"/>
      <c r="AM125" s="959"/>
      <c r="AN125" s="959"/>
      <c r="AO125" s="960"/>
      <c r="AP125" s="962" t="s">
        <v>113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113</v>
      </c>
      <c r="DH125" s="927"/>
      <c r="DI125" s="927"/>
      <c r="DJ125" s="927"/>
      <c r="DK125" s="927"/>
      <c r="DL125" s="927" t="s">
        <v>113</v>
      </c>
      <c r="DM125" s="927"/>
      <c r="DN125" s="927"/>
      <c r="DO125" s="927"/>
      <c r="DP125" s="927"/>
      <c r="DQ125" s="927" t="s">
        <v>113</v>
      </c>
      <c r="DR125" s="927"/>
      <c r="DS125" s="927"/>
      <c r="DT125" s="927"/>
      <c r="DU125" s="927"/>
      <c r="DV125" s="928" t="s">
        <v>113</v>
      </c>
      <c r="DW125" s="928"/>
      <c r="DX125" s="928"/>
      <c r="DY125" s="928"/>
      <c r="DZ125" s="929"/>
    </row>
    <row r="126" spans="1:130" s="197" customFormat="1" ht="26.25" customHeight="1">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113</v>
      </c>
      <c r="AB126" s="959"/>
      <c r="AC126" s="959"/>
      <c r="AD126" s="959"/>
      <c r="AE126" s="960"/>
      <c r="AF126" s="961" t="s">
        <v>113</v>
      </c>
      <c r="AG126" s="959"/>
      <c r="AH126" s="959"/>
      <c r="AI126" s="959"/>
      <c r="AJ126" s="960"/>
      <c r="AK126" s="961" t="s">
        <v>113</v>
      </c>
      <c r="AL126" s="959"/>
      <c r="AM126" s="959"/>
      <c r="AN126" s="959"/>
      <c r="AO126" s="960"/>
      <c r="AP126" s="962" t="s">
        <v>113</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113</v>
      </c>
      <c r="DH126" s="920"/>
      <c r="DI126" s="920"/>
      <c r="DJ126" s="920"/>
      <c r="DK126" s="920"/>
      <c r="DL126" s="920" t="s">
        <v>113</v>
      </c>
      <c r="DM126" s="920"/>
      <c r="DN126" s="920"/>
      <c r="DO126" s="920"/>
      <c r="DP126" s="920"/>
      <c r="DQ126" s="920" t="s">
        <v>113</v>
      </c>
      <c r="DR126" s="920"/>
      <c r="DS126" s="920"/>
      <c r="DT126" s="920"/>
      <c r="DU126" s="920"/>
      <c r="DV126" s="921" t="s">
        <v>113</v>
      </c>
      <c r="DW126" s="921"/>
      <c r="DX126" s="921"/>
      <c r="DY126" s="921"/>
      <c r="DZ126" s="922"/>
    </row>
    <row r="127" spans="1:130" s="197" customFormat="1" ht="26.25" customHeight="1" thickBot="1">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5560</v>
      </c>
      <c r="AB127" s="959"/>
      <c r="AC127" s="959"/>
      <c r="AD127" s="959"/>
      <c r="AE127" s="960"/>
      <c r="AF127" s="961">
        <v>3958</v>
      </c>
      <c r="AG127" s="959"/>
      <c r="AH127" s="959"/>
      <c r="AI127" s="959"/>
      <c r="AJ127" s="960"/>
      <c r="AK127" s="961">
        <v>1005</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113</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t="s">
        <v>113</v>
      </c>
      <c r="DH127" s="1048"/>
      <c r="DI127" s="1048"/>
      <c r="DJ127" s="1048"/>
      <c r="DK127" s="1048"/>
      <c r="DL127" s="1048" t="s">
        <v>113</v>
      </c>
      <c r="DM127" s="1048"/>
      <c r="DN127" s="1048"/>
      <c r="DO127" s="1048"/>
      <c r="DP127" s="1048"/>
      <c r="DQ127" s="1048" t="s">
        <v>113</v>
      </c>
      <c r="DR127" s="1048"/>
      <c r="DS127" s="1048"/>
      <c r="DT127" s="1048"/>
      <c r="DU127" s="1048"/>
      <c r="DV127" s="1049" t="s">
        <v>113</v>
      </c>
      <c r="DW127" s="1049"/>
      <c r="DX127" s="1049"/>
      <c r="DY127" s="1049"/>
      <c r="DZ127" s="1050"/>
    </row>
    <row r="128" spans="1:130" s="197" customFormat="1" ht="26.25" customHeight="1">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161153</v>
      </c>
      <c r="AB128" s="1090"/>
      <c r="AC128" s="1090"/>
      <c r="AD128" s="1090"/>
      <c r="AE128" s="1091"/>
      <c r="AF128" s="1092">
        <v>159315</v>
      </c>
      <c r="AG128" s="1090"/>
      <c r="AH128" s="1090"/>
      <c r="AI128" s="1090"/>
      <c r="AJ128" s="1091"/>
      <c r="AK128" s="1092">
        <v>194879</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113</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92</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4268969</v>
      </c>
      <c r="AB129" s="959"/>
      <c r="AC129" s="959"/>
      <c r="AD129" s="959"/>
      <c r="AE129" s="960"/>
      <c r="AF129" s="961">
        <v>4296392</v>
      </c>
      <c r="AG129" s="959"/>
      <c r="AH129" s="959"/>
      <c r="AI129" s="959"/>
      <c r="AJ129" s="960"/>
      <c r="AK129" s="961">
        <v>4198538</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12.5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909130</v>
      </c>
      <c r="AB130" s="959"/>
      <c r="AC130" s="959"/>
      <c r="AD130" s="959"/>
      <c r="AE130" s="960"/>
      <c r="AF130" s="961">
        <v>890480</v>
      </c>
      <c r="AG130" s="959"/>
      <c r="AH130" s="959"/>
      <c r="AI130" s="959"/>
      <c r="AJ130" s="960"/>
      <c r="AK130" s="961">
        <v>858174</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v>210.4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3359839</v>
      </c>
      <c r="AB131" s="998"/>
      <c r="AC131" s="998"/>
      <c r="AD131" s="998"/>
      <c r="AE131" s="999"/>
      <c r="AF131" s="1000">
        <v>3405912</v>
      </c>
      <c r="AG131" s="998"/>
      <c r="AH131" s="998"/>
      <c r="AI131" s="998"/>
      <c r="AJ131" s="999"/>
      <c r="AK131" s="1000">
        <v>3340364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12.85758038</v>
      </c>
      <c r="AB132" s="1104"/>
      <c r="AC132" s="1104"/>
      <c r="AD132" s="1104"/>
      <c r="AE132" s="1105"/>
      <c r="AF132" s="1106">
        <v>12.66174816</v>
      </c>
      <c r="AG132" s="1104"/>
      <c r="AH132" s="1104"/>
      <c r="AI132" s="1104"/>
      <c r="AJ132" s="1105"/>
      <c r="AK132" s="1106">
        <v>12.14568233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12</v>
      </c>
      <c r="AB133" s="1111"/>
      <c r="AC133" s="1111"/>
      <c r="AD133" s="1111"/>
      <c r="AE133" s="1112"/>
      <c r="AF133" s="1110">
        <v>12.7</v>
      </c>
      <c r="AG133" s="1111"/>
      <c r="AH133" s="1111"/>
      <c r="AI133" s="1111"/>
      <c r="AJ133" s="1112"/>
      <c r="AK133" s="1110">
        <v>12.5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1"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19" t="s">
        <v>474</v>
      </c>
      <c r="H9" s="1120"/>
      <c r="I9" s="1120"/>
      <c r="J9" s="1121"/>
      <c r="K9" s="263">
        <v>1138348</v>
      </c>
      <c r="L9" s="264">
        <v>82669</v>
      </c>
      <c r="M9" s="265">
        <v>89595</v>
      </c>
      <c r="N9" s="266">
        <v>-7.7</v>
      </c>
    </row>
    <row r="10" spans="1:16">
      <c r="A10" s="248"/>
      <c r="B10" s="244"/>
      <c r="C10" s="244"/>
      <c r="D10" s="244"/>
      <c r="E10" s="244"/>
      <c r="F10" s="244"/>
      <c r="G10" s="1119" t="s">
        <v>475</v>
      </c>
      <c r="H10" s="1120"/>
      <c r="I10" s="1120"/>
      <c r="J10" s="1121"/>
      <c r="K10" s="267">
        <v>83598</v>
      </c>
      <c r="L10" s="268">
        <v>6071</v>
      </c>
      <c r="M10" s="269">
        <v>8996</v>
      </c>
      <c r="N10" s="270">
        <v>-32.5</v>
      </c>
    </row>
    <row r="11" spans="1:16" ht="13.5" customHeight="1">
      <c r="A11" s="248"/>
      <c r="B11" s="244"/>
      <c r="C11" s="244"/>
      <c r="D11" s="244"/>
      <c r="E11" s="244"/>
      <c r="F11" s="244"/>
      <c r="G11" s="1119" t="s">
        <v>476</v>
      </c>
      <c r="H11" s="1120"/>
      <c r="I11" s="1120"/>
      <c r="J11" s="1121"/>
      <c r="K11" s="267">
        <v>257805</v>
      </c>
      <c r="L11" s="268">
        <v>18722</v>
      </c>
      <c r="M11" s="269">
        <v>12730</v>
      </c>
      <c r="N11" s="270">
        <v>47.1</v>
      </c>
    </row>
    <row r="12" spans="1:16" ht="13.5" customHeight="1">
      <c r="A12" s="248"/>
      <c r="B12" s="244"/>
      <c r="C12" s="244"/>
      <c r="D12" s="244"/>
      <c r="E12" s="244"/>
      <c r="F12" s="244"/>
      <c r="G12" s="1119" t="s">
        <v>477</v>
      </c>
      <c r="H12" s="1120"/>
      <c r="I12" s="1120"/>
      <c r="J12" s="1121"/>
      <c r="K12" s="267">
        <v>14890</v>
      </c>
      <c r="L12" s="268">
        <v>1081</v>
      </c>
      <c r="M12" s="269">
        <v>1070</v>
      </c>
      <c r="N12" s="270">
        <v>1</v>
      </c>
    </row>
    <row r="13" spans="1:16" ht="13.5" customHeight="1">
      <c r="A13" s="248"/>
      <c r="B13" s="244"/>
      <c r="C13" s="244"/>
      <c r="D13" s="244"/>
      <c r="E13" s="244"/>
      <c r="F13" s="244"/>
      <c r="G13" s="1119" t="s">
        <v>478</v>
      </c>
      <c r="H13" s="1120"/>
      <c r="I13" s="1120"/>
      <c r="J13" s="1121"/>
      <c r="K13" s="267" t="s">
        <v>479</v>
      </c>
      <c r="L13" s="268" t="s">
        <v>479</v>
      </c>
      <c r="M13" s="269">
        <v>19</v>
      </c>
      <c r="N13" s="270" t="s">
        <v>479</v>
      </c>
    </row>
    <row r="14" spans="1:16" ht="13.5" customHeight="1">
      <c r="A14" s="248"/>
      <c r="B14" s="244"/>
      <c r="C14" s="244"/>
      <c r="D14" s="244"/>
      <c r="E14" s="244"/>
      <c r="F14" s="244"/>
      <c r="G14" s="1119" t="s">
        <v>480</v>
      </c>
      <c r="H14" s="1120"/>
      <c r="I14" s="1120"/>
      <c r="J14" s="1121"/>
      <c r="K14" s="267">
        <v>49464</v>
      </c>
      <c r="L14" s="268">
        <v>3592</v>
      </c>
      <c r="M14" s="269">
        <v>4490</v>
      </c>
      <c r="N14" s="270">
        <v>-20</v>
      </c>
    </row>
    <row r="15" spans="1:16" ht="13.5" customHeight="1">
      <c r="A15" s="248"/>
      <c r="B15" s="244"/>
      <c r="C15" s="244"/>
      <c r="D15" s="244"/>
      <c r="E15" s="244"/>
      <c r="F15" s="244"/>
      <c r="G15" s="1119" t="s">
        <v>481</v>
      </c>
      <c r="H15" s="1120"/>
      <c r="I15" s="1120"/>
      <c r="J15" s="1121"/>
      <c r="K15" s="267">
        <v>48050</v>
      </c>
      <c r="L15" s="268">
        <v>3489</v>
      </c>
      <c r="M15" s="269">
        <v>2030</v>
      </c>
      <c r="N15" s="270">
        <v>71.900000000000006</v>
      </c>
    </row>
    <row r="16" spans="1:16">
      <c r="A16" s="248"/>
      <c r="B16" s="244"/>
      <c r="C16" s="244"/>
      <c r="D16" s="244"/>
      <c r="E16" s="244"/>
      <c r="F16" s="244"/>
      <c r="G16" s="1122" t="s">
        <v>482</v>
      </c>
      <c r="H16" s="1123"/>
      <c r="I16" s="1123"/>
      <c r="J16" s="1124"/>
      <c r="K16" s="268">
        <v>-109544</v>
      </c>
      <c r="L16" s="268">
        <v>-7955</v>
      </c>
      <c r="M16" s="269">
        <v>-9813</v>
      </c>
      <c r="N16" s="270">
        <v>-18.899999999999999</v>
      </c>
    </row>
    <row r="17" spans="1:16">
      <c r="A17" s="248"/>
      <c r="B17" s="244"/>
      <c r="C17" s="244"/>
      <c r="D17" s="244"/>
      <c r="E17" s="244"/>
      <c r="F17" s="244"/>
      <c r="G17" s="1122" t="s">
        <v>170</v>
      </c>
      <c r="H17" s="1123"/>
      <c r="I17" s="1123"/>
      <c r="J17" s="1124"/>
      <c r="K17" s="268">
        <v>1482611</v>
      </c>
      <c r="L17" s="268">
        <v>107670</v>
      </c>
      <c r="M17" s="269">
        <v>109116</v>
      </c>
      <c r="N17" s="270">
        <v>-1.3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4" t="s">
        <v>487</v>
      </c>
      <c r="H21" s="1115"/>
      <c r="I21" s="1115"/>
      <c r="J21" s="1116"/>
      <c r="K21" s="280">
        <v>10.09</v>
      </c>
      <c r="L21" s="281">
        <v>10.38</v>
      </c>
      <c r="M21" s="282">
        <v>-0.28999999999999998</v>
      </c>
      <c r="N21" s="249"/>
      <c r="O21" s="283"/>
      <c r="P21" s="279"/>
    </row>
    <row r="22" spans="1:16" s="284" customFormat="1">
      <c r="A22" s="279"/>
      <c r="B22" s="249"/>
      <c r="C22" s="249"/>
      <c r="D22" s="249"/>
      <c r="E22" s="249"/>
      <c r="F22" s="249"/>
      <c r="G22" s="1114" t="s">
        <v>488</v>
      </c>
      <c r="H22" s="1115"/>
      <c r="I22" s="1115"/>
      <c r="J22" s="1116"/>
      <c r="K22" s="285">
        <v>95.9</v>
      </c>
      <c r="L22" s="286">
        <v>95.1</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30" t="s">
        <v>491</v>
      </c>
      <c r="H32" s="1131"/>
      <c r="I32" s="1131"/>
      <c r="J32" s="1132"/>
      <c r="K32" s="294">
        <v>1227636</v>
      </c>
      <c r="L32" s="294">
        <v>89153</v>
      </c>
      <c r="M32" s="295">
        <v>57190</v>
      </c>
      <c r="N32" s="296">
        <v>55.9</v>
      </c>
    </row>
    <row r="33" spans="1:16" ht="13.5" customHeight="1">
      <c r="A33" s="248"/>
      <c r="B33" s="244"/>
      <c r="C33" s="244"/>
      <c r="D33" s="244"/>
      <c r="E33" s="244"/>
      <c r="F33" s="244"/>
      <c r="G33" s="1130" t="s">
        <v>492</v>
      </c>
      <c r="H33" s="1131"/>
      <c r="I33" s="1131"/>
      <c r="J33" s="1132"/>
      <c r="K33" s="294" t="s">
        <v>479</v>
      </c>
      <c r="L33" s="294" t="s">
        <v>479</v>
      </c>
      <c r="M33" s="295" t="s">
        <v>479</v>
      </c>
      <c r="N33" s="296" t="s">
        <v>479</v>
      </c>
    </row>
    <row r="34" spans="1:16" ht="27" customHeight="1">
      <c r="A34" s="248"/>
      <c r="B34" s="244"/>
      <c r="C34" s="244"/>
      <c r="D34" s="244"/>
      <c r="E34" s="244"/>
      <c r="F34" s="244"/>
      <c r="G34" s="1130" t="s">
        <v>493</v>
      </c>
      <c r="H34" s="1131"/>
      <c r="I34" s="1131"/>
      <c r="J34" s="1132"/>
      <c r="K34" s="294" t="s">
        <v>479</v>
      </c>
      <c r="L34" s="294" t="s">
        <v>479</v>
      </c>
      <c r="M34" s="295">
        <v>1</v>
      </c>
      <c r="N34" s="296" t="s">
        <v>479</v>
      </c>
    </row>
    <row r="35" spans="1:16" ht="27" customHeight="1">
      <c r="A35" s="248"/>
      <c r="B35" s="244"/>
      <c r="C35" s="244"/>
      <c r="D35" s="244"/>
      <c r="E35" s="244"/>
      <c r="F35" s="244"/>
      <c r="G35" s="1130" t="s">
        <v>494</v>
      </c>
      <c r="H35" s="1131"/>
      <c r="I35" s="1131"/>
      <c r="J35" s="1132"/>
      <c r="K35" s="294">
        <v>228714</v>
      </c>
      <c r="L35" s="294">
        <v>16610</v>
      </c>
      <c r="M35" s="295">
        <v>16809</v>
      </c>
      <c r="N35" s="296">
        <v>-1.2</v>
      </c>
    </row>
    <row r="36" spans="1:16" ht="27" customHeight="1">
      <c r="A36" s="248"/>
      <c r="B36" s="244"/>
      <c r="C36" s="244"/>
      <c r="D36" s="244"/>
      <c r="E36" s="244"/>
      <c r="F36" s="244"/>
      <c r="G36" s="1130" t="s">
        <v>495</v>
      </c>
      <c r="H36" s="1131"/>
      <c r="I36" s="1131"/>
      <c r="J36" s="1132"/>
      <c r="K36" s="294">
        <v>1061</v>
      </c>
      <c r="L36" s="294">
        <v>77</v>
      </c>
      <c r="M36" s="295">
        <v>4695</v>
      </c>
      <c r="N36" s="296">
        <v>-98.4</v>
      </c>
    </row>
    <row r="37" spans="1:16" ht="13.5" customHeight="1">
      <c r="A37" s="248"/>
      <c r="B37" s="244"/>
      <c r="C37" s="244"/>
      <c r="D37" s="244"/>
      <c r="E37" s="244"/>
      <c r="F37" s="244"/>
      <c r="G37" s="1130" t="s">
        <v>496</v>
      </c>
      <c r="H37" s="1131"/>
      <c r="I37" s="1131"/>
      <c r="J37" s="1132"/>
      <c r="K37" s="294">
        <v>1005</v>
      </c>
      <c r="L37" s="294">
        <v>73</v>
      </c>
      <c r="M37" s="295">
        <v>1282</v>
      </c>
      <c r="N37" s="296">
        <v>-94.3</v>
      </c>
    </row>
    <row r="38" spans="1:16" ht="27" customHeight="1">
      <c r="A38" s="248"/>
      <c r="B38" s="244"/>
      <c r="C38" s="244"/>
      <c r="D38" s="244"/>
      <c r="E38" s="244"/>
      <c r="F38" s="244"/>
      <c r="G38" s="1133" t="s">
        <v>497</v>
      </c>
      <c r="H38" s="1134"/>
      <c r="I38" s="1134"/>
      <c r="J38" s="1135"/>
      <c r="K38" s="297">
        <v>347</v>
      </c>
      <c r="L38" s="297">
        <v>25</v>
      </c>
      <c r="M38" s="298">
        <v>8</v>
      </c>
      <c r="N38" s="299">
        <v>212.5</v>
      </c>
      <c r="O38" s="293"/>
    </row>
    <row r="39" spans="1:16">
      <c r="A39" s="248"/>
      <c r="B39" s="244"/>
      <c r="C39" s="244"/>
      <c r="D39" s="244"/>
      <c r="E39" s="244"/>
      <c r="F39" s="244"/>
      <c r="G39" s="1133" t="s">
        <v>498</v>
      </c>
      <c r="H39" s="1134"/>
      <c r="I39" s="1134"/>
      <c r="J39" s="1135"/>
      <c r="K39" s="300">
        <v>-194879</v>
      </c>
      <c r="L39" s="300">
        <v>-14152</v>
      </c>
      <c r="M39" s="301">
        <v>-2615</v>
      </c>
      <c r="N39" s="302">
        <v>441.2</v>
      </c>
      <c r="O39" s="293"/>
    </row>
    <row r="40" spans="1:16" ht="27" customHeight="1">
      <c r="A40" s="248"/>
      <c r="B40" s="244"/>
      <c r="C40" s="244"/>
      <c r="D40" s="244"/>
      <c r="E40" s="244"/>
      <c r="F40" s="244"/>
      <c r="G40" s="1130" t="s">
        <v>499</v>
      </c>
      <c r="H40" s="1131"/>
      <c r="I40" s="1131"/>
      <c r="J40" s="1132"/>
      <c r="K40" s="300">
        <v>-858174</v>
      </c>
      <c r="L40" s="300">
        <v>-62322</v>
      </c>
      <c r="M40" s="301">
        <v>-54029</v>
      </c>
      <c r="N40" s="302">
        <v>15.3</v>
      </c>
      <c r="O40" s="293"/>
    </row>
    <row r="41" spans="1:16">
      <c r="A41" s="248"/>
      <c r="B41" s="244"/>
      <c r="C41" s="244"/>
      <c r="D41" s="244"/>
      <c r="E41" s="244"/>
      <c r="F41" s="244"/>
      <c r="G41" s="1136" t="s">
        <v>280</v>
      </c>
      <c r="H41" s="1137"/>
      <c r="I41" s="1137"/>
      <c r="J41" s="1138"/>
      <c r="K41" s="294">
        <v>405710</v>
      </c>
      <c r="L41" s="300">
        <v>29463</v>
      </c>
      <c r="M41" s="301">
        <v>23340</v>
      </c>
      <c r="N41" s="302">
        <v>26.2</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5" t="s">
        <v>469</v>
      </c>
      <c r="J49" s="1127" t="s">
        <v>503</v>
      </c>
      <c r="K49" s="1128"/>
      <c r="L49" s="1128"/>
      <c r="M49" s="1128"/>
      <c r="N49" s="1129"/>
    </row>
    <row r="50" spans="1:14">
      <c r="A50" s="248"/>
      <c r="B50" s="244"/>
      <c r="C50" s="244"/>
      <c r="D50" s="244"/>
      <c r="E50" s="244"/>
      <c r="F50" s="244"/>
      <c r="G50" s="312"/>
      <c r="H50" s="313"/>
      <c r="I50" s="1126"/>
      <c r="J50" s="314" t="s">
        <v>504</v>
      </c>
      <c r="K50" s="315" t="s">
        <v>505</v>
      </c>
      <c r="L50" s="316" t="s">
        <v>506</v>
      </c>
      <c r="M50" s="317" t="s">
        <v>507</v>
      </c>
      <c r="N50" s="318" t="s">
        <v>508</v>
      </c>
    </row>
    <row r="51" spans="1:14">
      <c r="A51" s="248"/>
      <c r="B51" s="244"/>
      <c r="C51" s="244"/>
      <c r="D51" s="244"/>
      <c r="E51" s="244"/>
      <c r="F51" s="244"/>
      <c r="G51" s="310" t="s">
        <v>509</v>
      </c>
      <c r="H51" s="311"/>
      <c r="I51" s="319">
        <v>1045568</v>
      </c>
      <c r="J51" s="320">
        <v>70295</v>
      </c>
      <c r="K51" s="321">
        <v>4.3</v>
      </c>
      <c r="L51" s="322">
        <v>64717</v>
      </c>
      <c r="M51" s="323">
        <v>-1.2</v>
      </c>
      <c r="N51" s="324">
        <v>5.5</v>
      </c>
    </row>
    <row r="52" spans="1:14">
      <c r="A52" s="248"/>
      <c r="B52" s="244"/>
      <c r="C52" s="244"/>
      <c r="D52" s="244"/>
      <c r="E52" s="244"/>
      <c r="F52" s="244"/>
      <c r="G52" s="325"/>
      <c r="H52" s="326" t="s">
        <v>510</v>
      </c>
      <c r="I52" s="327">
        <v>312196</v>
      </c>
      <c r="J52" s="328">
        <v>20989</v>
      </c>
      <c r="K52" s="329">
        <v>-34.9</v>
      </c>
      <c r="L52" s="330">
        <v>31931</v>
      </c>
      <c r="M52" s="331">
        <v>-2.8</v>
      </c>
      <c r="N52" s="332">
        <v>-32.1</v>
      </c>
    </row>
    <row r="53" spans="1:14">
      <c r="A53" s="248"/>
      <c r="B53" s="244"/>
      <c r="C53" s="244"/>
      <c r="D53" s="244"/>
      <c r="E53" s="244"/>
      <c r="F53" s="244"/>
      <c r="G53" s="310" t="s">
        <v>511</v>
      </c>
      <c r="H53" s="311"/>
      <c r="I53" s="319">
        <v>630384</v>
      </c>
      <c r="J53" s="320">
        <v>43192</v>
      </c>
      <c r="K53" s="321">
        <v>-38.6</v>
      </c>
      <c r="L53" s="322">
        <v>70897</v>
      </c>
      <c r="M53" s="323">
        <v>9.5</v>
      </c>
      <c r="N53" s="324">
        <v>-48.1</v>
      </c>
    </row>
    <row r="54" spans="1:14">
      <c r="A54" s="248"/>
      <c r="B54" s="244"/>
      <c r="C54" s="244"/>
      <c r="D54" s="244"/>
      <c r="E54" s="244"/>
      <c r="F54" s="244"/>
      <c r="G54" s="325"/>
      <c r="H54" s="326" t="s">
        <v>510</v>
      </c>
      <c r="I54" s="327">
        <v>445418</v>
      </c>
      <c r="J54" s="328">
        <v>30519</v>
      </c>
      <c r="K54" s="329">
        <v>45.4</v>
      </c>
      <c r="L54" s="330">
        <v>39878</v>
      </c>
      <c r="M54" s="331">
        <v>24.9</v>
      </c>
      <c r="N54" s="332">
        <v>20.5</v>
      </c>
    </row>
    <row r="55" spans="1:14">
      <c r="A55" s="248"/>
      <c r="B55" s="244"/>
      <c r="C55" s="244"/>
      <c r="D55" s="244"/>
      <c r="E55" s="244"/>
      <c r="F55" s="244"/>
      <c r="G55" s="310" t="s">
        <v>512</v>
      </c>
      <c r="H55" s="311"/>
      <c r="I55" s="319">
        <v>958192</v>
      </c>
      <c r="J55" s="320">
        <v>66918</v>
      </c>
      <c r="K55" s="321">
        <v>54.9</v>
      </c>
      <c r="L55" s="322">
        <v>66496</v>
      </c>
      <c r="M55" s="323">
        <v>-6.2</v>
      </c>
      <c r="N55" s="324">
        <v>61.1</v>
      </c>
    </row>
    <row r="56" spans="1:14">
      <c r="A56" s="248"/>
      <c r="B56" s="244"/>
      <c r="C56" s="244"/>
      <c r="D56" s="244"/>
      <c r="E56" s="244"/>
      <c r="F56" s="244"/>
      <c r="G56" s="325"/>
      <c r="H56" s="326" t="s">
        <v>510</v>
      </c>
      <c r="I56" s="327">
        <v>432605</v>
      </c>
      <c r="J56" s="328">
        <v>30212</v>
      </c>
      <c r="K56" s="329">
        <v>-1</v>
      </c>
      <c r="L56" s="330">
        <v>36530</v>
      </c>
      <c r="M56" s="331">
        <v>-8.4</v>
      </c>
      <c r="N56" s="332">
        <v>7.4</v>
      </c>
    </row>
    <row r="57" spans="1:14">
      <c r="A57" s="248"/>
      <c r="B57" s="244"/>
      <c r="C57" s="244"/>
      <c r="D57" s="244"/>
      <c r="E57" s="244"/>
      <c r="F57" s="244"/>
      <c r="G57" s="310" t="s">
        <v>513</v>
      </c>
      <c r="H57" s="311"/>
      <c r="I57" s="319">
        <v>902460</v>
      </c>
      <c r="J57" s="320">
        <v>63796</v>
      </c>
      <c r="K57" s="321">
        <v>-4.7</v>
      </c>
      <c r="L57" s="322">
        <v>82748</v>
      </c>
      <c r="M57" s="323">
        <v>24.4</v>
      </c>
      <c r="N57" s="324">
        <v>-29.1</v>
      </c>
    </row>
    <row r="58" spans="1:14">
      <c r="A58" s="248"/>
      <c r="B58" s="244"/>
      <c r="C58" s="244"/>
      <c r="D58" s="244"/>
      <c r="E58" s="244"/>
      <c r="F58" s="244"/>
      <c r="G58" s="325"/>
      <c r="H58" s="326" t="s">
        <v>510</v>
      </c>
      <c r="I58" s="327">
        <v>651607</v>
      </c>
      <c r="J58" s="328">
        <v>46063</v>
      </c>
      <c r="K58" s="329">
        <v>52.5</v>
      </c>
      <c r="L58" s="330">
        <v>44732</v>
      </c>
      <c r="M58" s="331">
        <v>22.5</v>
      </c>
      <c r="N58" s="332">
        <v>30</v>
      </c>
    </row>
    <row r="59" spans="1:14">
      <c r="A59" s="248"/>
      <c r="B59" s="244"/>
      <c r="C59" s="244"/>
      <c r="D59" s="244"/>
      <c r="E59" s="244"/>
      <c r="F59" s="244"/>
      <c r="G59" s="310" t="s">
        <v>514</v>
      </c>
      <c r="H59" s="311"/>
      <c r="I59" s="319">
        <v>3331451</v>
      </c>
      <c r="J59" s="320">
        <v>241935</v>
      </c>
      <c r="K59" s="321">
        <v>279.2</v>
      </c>
      <c r="L59" s="322">
        <v>91837</v>
      </c>
      <c r="M59" s="323">
        <v>11</v>
      </c>
      <c r="N59" s="324">
        <v>268.2</v>
      </c>
    </row>
    <row r="60" spans="1:14">
      <c r="A60" s="248"/>
      <c r="B60" s="244"/>
      <c r="C60" s="244"/>
      <c r="D60" s="244"/>
      <c r="E60" s="244"/>
      <c r="F60" s="244"/>
      <c r="G60" s="325"/>
      <c r="H60" s="326" t="s">
        <v>510</v>
      </c>
      <c r="I60" s="333">
        <v>2770988</v>
      </c>
      <c r="J60" s="328">
        <v>201234</v>
      </c>
      <c r="K60" s="329">
        <v>336.9</v>
      </c>
      <c r="L60" s="330">
        <v>54439</v>
      </c>
      <c r="M60" s="331">
        <v>21.7</v>
      </c>
      <c r="N60" s="332">
        <v>315.2</v>
      </c>
    </row>
    <row r="61" spans="1:14">
      <c r="A61" s="248"/>
      <c r="B61" s="244"/>
      <c r="C61" s="244"/>
      <c r="D61" s="244"/>
      <c r="E61" s="244"/>
      <c r="F61" s="244"/>
      <c r="G61" s="310" t="s">
        <v>515</v>
      </c>
      <c r="H61" s="334"/>
      <c r="I61" s="335">
        <v>1373611</v>
      </c>
      <c r="J61" s="336">
        <v>97227</v>
      </c>
      <c r="K61" s="337">
        <v>59</v>
      </c>
      <c r="L61" s="338">
        <v>75339</v>
      </c>
      <c r="M61" s="339">
        <v>7.5</v>
      </c>
      <c r="N61" s="324">
        <v>51.5</v>
      </c>
    </row>
    <row r="62" spans="1:14">
      <c r="A62" s="248"/>
      <c r="B62" s="244"/>
      <c r="C62" s="244"/>
      <c r="D62" s="244"/>
      <c r="E62" s="244"/>
      <c r="F62" s="244"/>
      <c r="G62" s="325"/>
      <c r="H62" s="326" t="s">
        <v>510</v>
      </c>
      <c r="I62" s="327">
        <v>922563</v>
      </c>
      <c r="J62" s="328">
        <v>65803</v>
      </c>
      <c r="K62" s="329">
        <v>79.8</v>
      </c>
      <c r="L62" s="330">
        <v>41502</v>
      </c>
      <c r="M62" s="331">
        <v>11.6</v>
      </c>
      <c r="N62" s="332">
        <v>68.2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J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8.23</v>
      </c>
      <c r="G47" s="12">
        <v>8.69</v>
      </c>
      <c r="H47" s="12">
        <v>6.59</v>
      </c>
      <c r="I47" s="12">
        <v>6.55</v>
      </c>
      <c r="J47" s="13">
        <v>4.33</v>
      </c>
    </row>
    <row r="48" spans="2:10" ht="57.75" customHeight="1">
      <c r="B48" s="14"/>
      <c r="C48" s="1141" t="s">
        <v>4</v>
      </c>
      <c r="D48" s="1141"/>
      <c r="E48" s="1142"/>
      <c r="F48" s="15">
        <v>6.88</v>
      </c>
      <c r="G48" s="16">
        <v>7.12</v>
      </c>
      <c r="H48" s="16">
        <v>9.23</v>
      </c>
      <c r="I48" s="16">
        <v>8.07</v>
      </c>
      <c r="J48" s="17">
        <v>4.32</v>
      </c>
    </row>
    <row r="49" spans="2:10" ht="57.75" customHeight="1" thickBot="1">
      <c r="B49" s="18"/>
      <c r="C49" s="1143" t="s">
        <v>5</v>
      </c>
      <c r="D49" s="1143"/>
      <c r="E49" s="1144"/>
      <c r="F49" s="19">
        <v>0.08</v>
      </c>
      <c r="G49" s="20" t="s">
        <v>522</v>
      </c>
      <c r="H49" s="20" t="s">
        <v>523</v>
      </c>
      <c r="I49" s="20" t="s">
        <v>524</v>
      </c>
      <c r="J49" s="21" t="s">
        <v>525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K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526</v>
      </c>
      <c r="D34" s="1151"/>
      <c r="E34" s="1152"/>
      <c r="F34" s="32">
        <v>9.35</v>
      </c>
      <c r="G34" s="33">
        <v>10.66</v>
      </c>
      <c r="H34" s="33">
        <v>12.23</v>
      </c>
      <c r="I34" s="33">
        <v>11.26</v>
      </c>
      <c r="J34" s="34">
        <v>11.9</v>
      </c>
      <c r="K34" s="22"/>
      <c r="L34" s="22"/>
      <c r="M34" s="22"/>
      <c r="N34" s="22"/>
      <c r="O34" s="22"/>
      <c r="P34" s="22"/>
    </row>
    <row r="35" spans="1:16" ht="39" customHeight="1">
      <c r="A35" s="22"/>
      <c r="B35" s="35"/>
      <c r="C35" s="1145" t="s">
        <v>527</v>
      </c>
      <c r="D35" s="1146"/>
      <c r="E35" s="1147"/>
      <c r="F35" s="36">
        <v>6.74</v>
      </c>
      <c r="G35" s="37">
        <v>6.95</v>
      </c>
      <c r="H35" s="37">
        <v>9.0299999999999994</v>
      </c>
      <c r="I35" s="37">
        <v>7.85</v>
      </c>
      <c r="J35" s="38">
        <v>4.08</v>
      </c>
      <c r="K35" s="22"/>
      <c r="L35" s="22"/>
      <c r="M35" s="22"/>
      <c r="N35" s="22"/>
      <c r="O35" s="22"/>
      <c r="P35" s="22"/>
    </row>
    <row r="36" spans="1:16" ht="39" customHeight="1">
      <c r="A36" s="22"/>
      <c r="B36" s="35"/>
      <c r="C36" s="1145" t="s">
        <v>528</v>
      </c>
      <c r="D36" s="1146"/>
      <c r="E36" s="1147"/>
      <c r="F36" s="36">
        <v>1.1200000000000001</v>
      </c>
      <c r="G36" s="37">
        <v>0.59</v>
      </c>
      <c r="H36" s="37">
        <v>0.03</v>
      </c>
      <c r="I36" s="37">
        <v>1.24</v>
      </c>
      <c r="J36" s="38">
        <v>0.95</v>
      </c>
      <c r="K36" s="22"/>
      <c r="L36" s="22"/>
      <c r="M36" s="22"/>
      <c r="N36" s="22"/>
      <c r="O36" s="22"/>
      <c r="P36" s="22"/>
    </row>
    <row r="37" spans="1:16" ht="39" customHeight="1">
      <c r="A37" s="22"/>
      <c r="B37" s="35"/>
      <c r="C37" s="1145" t="s">
        <v>529</v>
      </c>
      <c r="D37" s="1146"/>
      <c r="E37" s="1147"/>
      <c r="F37" s="36">
        <v>0.47</v>
      </c>
      <c r="G37" s="37">
        <v>0.05</v>
      </c>
      <c r="H37" s="37">
        <v>0.73</v>
      </c>
      <c r="I37" s="37">
        <v>0.22</v>
      </c>
      <c r="J37" s="38">
        <v>0.94</v>
      </c>
      <c r="K37" s="22"/>
      <c r="L37" s="22"/>
      <c r="M37" s="22"/>
      <c r="N37" s="22"/>
      <c r="O37" s="22"/>
      <c r="P37" s="22"/>
    </row>
    <row r="38" spans="1:16" ht="39" customHeight="1">
      <c r="A38" s="22"/>
      <c r="B38" s="35"/>
      <c r="C38" s="1145" t="s">
        <v>530</v>
      </c>
      <c r="D38" s="1146"/>
      <c r="E38" s="1147"/>
      <c r="F38" s="36">
        <v>7.0000000000000007E-2</v>
      </c>
      <c r="G38" s="37">
        <v>0.22</v>
      </c>
      <c r="H38" s="37">
        <v>0.75</v>
      </c>
      <c r="I38" s="37">
        <v>0.52</v>
      </c>
      <c r="J38" s="38">
        <v>0.68</v>
      </c>
      <c r="K38" s="22"/>
      <c r="L38" s="22"/>
      <c r="M38" s="22"/>
      <c r="N38" s="22"/>
      <c r="O38" s="22"/>
      <c r="P38" s="22"/>
    </row>
    <row r="39" spans="1:16" ht="39" customHeight="1">
      <c r="A39" s="22"/>
      <c r="B39" s="35"/>
      <c r="C39" s="1145" t="s">
        <v>531</v>
      </c>
      <c r="D39" s="1146"/>
      <c r="E39" s="1147"/>
      <c r="F39" s="36">
        <v>0</v>
      </c>
      <c r="G39" s="37">
        <v>0</v>
      </c>
      <c r="H39" s="37">
        <v>0</v>
      </c>
      <c r="I39" s="37">
        <v>0.04</v>
      </c>
      <c r="J39" s="38">
        <v>0.01</v>
      </c>
      <c r="K39" s="22"/>
      <c r="L39" s="22"/>
      <c r="M39" s="22"/>
      <c r="N39" s="22"/>
      <c r="O39" s="22"/>
      <c r="P39" s="22"/>
    </row>
    <row r="40" spans="1:16" ht="39" customHeight="1">
      <c r="A40" s="22"/>
      <c r="B40" s="35"/>
      <c r="C40" s="1145" t="s">
        <v>532</v>
      </c>
      <c r="D40" s="1146"/>
      <c r="E40" s="1147"/>
      <c r="F40" s="36">
        <v>0</v>
      </c>
      <c r="G40" s="37">
        <v>0</v>
      </c>
      <c r="H40" s="37">
        <v>0</v>
      </c>
      <c r="I40" s="37">
        <v>0</v>
      </c>
      <c r="J40" s="38">
        <v>0</v>
      </c>
      <c r="K40" s="22"/>
      <c r="L40" s="22"/>
      <c r="M40" s="22"/>
      <c r="N40" s="22"/>
      <c r="O40" s="22"/>
      <c r="P40" s="22"/>
    </row>
    <row r="41" spans="1:16" ht="39" customHeight="1">
      <c r="A41" s="22"/>
      <c r="B41" s="35"/>
      <c r="C41" s="1145" t="s">
        <v>533</v>
      </c>
      <c r="D41" s="1146"/>
      <c r="E41" s="1147"/>
      <c r="F41" s="36">
        <v>0</v>
      </c>
      <c r="G41" s="37">
        <v>0</v>
      </c>
      <c r="H41" s="37">
        <v>0</v>
      </c>
      <c r="I41" s="37">
        <v>0</v>
      </c>
      <c r="J41" s="38">
        <v>0</v>
      </c>
      <c r="K41" s="22"/>
      <c r="L41" s="22"/>
      <c r="M41" s="22"/>
      <c r="N41" s="22"/>
      <c r="O41" s="22"/>
      <c r="P41" s="22"/>
    </row>
    <row r="42" spans="1:16" ht="39" customHeight="1">
      <c r="A42" s="22"/>
      <c r="B42" s="39"/>
      <c r="C42" s="1145" t="s">
        <v>534</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535</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O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1332</v>
      </c>
      <c r="L45" s="60">
        <v>1275</v>
      </c>
      <c r="M45" s="60">
        <v>1257</v>
      </c>
      <c r="N45" s="60">
        <v>1246</v>
      </c>
      <c r="O45" s="61">
        <v>1228</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215</v>
      </c>
      <c r="L48" s="64">
        <v>212</v>
      </c>
      <c r="M48" s="64">
        <v>220</v>
      </c>
      <c r="N48" s="64">
        <v>219</v>
      </c>
      <c r="O48" s="65">
        <v>229</v>
      </c>
      <c r="P48" s="48"/>
      <c r="Q48" s="48"/>
      <c r="R48" s="48"/>
      <c r="S48" s="48"/>
      <c r="T48" s="48"/>
      <c r="U48" s="48"/>
    </row>
    <row r="49" spans="1:21" ht="30.75" customHeight="1">
      <c r="A49" s="48"/>
      <c r="B49" s="1163"/>
      <c r="C49" s="1164"/>
      <c r="D49" s="62"/>
      <c r="E49" s="1155" t="s">
        <v>16</v>
      </c>
      <c r="F49" s="1155"/>
      <c r="G49" s="1155"/>
      <c r="H49" s="1155"/>
      <c r="I49" s="1155"/>
      <c r="J49" s="1156"/>
      <c r="K49" s="63">
        <v>54</v>
      </c>
      <c r="L49" s="64">
        <v>48</v>
      </c>
      <c r="M49" s="64">
        <v>20</v>
      </c>
      <c r="N49" s="64">
        <v>12</v>
      </c>
      <c r="O49" s="65">
        <v>1</v>
      </c>
      <c r="P49" s="48"/>
      <c r="Q49" s="48"/>
      <c r="R49" s="48"/>
      <c r="S49" s="48"/>
      <c r="T49" s="48"/>
      <c r="U49" s="48"/>
    </row>
    <row r="50" spans="1:21" ht="30.75" customHeight="1">
      <c r="A50" s="48"/>
      <c r="B50" s="1163"/>
      <c r="C50" s="1164"/>
      <c r="D50" s="62"/>
      <c r="E50" s="1155" t="s">
        <v>17</v>
      </c>
      <c r="F50" s="1155"/>
      <c r="G50" s="1155"/>
      <c r="H50" s="1155"/>
      <c r="I50" s="1155"/>
      <c r="J50" s="1156"/>
      <c r="K50" s="63">
        <v>6</v>
      </c>
      <c r="L50" s="64">
        <v>6</v>
      </c>
      <c r="M50" s="64">
        <v>6</v>
      </c>
      <c r="N50" s="64">
        <v>4</v>
      </c>
      <c r="O50" s="65">
        <v>1</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1222</v>
      </c>
      <c r="L52" s="64">
        <v>1106</v>
      </c>
      <c r="M52" s="64">
        <v>1070</v>
      </c>
      <c r="N52" s="64">
        <v>1049</v>
      </c>
      <c r="O52" s="65">
        <v>1053</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385</v>
      </c>
      <c r="L53" s="69">
        <v>435</v>
      </c>
      <c r="M53" s="69">
        <v>433</v>
      </c>
      <c r="N53" s="69">
        <v>432</v>
      </c>
      <c r="O53" s="70">
        <v>406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赤坂　真紀</cp:lastModifiedBy>
  <cp:lastPrinted>2016-05-02T05:36:36Z</cp:lastPrinted>
  <dcterms:created xsi:type="dcterms:W3CDTF">2016-02-15T00:22:16Z</dcterms:created>
  <dcterms:modified xsi:type="dcterms:W3CDTF">2016-05-02T05:36:39Z</dcterms:modified>
</cp:coreProperties>
</file>