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共有フォルダ\H29年度\01.総務財政課\07_財政担当\11_決算\01_決算全般\02_ 財政状況資料集\H28\結合最終版\10月修正版\"/>
    </mc:Choice>
  </mc:AlternateContent>
  <bookViews>
    <workbookView xWindow="-15" yWindow="4020" windowWidth="20460" windowHeight="40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BE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s="1"/>
  <c r="BW35" i="9" l="1"/>
  <c r="BW36" i="9" s="1"/>
  <c r="CO34" i="9" l="1"/>
</calcChain>
</file>

<file path=xl/sharedStrings.xml><?xml version="1.0" encoding="utf-8"?>
<sst xmlns="http://schemas.openxmlformats.org/spreadsheetml/2006/main" count="1042" uniqueCount="559">
  <si>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</si>
  <si>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</si>
  <si>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</si>
  <si>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</si>
  <si>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</si>
  <si>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</si>
  <si>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</si>
  <si>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</si>
  <si>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</si>
  <si>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</si>
  <si>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</si>
  <si>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</si>
  <si>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</si>
  <si>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</si>
  <si>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</si>
  <si>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</si>
  <si>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</si>
  <si>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</si>
  <si>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</si>
  <si>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</si>
  <si>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</si>
  <si>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</si>
  <si>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</si>
  <si>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</si>
  <si>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</si>
  <si>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</si>
  <si>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</si>
  <si>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</si>
  <si>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</si>
  <si>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</si>
  <si>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</si>
  <si>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</si>
  <si>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</si>
  <si>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</si>
  <si>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</si>
  <si>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</si>
  <si>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</si>
  <si>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</si>
  <si>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</si>
  <si>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</si>
  <si>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</si>
  <si>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</si>
  <si>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</si>
  <si>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</si>
  <si>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</si>
  <si>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</si>
  <si>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</si>
  <si>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</si>
  <si>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</si>
  <si>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</si>
  <si>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</si>
  <si>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</si>
  <si>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</si>
  <si>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</si>
  <si>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</si>
  <si>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</si>
  <si>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</si>
  <si>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</si>
  <si>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</si>
  <si>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</si>
  <si>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</si>
  <si>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</si>
  <si>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</si>
  <si>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</si>
  <si>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</si>
  <si>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</si>
  <si>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</si>
  <si>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</si>
  <si>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</si>
  <si>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</si>
  <si>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</si>
  <si>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</si>
  <si>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</si>
  <si>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</si>
  <si>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</si>
  <si>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</si>
  <si>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</si>
  <si>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</si>
  <si>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</si>
  <si>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</si>
  <si>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</si>
  <si>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</si>
  <si>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</si>
  <si>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</si>
  <si>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</si>
  <si>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</si>
  <si>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</si>
  <si>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</si>
  <si>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</si>
  <si>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</si>
  <si>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</si>
  <si>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</si>
  <si>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</si>
  <si>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</si>
  <si>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</si>
  <si>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</si>
  <si>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</si>
  <si>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</si>
  <si>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</si>
  <si>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</si>
  <si>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</si>
  <si>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</si>
  <si>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</si>
  <si>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</si>
  <si>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</si>
  <si>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</si>
  <si>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</si>
  <si>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</si>
  <si>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</si>
  <si>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</si>
  <si>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</si>
  <si>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</si>
  <si>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</si>
  <si>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</si>
  <si>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</si>
  <si>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</si>
  <si>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</si>
  <si>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</si>
  <si>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</si>
  <si>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</si>
  <si>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</si>
  <si>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</si>
  <si>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</si>
  <si>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</si>
  <si>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</si>
  <si>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</si>
  <si>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</si>
  <si>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</si>
  <si>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</si>
  <si>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</si>
  <si>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</si>
  <si>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</si>
  <si>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</si>
  <si>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</si>
  <si>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</si>
  <si>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</si>
  <si>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</si>
  <si>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</si>
  <si>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</si>
  <si>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</si>
  <si>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</si>
  <si>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</si>
  <si>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</si>
  <si>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</si>
  <si>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</si>
  <si>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</si>
  <si>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</si>
  <si>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</si>
  <si>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</si>
  <si>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</si>
  <si>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</si>
  <si>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</si>
  <si>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</si>
  <si>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</si>
  <si>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</si>
  <si>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</si>
  <si>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</si>
  <si>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</si>
  <si>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</si>
  <si>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</si>
  <si>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</si>
  <si>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</si>
  <si>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</si>
  <si>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</si>
  <si>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</si>
  <si>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</si>
  <si>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</si>
  <si>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</si>
  <si>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</si>
  <si>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</si>
  <si>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</si>
  <si>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</si>
  <si>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</si>
  <si>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</si>
  <si>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</si>
  <si>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</si>
  <si>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</si>
  <si>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</si>
  <si>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</si>
  <si>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</si>
  <si>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</si>
  <si>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</si>
  <si>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</si>
  <si>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</si>
  <si>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</si>
  <si>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</si>
  <si>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</si>
  <si>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</si>
  <si>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</si>
  <si>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</si>
  <si>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</si>
  <si>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</si>
  <si>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</si>
  <si>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</si>
  <si>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</si>
  <si>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北海道岩内町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</si>
  <si>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</si>
  <si>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</si>
  <si>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</si>
  <si>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</si>
  <si>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</si>
  <si>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</si>
  <si>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</si>
  <si>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</si>
  <si>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</si>
  <si>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</si>
  <si>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</si>
  <si>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</si>
  <si>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</si>
  <si>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</si>
  <si>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</si>
  <si>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</si>
  <si>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</si>
  <si>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</si>
  <si>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</si>
  <si>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</si>
  <si>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</si>
  <si>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</si>
  <si>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</si>
  <si>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</si>
  <si>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</si>
  <si>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</si>
  <si>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</si>
  <si>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</si>
  <si>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</si>
  <si>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</si>
  <si>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</si>
  <si>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</si>
  <si>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</si>
  <si>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</si>
  <si>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</si>
  <si>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</si>
  <si>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</si>
  <si>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</si>
  <si>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</si>
  <si>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</si>
  <si>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</si>
  <si>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</si>
  <si>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</si>
  <si>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</si>
  <si>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</si>
  <si>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</si>
  <si>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</si>
  <si>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</si>
  <si>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</si>
  <si>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</si>
  <si>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</si>
  <si>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</si>
  <si>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</si>
  <si>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</si>
  <si>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</si>
  <si>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</si>
  <si>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</si>
  <si>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</si>
  <si>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</si>
  <si>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</si>
  <si>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</si>
  <si>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</si>
  <si>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</si>
  <si>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</si>
  <si>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</si>
  <si>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</si>
  <si>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</si>
  <si>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</si>
  <si>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</si>
  <si>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</si>
  <si>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</si>
  <si>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</si>
  <si>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</si>
  <si>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</si>
  <si>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</si>
  <si>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</si>
  <si>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</si>
  <si>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</si>
  <si>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</si>
  <si>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</si>
  <si>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</si>
  <si>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</si>
  <si>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</si>
  <si>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</si>
  <si>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</si>
  <si>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</si>
  <si>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</si>
  <si>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</si>
  <si>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</si>
  <si>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</si>
  <si>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</si>
  <si>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</si>
  <si>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</si>
  <si>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</si>
  <si>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</si>
  <si>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</si>
  <si>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</si>
  <si>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</si>
  <si>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</si>
  <si>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</si>
  <si>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</si>
  <si>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</si>
  <si>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</si>
  <si>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</si>
  <si>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</si>
  <si>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</si>
  <si>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</si>
  <si>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</si>
  <si>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</si>
  <si>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</si>
  <si>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</si>
  <si>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</si>
  <si>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</si>
  <si>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</si>
  <si>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</si>
  <si>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</si>
  <si>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</si>
  <si>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</si>
  <si>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</si>
  <si>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</si>
  <si>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</si>
  <si>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</si>
  <si>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</si>
  <si>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</si>
  <si>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</si>
  <si>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</si>
  <si>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</si>
  <si>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</si>
  <si>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</si>
  <si>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</si>
  <si>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</si>
  <si>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</si>
  <si>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</si>
  <si>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</si>
  <si>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</si>
  <si>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</si>
  <si>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</si>
  <si>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</si>
  <si>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</si>
  <si>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</si>
  <si>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</si>
  <si>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</si>
  <si>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</si>
  <si>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</si>
  <si>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</si>
  <si>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</si>
  <si>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</si>
  <si>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</si>
  <si>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北海道岩内町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</si>
  <si>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</si>
  <si>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</si>
  <si>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</si>
  <si>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</si>
  <si>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</si>
  <si>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</si>
  <si>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</si>
  <si>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</si>
  <si>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</si>
  <si>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</si>
  <si>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</si>
  <si>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</si>
  <si>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</si>
  <si>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</si>
  <si>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</si>
  <si>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</si>
  <si>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</si>
  <si>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</si>
  <si>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</si>
  <si>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</si>
  <si>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</si>
  <si>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深層水事業特別会計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</si>
  <si>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</si>
  <si>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</si>
  <si>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</si>
  <si>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</si>
  <si>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</si>
  <si>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</si>
  <si>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</si>
  <si>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</si>
  <si>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</si>
  <si>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</si>
  <si>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</si>
  <si>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</si>
  <si>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</si>
  <si>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</si>
  <si>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</si>
  <si>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</si>
  <si>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</si>
  <si>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</si>
  <si>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</si>
  <si>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</si>
  <si>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</si>
  <si>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</si>
  <si>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</si>
  <si>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</si>
  <si>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</si>
  <si>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</si>
  <si>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</si>
  <si>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</si>
  <si>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</si>
  <si>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</si>
  <si>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</si>
  <si>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</si>
  <si>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</si>
  <si>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</si>
  <si>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</si>
  <si>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</si>
  <si>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</si>
  <si>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</si>
  <si>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</si>
  <si>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</si>
  <si>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</si>
  <si>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</si>
  <si>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</si>
  <si>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</si>
  <si>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</si>
  <si>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</si>
  <si>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</si>
  <si>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</si>
  <si>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</si>
  <si>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</si>
  <si>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</si>
  <si>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</si>
  <si>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</si>
  <si>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</si>
  <si>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</si>
  <si>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</si>
  <si>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</si>
  <si>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</si>
  <si>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</si>
  <si>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</si>
  <si>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</si>
  <si>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</si>
  <si>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</si>
  <si>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</si>
  <si>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</si>
  <si>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</si>
  <si>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</si>
  <si>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</si>
  <si>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</si>
  <si>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</si>
  <si>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</si>
  <si>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</si>
  <si>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</si>
  <si>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</si>
  <si>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</si>
  <si>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</si>
  <si>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</si>
  <si>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</si>
  <si>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</si>
  <si>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</si>
  <si>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</si>
  <si>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</si>
  <si>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</si>
  <si>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</si>
  <si>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</si>
  <si>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</si>
  <si>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</si>
  <si>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</si>
  <si>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</si>
  <si>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</si>
  <si>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</si>
  <si>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</si>
  <si>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</si>
  <si>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</si>
  <si>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</si>
  <si>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</si>
  <si>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</si>
  <si>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</si>
  <si>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</si>
  <si>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</si>
  <si>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</si>
  <si>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</si>
  <si>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</si>
  <si>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</si>
  <si>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</si>
  <si>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</si>
  <si>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</si>
  <si>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</si>
  <si>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</si>
  <si>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</si>
  <si>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</si>
  <si>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</si>
  <si>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</si>
  <si>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</si>
  <si>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</si>
  <si>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</si>
  <si>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</si>
  <si>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</si>
  <si>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</si>
  <si>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</si>
  <si>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</si>
  <si>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</si>
  <si>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</si>
  <si>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</si>
  <si>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</si>
  <si>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</si>
  <si>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</si>
  <si>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</si>
  <si>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</si>
  <si>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</si>
  <si>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</si>
  <si>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</si>
  <si>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</si>
  <si>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</si>
  <si>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</si>
  <si>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</si>
  <si>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</si>
  <si>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</si>
  <si>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</si>
  <si>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</si>
  <si>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</si>
  <si>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</si>
  <si>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</si>
  <si>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</si>
  <si>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</si>
  <si>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</si>
  <si>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</si>
  <si>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</si>
  <si>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</si>
  <si>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</si>
  <si>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</si>
  <si>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</si>
  <si>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</si>
  <si>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</si>
  <si>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</si>
  <si>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</si>
  <si>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</si>
  <si>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 1.11</t>
  </si>
  <si>
    <t>▲ 6.31</t>
  </si>
  <si>
    <t>▲ 1.48</t>
  </si>
  <si>
    <t>▲ 3.38</t>
  </si>
  <si>
    <t>水道事業会計</t>
  </si>
  <si>
    <t>臨海部土地造成事業特別会計</t>
  </si>
  <si>
    <t>一般会計</t>
  </si>
  <si>
    <t>介護保険特別会計</t>
  </si>
  <si>
    <t>国民健康保険特別会計</t>
  </si>
  <si>
    <t>▲ 0.08</t>
  </si>
  <si>
    <t>後期高齢者医療特別会計</t>
  </si>
  <si>
    <t>下水道事業会計</t>
  </si>
  <si>
    <t>公共用地先行取得事業特別会計</t>
  </si>
  <si>
    <t>その他会計（赤字）</t>
  </si>
  <si>
    <t>その他会計（黒字）</t>
  </si>
  <si>
    <t>-</t>
    <phoneticPr fontId="2"/>
  </si>
  <si>
    <t>岩内地方船舶上架公社</t>
    <rPh sb="0" eb="2">
      <t>イワナイ</t>
    </rPh>
    <rPh sb="2" eb="4">
      <t>チホウ</t>
    </rPh>
    <rPh sb="4" eb="6">
      <t>センパク</t>
    </rPh>
    <rPh sb="6" eb="7">
      <t>ジョウ</t>
    </rPh>
    <rPh sb="7" eb="8">
      <t>カ</t>
    </rPh>
    <rPh sb="8" eb="10">
      <t>コウシャ</t>
    </rPh>
    <phoneticPr fontId="2"/>
  </si>
  <si>
    <t>-</t>
    <phoneticPr fontId="2"/>
  </si>
  <si>
    <t>-</t>
    <phoneticPr fontId="2"/>
  </si>
  <si>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</si>
  <si>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</si>
  <si>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</si>
  <si>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</si>
  <si>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</si>
  <si>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</si>
  <si>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</si>
  <si>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</si>
  <si>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</si>
  <si>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</si>
  <si>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</si>
  <si>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</si>
  <si>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</si>
  <si>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</si>
  <si>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</si>
  <si>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実質公債費比率は、平成１８年度に地方債の借換えを実施し、公債費の平準化を図ったが、類似団体平均より高い比率で推移しており、将来負担比率についても、同様となっている。
　主な要因としては、大型事業による多額の地方債発行がある。
　　・平成２４～２６年度　庁舎建設事業　地方債発行額１１．８億円
　　・平成２６～２９年度　一般廃棄物中間処理施設整備事業　地方債発行額１５．２億円　　等
　これらの地方債の償還は、平成３０年度から始まり、実質公債費比率が上昇していくことが考えられるため、これまで以上に公債費の適正化に取り組んでいく必要がある。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</si>
</sst>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5B4B-49CB-B5CB-77BF8563D6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66918</c:v>
                </c:pt>
                <c:pt idx="1">
                  <c:v>63796</c:v>
                </c:pt>
                <c:pt idx="2">
                  <c:v>241935</c:v>
                </c:pt>
                <c:pt idx="3">
                  <c:v>92820</c:v>
                </c:pt>
                <c:pt idx="4">
                  <c:v>45324</c:v>
                </c:pt>
              </c:numCache>
            </c:numRef>
          </c:val>
          <c:smooth val="0"/>
          <c:extLst>
            <c:ext xmlns:c16="http://schemas.microsoft.com/office/drawing/2014/chart" uri="{C3380CC4-5D6E-409C-BE32-E72D297353CC}">
              <c16:uniqueId val="{00000001-5B4B-49CB-B5CB-77BF8563D606}"/>
            </c:ext>
          </c:extLst>
        </c:ser>
        <c:dLbls>
          <c:showLegendKey val="0"/>
          <c:showVal val="0"/>
          <c:showCatName val="0"/>
          <c:showSerName val="0"/>
          <c:showPercent val="0"/>
          <c:showBubbleSize val="0"/>
        </c:dLbls>
        <c:marker val="1"/>
        <c:smooth val="0"/>
        <c:axId val="141262848"/>
        <c:axId val="141264768"/>
      </c:lineChart>
      <c:catAx>
        <c:axId val="14126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264768"/>
        <c:crosses val="autoZero"/>
        <c:auto val="1"/>
        <c:lblAlgn val="ctr"/>
        <c:lblOffset val="100"/>
        <c:tickLblSkip val="1"/>
        <c:tickMarkSkip val="1"/>
        <c:noMultiLvlLbl val="0"/>
      </c:catAx>
      <c:valAx>
        <c:axId val="1412647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26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9.23</c:v>
                </c:pt>
                <c:pt idx="1">
                  <c:v>8.07</c:v>
                </c:pt>
                <c:pt idx="2">
                  <c:v>4.32</c:v>
                </c:pt>
                <c:pt idx="3">
                  <c:v>2.81</c:v>
                </c:pt>
                <c:pt idx="4">
                  <c:v>0.57999999999999996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6.59</c:v>
                </c:pt>
                <c:pt idx="1">
                  <c:v>6.55</c:v>
                </c:pt>
                <c:pt idx="2">
                  <c:v>4.33</c:v>
                </c:pt>
                <c:pt idx="3">
                  <c:v>4.3</c:v>
                </c:pt>
                <c:pt idx="4">
                  <c:v>3.55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1587072"/>
        <c:axId val="15159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-0.43</c:v>
                </c:pt>
                <c:pt idx="1">
                  <c:v>-1.1100000000000001</c:v>
                </c:pt>
                <c:pt idx="2">
                  <c:v>-6.31</c:v>
                </c:pt>
                <c:pt idx="3">
                  <c:v>-1.48</c:v>
                </c:pt>
                <c:pt idx="4">
                  <c:v>-3.38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1587072"/>
        <c:axId val="151597440"/>
      </c:lineChart>
      <c:catAx>
        <c:axId val="1515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597440"/>
        <c:crosses val="autoZero"/>
        <c:auto val="1"/>
        <c:lblAlgn val="ctr"/>
        <c:lblOffset val="100"/>
        <c:tickLblSkip val="1"/>
        <c:tickMarkSkip val="1"/>
        <c:noMultiLvlLbl val="0"/>
      </c:catAx>
      <c:valAx>
        <c:axId val="15159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8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0.52</c:v>
                </c:pt>
                <c:pt idx="4">
                  <c:v>#N/A</c:v>
                </c:pt>
                <c:pt idx="5">
                  <c:v>0.68</c:v>
                </c:pt>
                <c:pt idx="6">
                  <c:v>0.08</c:v>
                </c:pt>
                <c:pt idx="7">
                  <c:v>#N/A</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0.73</c:v>
                </c:pt>
                <c:pt idx="2">
                  <c:v>#N/A</c:v>
                </c:pt>
                <c:pt idx="3">
                  <c:v>0.22</c:v>
                </c:pt>
                <c:pt idx="4">
                  <c:v>#N/A</c:v>
                </c:pt>
                <c:pt idx="5">
                  <c:v>0.94</c:v>
                </c:pt>
                <c:pt idx="6">
                  <c:v>#N/A</c:v>
                </c:pt>
                <c:pt idx="7">
                  <c:v>0.7</c:v>
                </c:pt>
                <c:pt idx="8">
                  <c:v>#N/A</c:v>
                </c:pt>
                <c:pt idx="9">
                  <c:v>0.54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9.0299999999999994</c:v>
                </c:pt>
                <c:pt idx="2">
                  <c:v>#N/A</c:v>
                </c:pt>
                <c:pt idx="3">
                  <c:v>7.85</c:v>
                </c:pt>
                <c:pt idx="4">
                  <c:v>#N/A</c:v>
                </c:pt>
                <c:pt idx="5">
                  <c:v>4.08</c:v>
                </c:pt>
                <c:pt idx="6">
                  <c:v>#N/A</c:v>
                </c:pt>
                <c:pt idx="7">
                  <c:v>2.8</c:v>
                </c:pt>
                <c:pt idx="8">
                  <c:v>#N/A</c:v>
                </c:pt>
                <c:pt idx="9">
                  <c:v>0.57999999999999996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臨海部土地造成事業特別会計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0.03</c:v>
                </c:pt>
                <c:pt idx="2">
                  <c:v>#N/A</c:v>
                </c:pt>
                <c:pt idx="3">
                  <c:v>1.24</c:v>
                </c:pt>
                <c:pt idx="4">
                  <c:v>#N/A</c:v>
                </c:pt>
                <c:pt idx="5">
                  <c:v>0.95</c:v>
                </c:pt>
                <c:pt idx="6">
                  <c:v>#N/A</c:v>
                </c:pt>
                <c:pt idx="7">
                  <c:v>0.61</c:v>
                </c:pt>
                <c:pt idx="8">
                  <c:v>#N/A</c:v>
                </c:pt>
                <c:pt idx="9">
                  <c:v>1.38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12.23</c:v>
                </c:pt>
                <c:pt idx="2">
                  <c:v>#N/A</c:v>
                </c:pt>
                <c:pt idx="3">
                  <c:v>11.26</c:v>
                </c:pt>
                <c:pt idx="4">
                  <c:v>#N/A</c:v>
                </c:pt>
                <c:pt idx="5">
                  <c:v>11.9</c:v>
                </c:pt>
                <c:pt idx="6">
                  <c:v>#N/A</c:v>
                </c:pt>
                <c:pt idx="7">
                  <c:v>11.31</c:v>
                </c:pt>
                <c:pt idx="8">
                  <c:v>#N/A</c:v>
                </c:pt>
                <c:pt idx="9">
                  <c:v>10.77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742528"/>
        <c:axId val="128744064"/>
      </c:barChart>
      <c:catAx>
        <c:axId val="1287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44064"/>
        <c:crosses val="autoZero"/>
        <c:auto val="1"/>
        <c:lblAlgn val="ctr"/>
        <c:lblOffset val="100"/>
        <c:tickLblSkip val="1"/>
        <c:tickMarkSkip val="1"/>
        <c:noMultiLvlLbl val="0"/>
      </c:catAx>
      <c:valAx>
        <c:axId val="12874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4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1070</c:v>
                </c:pt>
                <c:pt idx="5">
                  <c:v>1049</c:v>
                </c:pt>
                <c:pt idx="8">
                  <c:v>1053</c:v>
                </c:pt>
                <c:pt idx="11">
                  <c:v>961</c:v>
                </c:pt>
                <c:pt idx="14">
                  <c:v>828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12</c:v>
                </c:pt>
                <c:pt idx="6">
                  <c:v>1</c:v>
                </c:pt>
                <c:pt idx="9">
                  <c:v>2</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220</c:v>
                </c:pt>
                <c:pt idx="3">
                  <c:v>219</c:v>
                </c:pt>
                <c:pt idx="6">
                  <c:v>229</c:v>
                </c:pt>
                <c:pt idx="9">
                  <c:v>235</c:v>
                </c:pt>
                <c:pt idx="12">
                  <c:v>240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1257</c:v>
                </c:pt>
                <c:pt idx="3">
                  <c:v>1246</c:v>
                </c:pt>
                <c:pt idx="6">
                  <c:v>1228</c:v>
                </c:pt>
                <c:pt idx="9">
                  <c:v>1166</c:v>
                </c:pt>
                <c:pt idx="12">
                  <c:v>1070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608128"/>
        <c:axId val="16861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433</c:v>
                </c:pt>
                <c:pt idx="2">
                  <c:v>#N/A</c:v>
                </c:pt>
                <c:pt idx="3">
                  <c:v>#N/A</c:v>
                </c:pt>
                <c:pt idx="4">
                  <c:v>432</c:v>
                </c:pt>
                <c:pt idx="5">
                  <c:v>#N/A</c:v>
                </c:pt>
                <c:pt idx="6">
                  <c:v>#N/A</c:v>
                </c:pt>
                <c:pt idx="7">
                  <c:v>406</c:v>
                </c:pt>
                <c:pt idx="8">
                  <c:v>#N/A</c:v>
                </c:pt>
                <c:pt idx="9">
                  <c:v>#N/A</c:v>
                </c:pt>
                <c:pt idx="10">
                  <c:v>444</c:v>
                </c:pt>
                <c:pt idx="11">
                  <c:v>#N/A</c:v>
                </c:pt>
                <c:pt idx="12">
                  <c:v>#N/A</c:v>
                </c:pt>
                <c:pt idx="13">
                  <c:v>486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608128"/>
        <c:axId val="168610048"/>
      </c:lineChart>
      <c:catAx>
        <c:axId val="1686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610048"/>
        <c:crosses val="autoZero"/>
        <c:auto val="1"/>
        <c:lblAlgn val="ctr"/>
        <c:lblOffset val="100"/>
        <c:tickLblSkip val="1"/>
        <c:tickMarkSkip val="1"/>
        <c:noMultiLvlLbl val="0"/>
      </c:catAx>
      <c:valAx>
        <c:axId val="16861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7584</c:v>
                </c:pt>
                <c:pt idx="5">
                  <c:v>7477</c:v>
                </c:pt>
                <c:pt idx="8">
                  <c:v>6859</c:v>
                </c:pt>
                <c:pt idx="11">
                  <c:v>7587</c:v>
                </c:pt>
                <c:pt idx="14">
                  <c:v>7834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2071</c:v>
                </c:pt>
                <c:pt idx="5">
                  <c:v>1897</c:v>
                </c:pt>
                <c:pt idx="8">
                  <c:v>1940</c:v>
                </c:pt>
                <c:pt idx="11">
                  <c:v>1815</c:v>
                </c:pt>
                <c:pt idx="14">
                  <c:v>1668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2093</c:v>
                </c:pt>
                <c:pt idx="5">
                  <c:v>2195</c:v>
                </c:pt>
                <c:pt idx="8">
                  <c:v>1237</c:v>
                </c:pt>
                <c:pt idx="11">
                  <c:v>1219</c:v>
                </c:pt>
                <c:pt idx="14">
                  <c:v>1214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1801</c:v>
                </c:pt>
                <c:pt idx="3">
                  <c:v>1742</c:v>
                </c:pt>
                <c:pt idx="6">
                  <c:v>1641</c:v>
                </c:pt>
                <c:pt idx="9">
                  <c:v>1554</c:v>
                </c:pt>
                <c:pt idx="12">
                  <c:v>1576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c:v>
                </c:pt>
                <c:pt idx="3">
                  <c:v>93</c:v>
                </c:pt>
                <c:pt idx="6">
                  <c:v>92</c:v>
                </c:pt>
                <c:pt idx="9">
                  <c:v>92</c:v>
                </c:pt>
                <c:pt idx="12">
                  <c:v>89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4944</c:v>
                </c:pt>
                <c:pt idx="3">
                  <c:v>4527</c:v>
                </c:pt>
                <c:pt idx="6">
                  <c:v>4776</c:v>
                </c:pt>
                <c:pt idx="9">
                  <c:v>4645</c:v>
                </c:pt>
                <c:pt idx="12">
                  <c:v>4495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5</c:v>
                </c:pt>
                <c:pt idx="6">
                  <c:v>4</c:v>
                </c:pt>
                <c:pt idx="9">
                  <c:v>3</c:v>
                </c:pt>
                <c:pt idx="12">
                  <c:v>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10120</c:v>
                </c:pt>
                <c:pt idx="3">
                  <c:v>9756</c:v>
                </c:pt>
                <c:pt idx="6">
                  <c:v>10550</c:v>
                </c:pt>
                <c:pt idx="9">
                  <c:v>10126</c:v>
                </c:pt>
                <c:pt idx="12">
                  <c:v>10403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557952"/>
        <c:axId val="15166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5160</c:v>
                </c:pt>
                <c:pt idx="2">
                  <c:v>#N/A</c:v>
                </c:pt>
                <c:pt idx="3">
                  <c:v>#N/A</c:v>
                </c:pt>
                <c:pt idx="4">
                  <c:v>4553</c:v>
                </c:pt>
                <c:pt idx="5">
                  <c:v>#N/A</c:v>
                </c:pt>
                <c:pt idx="6">
                  <c:v>#N/A</c:v>
                </c:pt>
                <c:pt idx="7">
                  <c:v>7028</c:v>
                </c:pt>
                <c:pt idx="8">
                  <c:v>#N/A</c:v>
                </c:pt>
                <c:pt idx="9">
                  <c:v>#N/A</c:v>
                </c:pt>
                <c:pt idx="10">
                  <c:v>5798</c:v>
                </c:pt>
                <c:pt idx="11">
                  <c:v>#N/A</c:v>
                </c:pt>
                <c:pt idx="12">
                  <c:v>#N/A</c:v>
                </c:pt>
                <c:pt idx="13">
                  <c:v>5850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557952"/>
        <c:axId val="151660032"/>
      </c:lineChart>
      <c:catAx>
        <c:axId val="1685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660032"/>
        <c:crosses val="autoZero"/>
        <c:auto val="1"/>
        <c:lblAlgn val="ctr"/>
        <c:lblOffset val="100"/>
        <c:tickLblSkip val="1"/>
        <c:tickMarkSkip val="1"/>
        <c:noMultiLvlLbl val="0"/>
      </c:catAx>
      <c:valAx>
        <c:axId val="15166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5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{E6C81F31-5FEE-4A5D-A93E-FF00AE7A492F}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C99-43C5-9C9F-FA53C6C11FF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{47F7306A-DC8A-4674-AD83-E637B6DE7604}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C99-43C5-9C9F-FA53C6C11FF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{7A15671C-3DE6-4EBE-82CE-6E7B0AC997E4}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C99-43C5-9C9F-FA53C6C11FF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{803A7529-8B76-4971-B62F-B06AFF3E1BE5}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C99-43C5-9C9F-FA53C6C11FF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{725D1B6C-1379-4D55-9184-22F63CE84673}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C99-43C5-9C9F-FA53C6C11F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55.4</c:v>
                </c:pt>
              </c:numCache>
            </c:numRef>
          </c:xVal>
          <c:yVal>
            <c:numRef>
              <c:f>公会計指標分析・財政指標組合せ分析表!$K$51:$O$51</c:f>
              <c:numCache>
                <c:formatCode>#,##0.0;"▲ "#,##0.0</c:formatCode>
                <c:ptCount val="5"/>
                <c:pt idx="3">
                  <c:v>167.9</c:v>
                </c:pt>
              </c:numCache>
            </c:numRef>
          </c:yVal>
          <c:smooth val="0"/>
          <c:extLst>
            <c:ext xmlns:c16="http://schemas.microsoft.com/office/drawing/2014/chart" uri="{C3380CC4-5D6E-409C-BE32-E72D297353CC}">
              <c16:uniqueId val="{00000005-4C99-43C5-9C9F-FA53C6C11FF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{DBCCF27E-5D44-493E-93DF-1BBD0E09972A}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C99-43C5-9C9F-FA53C6C11FF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{AF5DC5D1-CFDB-4B4A-942C-2F420DE62BDB}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C99-43C5-9C9F-FA53C6C11FF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{EDD8CD82-D1FF-44D1-AC52-A32DE7751213}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C99-43C5-9C9F-FA53C6C11FF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{1B25F36B-5417-4824-A991-B8A2C4D508F0}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C99-43C5-9C9F-FA53C6C11FF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{4FEB0EBF-8203-47A9-8FF4-BF8BDB883F54}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C99-43C5-9C9F-FA53C6C11F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c:ext xmlns:c16="http://schemas.microsoft.com/office/drawing/2014/chart" uri="{C3380CC4-5D6E-409C-BE32-E72D297353CC}">
              <c16:uniqueId val="{0000000B-4C99-43C5-9C9F-FA53C6C11FFF}"/>
            </c:ext>
          </c:extLst>
        </c:ser>
        <c:dLbls>
          <c:showLegendKey val="0"/>
          <c:showVal val="0"/>
          <c:showCatName val="0"/>
          <c:showSerName val="0"/>
          <c:showPercent val="0"/>
          <c:showBubbleSize val="0"/>
        </c:dLbls>
        <c:axId val="74144384"/>
        <c:axId val="74158848"/>
      </c:scatterChart>
      <c:valAx>
        <c:axId val="74144384"/>
        <c:scaling>
          <c:orientation val="minMax"/>
          <c:max val="55.6"/>
          <c:min val="5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58848"/>
        <c:crosses val="autoZero"/>
        <c:crossBetween val="midCat"/>
      </c:valAx>
      <c:valAx>
        <c:axId val="74158848"/>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44384"/>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{AFBFFE28-77D4-481D-A885-FF7DF67937E6}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08E-48CC-80E5-A12153FEC4A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{2F37D947-495A-40AE-9098-839E08464C95}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08E-48CC-80E5-A12153FEC4A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{32217603-3507-47CA-B0CF-5045EA217343}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08E-48CC-80E5-A12153FEC4AF}"/>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{C59E010F-D4BF-4DA6-939A-20896B66482C}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08E-48CC-80E5-A12153FEC4AF}"/>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{AB1B1657-4FA5-489B-A636-255B5D4EF9A0}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08E-48CC-80E5-A12153FEC4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12.7</c:v>
                </c:pt>
                <c:pt idx="2">
                  <c:v>12.5</c:v>
                </c:pt>
                <c:pt idx="3">
                  <c:v>12.5</c:v>
                </c:pt>
                <c:pt idx="4">
                  <c:v>13.1</c:v>
                </c:pt>
              </c:numCache>
            </c:numRef>
          </c:xVal>
          <c:yVal>
            <c:numRef>
              <c:f>公会計指標分析・財政指標組合せ分析表!$K$73:$O$73</c:f>
              <c:numCache>
                <c:formatCode>#,##0.0;"▲ "#,##0.0</c:formatCode>
                <c:ptCount val="5"/>
                <c:pt idx="0">
                  <c:v>153.5</c:v>
                </c:pt>
                <c:pt idx="1">
                  <c:v>133.6</c:v>
                </c:pt>
                <c:pt idx="2">
                  <c:v>210.4</c:v>
                </c:pt>
                <c:pt idx="3">
                  <c:v>167.9</c:v>
                </c:pt>
                <c:pt idx="4">
                  <c:v>173.9</c:v>
                </c:pt>
              </c:numCache>
            </c:numRef>
          </c:yVal>
          <c:smooth val="0"/>
          <c:extLst>
            <c:ext xmlns:c16="http://schemas.microsoft.com/office/drawing/2014/chart" uri="{C3380CC4-5D6E-409C-BE32-E72D297353CC}">
              <c16:uniqueId val="{00000005-608E-48CC-80E5-A12153FEC4A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{0BB01993-2CFC-4E01-8969-0B7555690F47}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08E-48CC-80E5-A12153FEC4A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{E923A6B1-59E8-4F7B-B1AC-A7EC3A23110F}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08E-48CC-80E5-A12153FEC4A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{1BE89853-5099-4A83-A7AF-1011989FB6EF}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08E-48CC-80E5-A12153FEC4AF}"/>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{9C077086-E7EF-48E1-B0B7-D9B58C6C28DE}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08E-48CC-80E5-A12153FEC4AF}"/>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{34E4ED57-93A4-486C-B77C-D91575FCD047}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08E-48CC-80E5-A12153FEC4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608E-48CC-80E5-A12153FEC4AF}"/>
            </c:ext>
          </c:extLst>
        </c:ser>
        <c:dLbls>
          <c:showLegendKey val="0"/>
          <c:showVal val="0"/>
          <c:showCatName val="0"/>
          <c:showSerName val="0"/>
          <c:showPercent val="0"/>
          <c:showBubbleSize val="0"/>
        </c:dLbls>
        <c:axId val="74049792"/>
        <c:axId val="74211712"/>
      </c:scatterChart>
      <c:valAx>
        <c:axId val="74049792"/>
        <c:scaling>
          <c:orientation val="minMax"/>
          <c:max val="13.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11712"/>
        <c:crosses val="autoZero"/>
        <c:crossBetween val="midCat"/>
      </c:valAx>
      <c:valAx>
        <c:axId val="74211712"/>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49792"/>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８年度に地方債の借換えを実施したことに伴い、元利償還金については、当分の間、ほぼ同水準で推移する見込みにあるが、庁舎建設に伴う地方債の元金償還が平成２９年度から開始となることや岩内地方衛生組合による施設整備事業に伴う地方債の新規発行が今後も続くことから、今後の地方債発行を計画的に進めることで、比率の適正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これまで、新規発行の地方債を計画的に抑制していたことから、一般会計等に係る地方債の現在高は、減少傾向にあったが、庁舎建設に伴う地方債の発行により、一時的に残高が増加した。</a:t>
          </a:r>
        </a:p>
        <a:p>
          <a:r>
            <a:rPr kumimoji="1" lang="ja-JP" altLang="en-US" sz="1400">
              <a:latin typeface="ＭＳ ゴシック" pitchFamily="49" charset="-128"/>
              <a:ea typeface="ＭＳ ゴシック" pitchFamily="49" charset="-128"/>
            </a:rPr>
            <a:t>　今後においては、岩内地方衛生組合による施設整備事業に伴う地方債の新規発行が続くことから、地方債発行を計画的に進めることで、比率の適正化を図る。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101902</xdr:rowOff>
    </xdr:from>
    <xdr:to>
      <xdr:col>3</xdr:col>
      <xdr:colOff>511175</xdr:colOff>
      <xdr:row>29</xdr:row>
      <xdr:rowOff>32052</xdr:rowOff>
    </xdr:to>
    <xdr:sp macro="" textlink="">
      <xdr:nvSpPr>
        <xdr:cNvPr id="79" name="円/楕円 78"/>
        <xdr:cNvSpPr/>
      </xdr:nvSpPr>
      <xdr:spPr>
        <a:xfrm>
          <a:off x="4000500" y="56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0"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48579</xdr:rowOff>
    </xdr:from>
    <xdr:ext cx="405111" cy="259045"/>
    <xdr:sp macro="" textlink="">
      <xdr:nvSpPr>
        <xdr:cNvPr id="81" name="n_1mainValue有形固定資産減価償却率"/>
        <xdr:cNvSpPr txBox="1"/>
      </xdr:nvSpPr>
      <xdr:spPr>
        <a:xfrm>
          <a:off x="3836043" y="54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39</xdr:row>
      <xdr:rowOff>127635</xdr:rowOff>
    </xdr:to>
    <xdr:cxnSp macro="">
      <xdr:nvCxnSpPr>
        <xdr:cNvPr id="57" name="直線コネクタ 56"/>
        <xdr:cNvCxnSpPr/>
      </xdr:nvCxnSpPr>
      <xdr:spPr>
        <a:xfrm flipV="1">
          <a:off x="4634865" y="57359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131462</xdr:rowOff>
    </xdr:from>
    <xdr:ext cx="405111" cy="259045"/>
    <xdr:sp macro="" textlink="">
      <xdr:nvSpPr>
        <xdr:cNvPr id="58" name="【道路】&#10;有形固定資産減価償却率最小値テキスト"/>
        <xdr:cNvSpPr txBox="1"/>
      </xdr:nvSpPr>
      <xdr:spPr>
        <a:xfrm>
          <a:off x="47244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39</xdr:row>
      <xdr:rowOff>127635</xdr:rowOff>
    </xdr:from>
    <xdr:to>
      <xdr:col>6</xdr:col>
      <xdr:colOff>600075</xdr:colOff>
      <xdr:row>39</xdr:row>
      <xdr:rowOff>127635</xdr:rowOff>
    </xdr:to>
    <xdr:cxnSp macro="">
      <xdr:nvCxnSpPr>
        <xdr:cNvPr id="59" name="直線コネクタ 58"/>
        <xdr:cNvCxnSpPr/>
      </xdr:nvCxnSpPr>
      <xdr:spPr>
        <a:xfrm>
          <a:off x="4546600" y="681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60" name="【道路】&#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1" name="直線コネクタ 60"/>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116222</xdr:rowOff>
    </xdr:from>
    <xdr:ext cx="405111" cy="259045"/>
    <xdr:sp macro="" textlink="">
      <xdr:nvSpPr>
        <xdr:cNvPr id="62" name="【道路】&#10;有形固定資産減価償却率平均値テキスト"/>
        <xdr:cNvSpPr txBox="1"/>
      </xdr:nvSpPr>
      <xdr:spPr>
        <a:xfrm>
          <a:off x="47244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137795</xdr:rowOff>
    </xdr:from>
    <xdr:to>
      <xdr:col>6</xdr:col>
      <xdr:colOff>561975</xdr:colOff>
      <xdr:row>38</xdr:row>
      <xdr:rowOff>67945</xdr:rowOff>
    </xdr:to>
    <xdr:sp macro="" textlink="">
      <xdr:nvSpPr>
        <xdr:cNvPr id="63" name="フローチャート : 判断 62"/>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141605</xdr:rowOff>
    </xdr:from>
    <xdr:to>
      <xdr:col>5</xdr:col>
      <xdr:colOff>409575</xdr:colOff>
      <xdr:row>41</xdr:row>
      <xdr:rowOff>71755</xdr:rowOff>
    </xdr:to>
    <xdr:sp macro="" textlink="">
      <xdr:nvSpPr>
        <xdr:cNvPr id="70" name="円/楕円 69"/>
        <xdr:cNvSpPr/>
      </xdr:nvSpPr>
      <xdr:spPr>
        <a:xfrm>
          <a:off x="3746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145432</xdr:rowOff>
    </xdr:from>
    <xdr:ext cx="405111" cy="259045"/>
    <xdr:sp macro="" textlink="">
      <xdr:nvSpPr>
        <xdr:cNvPr id="71" name="n_1aveValue【道路】&#10;有形固定資産減価償却率"/>
        <xdr:cNvSpPr txBox="1"/>
      </xdr:nvSpPr>
      <xdr:spPr>
        <a:xfrm>
          <a:off x="3582043"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62882</xdr:rowOff>
    </xdr:from>
    <xdr:ext cx="405111" cy="259045"/>
    <xdr:sp macro="" textlink="">
      <xdr:nvSpPr>
        <xdr:cNvPr id="72" name="n_1mainValue【道路】&#10;有形固定資産減価償却率"/>
        <xdr:cNvSpPr txBox="1"/>
      </xdr:nvSpPr>
      <xdr:spPr>
        <a:xfrm>
          <a:off x="3582043"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7" name="直線コネクタ 96"/>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8"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9" name="直線コネクタ 98"/>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0"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1" name="直線コネクタ 100"/>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2"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3" name="フローチャート : 判断 102"/>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4" name="フローチャート : 判断 103"/>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87808</xdr:rowOff>
    </xdr:from>
    <xdr:to>
      <xdr:col>14</xdr:col>
      <xdr:colOff>79375</xdr:colOff>
      <xdr:row>41</xdr:row>
      <xdr:rowOff>17958</xdr:rowOff>
    </xdr:to>
    <xdr:sp macro="" textlink="">
      <xdr:nvSpPr>
        <xdr:cNvPr id="110" name="円/楕円 109"/>
        <xdr:cNvSpPr/>
      </xdr:nvSpPr>
      <xdr:spPr>
        <a:xfrm>
          <a:off x="9588500" y="69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11"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9085</xdr:rowOff>
    </xdr:from>
    <xdr:ext cx="469744" cy="259045"/>
    <xdr:sp macro="" textlink="">
      <xdr:nvSpPr>
        <xdr:cNvPr id="112" name="n_1mainValue【道路】&#10;一人当たり延長"/>
        <xdr:cNvSpPr txBox="1"/>
      </xdr:nvSpPr>
      <xdr:spPr>
        <a:xfrm>
          <a:off x="9391727" y="703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5" name="直線コネクタ 134"/>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6"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7" name="直線コネクタ 136"/>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8"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9" name="直線コネクタ 138"/>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0"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1" name="フローチャート : 判断 140"/>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2" name="フローチャート : 判断 141"/>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24638</xdr:rowOff>
    </xdr:from>
    <xdr:to>
      <xdr:col>5</xdr:col>
      <xdr:colOff>409575</xdr:colOff>
      <xdr:row>61</xdr:row>
      <xdr:rowOff>126238</xdr:rowOff>
    </xdr:to>
    <xdr:sp macro="" textlink="">
      <xdr:nvSpPr>
        <xdr:cNvPr id="148" name="円/楕円 147"/>
        <xdr:cNvSpPr/>
      </xdr:nvSpPr>
      <xdr:spPr>
        <a:xfrm>
          <a:off x="3746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9"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117365</xdr:rowOff>
    </xdr:from>
    <xdr:ext cx="405111" cy="259045"/>
    <xdr:sp macro="" textlink="">
      <xdr:nvSpPr>
        <xdr:cNvPr id="150" name="n_1mainValue【橋りょう・トンネル】&#10;有形固定資産減価償却率"/>
        <xdr:cNvSpPr txBox="1"/>
      </xdr:nvSpPr>
      <xdr:spPr>
        <a:xfrm>
          <a:off x="3582043"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2" name="テキスト ボックス 16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4" name="テキスト ボックス 16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6" name="テキスト ボックス 16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8" name="テキスト ボックス 16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0" name="テキスト ボックス 16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2" name="テキスト ボックス 17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6" name="直線コネクタ 175"/>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7"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8" name="直線コネクタ 177"/>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9"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0" name="直線コネクタ 179"/>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1"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2" name="フローチャート : 判断 181"/>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3" name="フローチャート : 判断 182"/>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67556</xdr:rowOff>
    </xdr:from>
    <xdr:to>
      <xdr:col>14</xdr:col>
      <xdr:colOff>79375</xdr:colOff>
      <xdr:row>63</xdr:row>
      <xdr:rowOff>169156</xdr:rowOff>
    </xdr:to>
    <xdr:sp macro="" textlink="">
      <xdr:nvSpPr>
        <xdr:cNvPr id="189" name="円/楕円 188"/>
        <xdr:cNvSpPr/>
      </xdr:nvSpPr>
      <xdr:spPr>
        <a:xfrm>
          <a:off x="9588500" y="108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90"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160283</xdr:rowOff>
    </xdr:from>
    <xdr:ext cx="599010" cy="259045"/>
    <xdr:sp macro="" textlink="">
      <xdr:nvSpPr>
        <xdr:cNvPr id="191" name="n_1mainValue【橋りょう・トンネル】&#10;一人当たり有形固定資産（償却資産）額"/>
        <xdr:cNvSpPr txBox="1"/>
      </xdr:nvSpPr>
      <xdr:spPr>
        <a:xfrm>
          <a:off x="9327094" y="109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6" name="直線コネクタ 21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8" name="直線コネクタ 21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20" name="直線コネクタ 21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2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2" name="フローチャート : 判断 22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3" name="フローチャート : 判断 22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17780</xdr:rowOff>
    </xdr:from>
    <xdr:to>
      <xdr:col>5</xdr:col>
      <xdr:colOff>409575</xdr:colOff>
      <xdr:row>82</xdr:row>
      <xdr:rowOff>119380</xdr:rowOff>
    </xdr:to>
    <xdr:sp macro="" textlink="">
      <xdr:nvSpPr>
        <xdr:cNvPr id="229" name="円/楕円 228"/>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30"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110507</xdr:rowOff>
    </xdr:from>
    <xdr:ext cx="405111" cy="259045"/>
    <xdr:sp macro="" textlink="">
      <xdr:nvSpPr>
        <xdr:cNvPr id="231" name="n_1mainValue【公営住宅】&#10;有形固定資産減価償却率"/>
        <xdr:cNvSpPr txBox="1"/>
      </xdr:nvSpPr>
      <xdr:spPr>
        <a:xfrm>
          <a:off x="3582043"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91821</xdr:rowOff>
    </xdr:from>
    <xdr:to>
      <xdr:col>15</xdr:col>
      <xdr:colOff>180340</xdr:colOff>
      <xdr:row>86</xdr:row>
      <xdr:rowOff>98679</xdr:rowOff>
    </xdr:to>
    <xdr:cxnSp macro="">
      <xdr:nvCxnSpPr>
        <xdr:cNvPr id="255" name="直線コネクタ 254"/>
        <xdr:cNvCxnSpPr/>
      </xdr:nvCxnSpPr>
      <xdr:spPr>
        <a:xfrm flipV="1">
          <a:off x="10476865" y="14322171"/>
          <a:ext cx="0" cy="521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102506</xdr:rowOff>
    </xdr:from>
    <xdr:ext cx="469744" cy="259045"/>
    <xdr:sp macro="" textlink="">
      <xdr:nvSpPr>
        <xdr:cNvPr id="256" name="【公営住宅】&#10;一人当たり面積最小値テキスト"/>
        <xdr:cNvSpPr txBox="1"/>
      </xdr:nvSpPr>
      <xdr:spPr>
        <a:xfrm>
          <a:off x="10566400" y="148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98679</xdr:rowOff>
    </xdr:from>
    <xdr:to>
      <xdr:col>15</xdr:col>
      <xdr:colOff>269875</xdr:colOff>
      <xdr:row>86</xdr:row>
      <xdr:rowOff>98679</xdr:rowOff>
    </xdr:to>
    <xdr:cxnSp macro="">
      <xdr:nvCxnSpPr>
        <xdr:cNvPr id="257" name="直線コネクタ 256"/>
        <xdr:cNvCxnSpPr/>
      </xdr:nvCxnSpPr>
      <xdr:spPr>
        <a:xfrm>
          <a:off x="10388600" y="148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38498</xdr:rowOff>
    </xdr:from>
    <xdr:ext cx="469744" cy="259045"/>
    <xdr:sp macro="" textlink="">
      <xdr:nvSpPr>
        <xdr:cNvPr id="258" name="【公営住宅】&#10;一人当たり面積最大値テキスト"/>
        <xdr:cNvSpPr txBox="1"/>
      </xdr:nvSpPr>
      <xdr:spPr>
        <a:xfrm>
          <a:off x="10566400" y="1409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83</xdr:row>
      <xdr:rowOff>91821</xdr:rowOff>
    </xdr:from>
    <xdr:to>
      <xdr:col>15</xdr:col>
      <xdr:colOff>269875</xdr:colOff>
      <xdr:row>83</xdr:row>
      <xdr:rowOff>91821</xdr:rowOff>
    </xdr:to>
    <xdr:cxnSp macro="">
      <xdr:nvCxnSpPr>
        <xdr:cNvPr id="259" name="直線コネクタ 258"/>
        <xdr:cNvCxnSpPr/>
      </xdr:nvCxnSpPr>
      <xdr:spPr>
        <a:xfrm>
          <a:off x="10388600" y="143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11828</xdr:rowOff>
    </xdr:from>
    <xdr:ext cx="469744" cy="259045"/>
    <xdr:sp macro="" textlink="">
      <xdr:nvSpPr>
        <xdr:cNvPr id="260" name="【公営住宅】&#10;一人当たり面積平均値テキスト"/>
        <xdr:cNvSpPr txBox="1"/>
      </xdr:nvSpPr>
      <xdr:spPr>
        <a:xfrm>
          <a:off x="10566400" y="1458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33401</xdr:rowOff>
    </xdr:from>
    <xdr:to>
      <xdr:col>15</xdr:col>
      <xdr:colOff>231775</xdr:colOff>
      <xdr:row>85</xdr:row>
      <xdr:rowOff>135001</xdr:rowOff>
    </xdr:to>
    <xdr:sp macro="" textlink="">
      <xdr:nvSpPr>
        <xdr:cNvPr id="261" name="フローチャート : 判断 260"/>
        <xdr:cNvSpPr/>
      </xdr:nvSpPr>
      <xdr:spPr>
        <a:xfrm>
          <a:off x="10426700" y="1460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91123</xdr:rowOff>
    </xdr:from>
    <xdr:to>
      <xdr:col>14</xdr:col>
      <xdr:colOff>79375</xdr:colOff>
      <xdr:row>85</xdr:row>
      <xdr:rowOff>21273</xdr:rowOff>
    </xdr:to>
    <xdr:sp macro="" textlink="">
      <xdr:nvSpPr>
        <xdr:cNvPr id="262" name="フローチャート : 判断 261"/>
        <xdr:cNvSpPr/>
      </xdr:nvSpPr>
      <xdr:spPr>
        <a:xfrm>
          <a:off x="9588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35306</xdr:rowOff>
    </xdr:from>
    <xdr:to>
      <xdr:col>14</xdr:col>
      <xdr:colOff>79375</xdr:colOff>
      <xdr:row>78</xdr:row>
      <xdr:rowOff>136906</xdr:rowOff>
    </xdr:to>
    <xdr:sp macro="" textlink="">
      <xdr:nvSpPr>
        <xdr:cNvPr id="268" name="円/楕円 267"/>
        <xdr:cNvSpPr/>
      </xdr:nvSpPr>
      <xdr:spPr>
        <a:xfrm>
          <a:off x="9588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12400</xdr:rowOff>
    </xdr:from>
    <xdr:ext cx="469744" cy="259045"/>
    <xdr:sp macro="" textlink="">
      <xdr:nvSpPr>
        <xdr:cNvPr id="269" name="n_1aveValue【公営住宅】&#10;一人当たり面積"/>
        <xdr:cNvSpPr txBox="1"/>
      </xdr:nvSpPr>
      <xdr:spPr>
        <a:xfrm>
          <a:off x="93917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153433</xdr:rowOff>
    </xdr:from>
    <xdr:ext cx="469744" cy="259045"/>
    <xdr:sp macro="" textlink="">
      <xdr:nvSpPr>
        <xdr:cNvPr id="270" name="n_1mainValue【公営住宅】&#10;一人当たり面積"/>
        <xdr:cNvSpPr txBox="1"/>
      </xdr:nvSpPr>
      <xdr:spPr>
        <a:xfrm>
          <a:off x="9391727" y="1318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8" name="直線コネクタ 2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9" name="テキスト ボックス 29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0" name="直線コネクタ 2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1" name="テキスト ボックス 3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2" name="直線コネクタ 3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3" name="テキスト ボックス 3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4" name="直線コネクタ 3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5" name="テキスト ボックス 3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9" name="直線コネクタ 308"/>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10"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11" name="直線コネクタ 310"/>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12"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13" name="直線コネクタ 312"/>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4"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5" name="フローチャート : 判断 314"/>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6" name="フローチャート : 判断 315"/>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119126</xdr:rowOff>
    </xdr:from>
    <xdr:to>
      <xdr:col>22</xdr:col>
      <xdr:colOff>415925</xdr:colOff>
      <xdr:row>36</xdr:row>
      <xdr:rowOff>49276</xdr:rowOff>
    </xdr:to>
    <xdr:sp macro="" textlink="">
      <xdr:nvSpPr>
        <xdr:cNvPr id="322" name="円/楕円 321"/>
        <xdr:cNvSpPr/>
      </xdr:nvSpPr>
      <xdr:spPr>
        <a:xfrm>
          <a:off x="1543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23"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65803</xdr:rowOff>
    </xdr:from>
    <xdr:ext cx="405111" cy="259045"/>
    <xdr:sp macro="" textlink="">
      <xdr:nvSpPr>
        <xdr:cNvPr id="324" name="n_1mainValue【認定こども園・幼稚園・保育所】&#10;有形固定資産減価償却率"/>
        <xdr:cNvSpPr txBox="1"/>
      </xdr:nvSpPr>
      <xdr:spPr>
        <a:xfrm>
          <a:off x="15266043"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5" name="テキスト ボックス 33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9" name="テキスト ボックス 3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1" name="テキスト ボックス 3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3" name="テキスト ボックス 3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7" name="直線コネクタ 346"/>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8"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9" name="直線コネクタ 348"/>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50"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51" name="直線コネクタ 350"/>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52"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3" name="フローチャート : 判断 352"/>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4" name="フローチャート : 判断 353"/>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123698</xdr:rowOff>
    </xdr:from>
    <xdr:to>
      <xdr:col>31</xdr:col>
      <xdr:colOff>85725</xdr:colOff>
      <xdr:row>40</xdr:row>
      <xdr:rowOff>53848</xdr:rowOff>
    </xdr:to>
    <xdr:sp macro="" textlink="">
      <xdr:nvSpPr>
        <xdr:cNvPr id="360" name="円/楕円 359"/>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6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44975</xdr:rowOff>
    </xdr:from>
    <xdr:ext cx="469744" cy="259045"/>
    <xdr:sp macro="" textlink="">
      <xdr:nvSpPr>
        <xdr:cNvPr id="362" name="n_1main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6" name="直線コネクタ 38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8" name="直線コネクタ 38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90" name="直線コネクタ 38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1"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2" name="フローチャート : 判断 39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3" name="フローチャート : 判断 39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158750</xdr:rowOff>
    </xdr:from>
    <xdr:to>
      <xdr:col>22</xdr:col>
      <xdr:colOff>415925</xdr:colOff>
      <xdr:row>55</xdr:row>
      <xdr:rowOff>88900</xdr:rowOff>
    </xdr:to>
    <xdr:sp macro="" textlink="">
      <xdr:nvSpPr>
        <xdr:cNvPr id="399" name="円/楕円 398"/>
        <xdr:cNvSpPr/>
      </xdr:nvSpPr>
      <xdr:spPr>
        <a:xfrm>
          <a:off x="15430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400"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105427</xdr:rowOff>
    </xdr:from>
    <xdr:ext cx="405111" cy="259045"/>
    <xdr:sp macro="" textlink="">
      <xdr:nvSpPr>
        <xdr:cNvPr id="401" name="n_1mainValue【学校施設】&#10;有形固定資産減価償却率"/>
        <xdr:cNvSpPr txBox="1"/>
      </xdr:nvSpPr>
      <xdr:spPr>
        <a:xfrm>
          <a:off x="15266043"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4" name="直線コネクタ 423"/>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5"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6" name="直線コネクタ 425"/>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7"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8" name="直線コネクタ 427"/>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9"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30" name="フローチャート : 判断 429"/>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31" name="フローチャート : 判断 430"/>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20066</xdr:rowOff>
    </xdr:from>
    <xdr:to>
      <xdr:col>31</xdr:col>
      <xdr:colOff>85725</xdr:colOff>
      <xdr:row>61</xdr:row>
      <xdr:rowOff>121666</xdr:rowOff>
    </xdr:to>
    <xdr:sp macro="" textlink="">
      <xdr:nvSpPr>
        <xdr:cNvPr id="437" name="円/楕円 436"/>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8"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112793</xdr:rowOff>
    </xdr:from>
    <xdr:ext cx="469744" cy="259045"/>
    <xdr:sp macro="" textlink="">
      <xdr:nvSpPr>
        <xdr:cNvPr id="439" name="n_1mainValue【学校施設】&#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0" name="直線コネクタ 479"/>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1"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2" name="直線コネクタ 481"/>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3"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4" name="直線コネクタ 483"/>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5"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6" name="フローチャート : 判断 485"/>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7" name="フローチャート : 判断 486"/>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59689</xdr:rowOff>
    </xdr:from>
    <xdr:to>
      <xdr:col>22</xdr:col>
      <xdr:colOff>415925</xdr:colOff>
      <xdr:row>101</xdr:row>
      <xdr:rowOff>161289</xdr:rowOff>
    </xdr:to>
    <xdr:sp macro="" textlink="">
      <xdr:nvSpPr>
        <xdr:cNvPr id="493" name="円/楕円 492"/>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494"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6366</xdr:rowOff>
    </xdr:from>
    <xdr:ext cx="405111" cy="259045"/>
    <xdr:sp macro="" textlink="">
      <xdr:nvSpPr>
        <xdr:cNvPr id="495" name="n_1mainValue【公民館】&#10;有形固定資産減価償却率"/>
        <xdr:cNvSpPr txBox="1"/>
      </xdr:nvSpPr>
      <xdr:spPr>
        <a:xfrm>
          <a:off x="15266043"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142875</xdr:rowOff>
    </xdr:from>
    <xdr:to>
      <xdr:col>32</xdr:col>
      <xdr:colOff>186689</xdr:colOff>
      <xdr:row>108</xdr:row>
      <xdr:rowOff>32386</xdr:rowOff>
    </xdr:to>
    <xdr:cxnSp macro="">
      <xdr:nvCxnSpPr>
        <xdr:cNvPr id="519" name="直線コネクタ 518"/>
        <xdr:cNvCxnSpPr/>
      </xdr:nvCxnSpPr>
      <xdr:spPr>
        <a:xfrm flipV="1">
          <a:off x="22160864" y="17630775"/>
          <a:ext cx="0" cy="91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36213</xdr:rowOff>
    </xdr:from>
    <xdr:ext cx="469744" cy="259045"/>
    <xdr:sp macro="" textlink="">
      <xdr:nvSpPr>
        <xdr:cNvPr id="520" name="【公民館】&#10;一人当たり面積最小値テキスト"/>
        <xdr:cNvSpPr txBox="1"/>
      </xdr:nvSpPr>
      <xdr:spPr>
        <a:xfrm>
          <a:off x="22250400"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32386</xdr:rowOff>
    </xdr:from>
    <xdr:to>
      <xdr:col>32</xdr:col>
      <xdr:colOff>276225</xdr:colOff>
      <xdr:row>108</xdr:row>
      <xdr:rowOff>32386</xdr:rowOff>
    </xdr:to>
    <xdr:cxnSp macro="">
      <xdr:nvCxnSpPr>
        <xdr:cNvPr id="521" name="直線コネクタ 520"/>
        <xdr:cNvCxnSpPr/>
      </xdr:nvCxnSpPr>
      <xdr:spPr>
        <a:xfrm>
          <a:off x="22072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89552</xdr:rowOff>
    </xdr:from>
    <xdr:ext cx="469744" cy="259045"/>
    <xdr:sp macro="" textlink="">
      <xdr:nvSpPr>
        <xdr:cNvPr id="522" name="【公民館】&#10;一人当たり面積最大値テキスト"/>
        <xdr:cNvSpPr txBox="1"/>
      </xdr:nvSpPr>
      <xdr:spPr>
        <a:xfrm>
          <a:off x="22250400" y="1740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102</xdr:row>
      <xdr:rowOff>142875</xdr:rowOff>
    </xdr:from>
    <xdr:to>
      <xdr:col>32</xdr:col>
      <xdr:colOff>276225</xdr:colOff>
      <xdr:row>102</xdr:row>
      <xdr:rowOff>142875</xdr:rowOff>
    </xdr:to>
    <xdr:cxnSp macro="">
      <xdr:nvCxnSpPr>
        <xdr:cNvPr id="523" name="直線コネクタ 522"/>
        <xdr:cNvCxnSpPr/>
      </xdr:nvCxnSpPr>
      <xdr:spPr>
        <a:xfrm>
          <a:off x="22072600" y="1763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66691</xdr:rowOff>
    </xdr:from>
    <xdr:ext cx="469744" cy="259045"/>
    <xdr:sp macro="" textlink="">
      <xdr:nvSpPr>
        <xdr:cNvPr id="524" name="【公民館】&#10;一人当たり面積平均値テキスト"/>
        <xdr:cNvSpPr txBox="1"/>
      </xdr:nvSpPr>
      <xdr:spPr>
        <a:xfrm>
          <a:off x="22250400" y="18068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88264</xdr:rowOff>
    </xdr:from>
    <xdr:to>
      <xdr:col>32</xdr:col>
      <xdr:colOff>238125</xdr:colOff>
      <xdr:row>106</xdr:row>
      <xdr:rowOff>18414</xdr:rowOff>
    </xdr:to>
    <xdr:sp macro="" textlink="">
      <xdr:nvSpPr>
        <xdr:cNvPr id="525" name="フローチャート : 判断 524"/>
        <xdr:cNvSpPr/>
      </xdr:nvSpPr>
      <xdr:spPr>
        <a:xfrm>
          <a:off x="22110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113030</xdr:rowOff>
    </xdr:from>
    <xdr:to>
      <xdr:col>31</xdr:col>
      <xdr:colOff>85725</xdr:colOff>
      <xdr:row>106</xdr:row>
      <xdr:rowOff>43180</xdr:rowOff>
    </xdr:to>
    <xdr:sp macro="" textlink="">
      <xdr:nvSpPr>
        <xdr:cNvPr id="526" name="フローチャート : 判断 52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17780</xdr:rowOff>
    </xdr:from>
    <xdr:to>
      <xdr:col>31</xdr:col>
      <xdr:colOff>85725</xdr:colOff>
      <xdr:row>101</xdr:row>
      <xdr:rowOff>119380</xdr:rowOff>
    </xdr:to>
    <xdr:sp macro="" textlink="">
      <xdr:nvSpPr>
        <xdr:cNvPr id="532" name="円/楕円 531"/>
        <xdr:cNvSpPr/>
      </xdr:nvSpPr>
      <xdr:spPr>
        <a:xfrm>
          <a:off x="21272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34307</xdr:rowOff>
    </xdr:from>
    <xdr:ext cx="469744" cy="259045"/>
    <xdr:sp macro="" textlink="">
      <xdr:nvSpPr>
        <xdr:cNvPr id="533" name="n_1aveValue【公民館】&#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135907</xdr:rowOff>
    </xdr:from>
    <xdr:ext cx="469744" cy="259045"/>
    <xdr:sp macro="" textlink="">
      <xdr:nvSpPr>
        <xdr:cNvPr id="534" name="n_1mainValue【公民館】&#10;一人当たり面積"/>
        <xdr:cNvSpPr txBox="1"/>
      </xdr:nvSpPr>
      <xdr:spPr>
        <a:xfrm>
          <a:off x="210757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4445</xdr:rowOff>
    </xdr:from>
    <xdr:to>
      <xdr:col>5</xdr:col>
      <xdr:colOff>409575</xdr:colOff>
      <xdr:row>60</xdr:row>
      <xdr:rowOff>106045</xdr:rowOff>
    </xdr:to>
    <xdr:sp macro="" textlink="">
      <xdr:nvSpPr>
        <xdr:cNvPr id="87" name="円/楕円 86"/>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97172</xdr:rowOff>
    </xdr:from>
    <xdr:ext cx="405111" cy="259045"/>
    <xdr:sp macro="" textlink="">
      <xdr:nvSpPr>
        <xdr:cNvPr id="88" name="n_1mainValue【体育館・プール】&#10;有形固定資産減価償却率"/>
        <xdr:cNvSpPr txBox="1"/>
      </xdr:nvSpPr>
      <xdr:spPr>
        <a:xfrm>
          <a:off x="3582043"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19"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97790</xdr:rowOff>
    </xdr:from>
    <xdr:to>
      <xdr:col>14</xdr:col>
      <xdr:colOff>79375</xdr:colOff>
      <xdr:row>63</xdr:row>
      <xdr:rowOff>27940</xdr:rowOff>
    </xdr:to>
    <xdr:sp macro="" textlink="">
      <xdr:nvSpPr>
        <xdr:cNvPr id="125" name="円/楕円 124"/>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19067</xdr:rowOff>
    </xdr:from>
    <xdr:ext cx="469744" cy="259045"/>
    <xdr:sp macro="" textlink="">
      <xdr:nvSpPr>
        <xdr:cNvPr id="126"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56"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58" name="フローチャート : 判断 157"/>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137177</xdr:rowOff>
    </xdr:from>
    <xdr:ext cx="405111" cy="259045"/>
    <xdr:sp macro="" textlink="">
      <xdr:nvSpPr>
        <xdr:cNvPr id="159" name="n_1ave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13970</xdr:rowOff>
    </xdr:from>
    <xdr:to>
      <xdr:col>5</xdr:col>
      <xdr:colOff>409575</xdr:colOff>
      <xdr:row>83</xdr:row>
      <xdr:rowOff>115570</xdr:rowOff>
    </xdr:to>
    <xdr:sp macro="" textlink="">
      <xdr:nvSpPr>
        <xdr:cNvPr id="165" name="円/楕円 164"/>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132097</xdr:rowOff>
    </xdr:from>
    <xdr:ext cx="405111" cy="259045"/>
    <xdr:sp macro="" textlink="">
      <xdr:nvSpPr>
        <xdr:cNvPr id="166" name="n_1mainValue【福祉施設】&#10;有形固定資産減価償却率"/>
        <xdr:cNvSpPr txBox="1"/>
      </xdr:nvSpPr>
      <xdr:spPr>
        <a:xfrm>
          <a:off x="3582043"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3"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5" name="フローチャート : 判断 194"/>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xdr:rowOff>
    </xdr:from>
    <xdr:ext cx="469744" cy="259045"/>
    <xdr:sp macro="" textlink="">
      <xdr:nvSpPr>
        <xdr:cNvPr id="196" name="n_1aveValue【福祉施設】&#10;一人当たり面積"/>
        <xdr:cNvSpPr txBox="1"/>
      </xdr:nvSpPr>
      <xdr:spPr>
        <a:xfrm>
          <a:off x="9391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53594</xdr:rowOff>
    </xdr:from>
    <xdr:to>
      <xdr:col>14</xdr:col>
      <xdr:colOff>79375</xdr:colOff>
      <xdr:row>83</xdr:row>
      <xdr:rowOff>155194</xdr:rowOff>
    </xdr:to>
    <xdr:sp macro="" textlink="">
      <xdr:nvSpPr>
        <xdr:cNvPr id="202" name="円/楕円 201"/>
        <xdr:cNvSpPr/>
      </xdr:nvSpPr>
      <xdr:spPr>
        <a:xfrm>
          <a:off x="9588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271</xdr:rowOff>
    </xdr:from>
    <xdr:ext cx="469744" cy="259045"/>
    <xdr:sp macro="" textlink="">
      <xdr:nvSpPr>
        <xdr:cNvPr id="203" name="n_1mainValue【福祉施設】&#10;一人当たり面積"/>
        <xdr:cNvSpPr txBox="1"/>
      </xdr:nvSpPr>
      <xdr:spPr>
        <a:xfrm>
          <a:off x="9391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246" name="直線コネクタ 2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247" name="テキスト ボックス 246"/>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8" name="直線コネクタ 2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9" name="テキスト ボックス 2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0" name="直線コネクタ 2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1" name="テキスト ボックス 2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2" name="直線コネクタ 2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3" name="テキスト ボックス 2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64008</xdr:rowOff>
    </xdr:from>
    <xdr:to>
      <xdr:col>23</xdr:col>
      <xdr:colOff>516889</xdr:colOff>
      <xdr:row>59</xdr:row>
      <xdr:rowOff>75438</xdr:rowOff>
    </xdr:to>
    <xdr:cxnSp macro="">
      <xdr:nvCxnSpPr>
        <xdr:cNvPr id="257" name="直線コネクタ 256"/>
        <xdr:cNvCxnSpPr/>
      </xdr:nvCxnSpPr>
      <xdr:spPr>
        <a:xfrm flipV="1">
          <a:off x="16318864" y="9493758"/>
          <a:ext cx="0" cy="697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79265</xdr:rowOff>
    </xdr:from>
    <xdr:ext cx="405111" cy="259045"/>
    <xdr:sp macro="" textlink="">
      <xdr:nvSpPr>
        <xdr:cNvPr id="258" name="【保健センター・保健所】&#10;有形固定資産減価償却率最小値テキスト"/>
        <xdr:cNvSpPr txBox="1"/>
      </xdr:nvSpPr>
      <xdr:spPr>
        <a:xfrm>
          <a:off x="16408400" y="1019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59</xdr:row>
      <xdr:rowOff>75438</xdr:rowOff>
    </xdr:from>
    <xdr:to>
      <xdr:col>23</xdr:col>
      <xdr:colOff>606425</xdr:colOff>
      <xdr:row>59</xdr:row>
      <xdr:rowOff>75438</xdr:rowOff>
    </xdr:to>
    <xdr:cxnSp macro="">
      <xdr:nvCxnSpPr>
        <xdr:cNvPr id="259" name="直線コネクタ 258"/>
        <xdr:cNvCxnSpPr/>
      </xdr:nvCxnSpPr>
      <xdr:spPr>
        <a:xfrm>
          <a:off x="16230600" y="1019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10685</xdr:rowOff>
    </xdr:from>
    <xdr:ext cx="405111" cy="259045"/>
    <xdr:sp macro="" textlink="">
      <xdr:nvSpPr>
        <xdr:cNvPr id="260" name="【保健センター・保健所】&#10;有形固定資産減価償却率最大値テキスト"/>
        <xdr:cNvSpPr txBox="1"/>
      </xdr:nvSpPr>
      <xdr:spPr>
        <a:xfrm>
          <a:off x="16408400" y="926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55</xdr:row>
      <xdr:rowOff>64008</xdr:rowOff>
    </xdr:from>
    <xdr:to>
      <xdr:col>23</xdr:col>
      <xdr:colOff>606425</xdr:colOff>
      <xdr:row>55</xdr:row>
      <xdr:rowOff>64008</xdr:rowOff>
    </xdr:to>
    <xdr:cxnSp macro="">
      <xdr:nvCxnSpPr>
        <xdr:cNvPr id="261" name="直線コネクタ 260"/>
        <xdr:cNvCxnSpPr/>
      </xdr:nvCxnSpPr>
      <xdr:spPr>
        <a:xfrm>
          <a:off x="16230600" y="949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262" name="【保健センター・保健所】&#10;有形固定資産減価償却率平均値テキスト"/>
        <xdr:cNvSpPr txBox="1"/>
      </xdr:nvSpPr>
      <xdr:spPr>
        <a:xfrm>
          <a:off x="16408400" y="9494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86360</xdr:rowOff>
    </xdr:from>
    <xdr:to>
      <xdr:col>23</xdr:col>
      <xdr:colOff>568325</xdr:colOff>
      <xdr:row>56</xdr:row>
      <xdr:rowOff>16510</xdr:rowOff>
    </xdr:to>
    <xdr:sp macro="" textlink="">
      <xdr:nvSpPr>
        <xdr:cNvPr id="263" name="フローチャート : 判断 262"/>
        <xdr:cNvSpPr/>
      </xdr:nvSpPr>
      <xdr:spPr>
        <a:xfrm>
          <a:off x="162687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113792</xdr:rowOff>
    </xdr:from>
    <xdr:to>
      <xdr:col>22</xdr:col>
      <xdr:colOff>415925</xdr:colOff>
      <xdr:row>58</xdr:row>
      <xdr:rowOff>43942</xdr:rowOff>
    </xdr:to>
    <xdr:sp macro="" textlink="">
      <xdr:nvSpPr>
        <xdr:cNvPr id="264" name="フローチャート : 判断 263"/>
        <xdr:cNvSpPr/>
      </xdr:nvSpPr>
      <xdr:spPr>
        <a:xfrm>
          <a:off x="15430500" y="988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60469</xdr:rowOff>
    </xdr:from>
    <xdr:ext cx="405111" cy="259045"/>
    <xdr:sp macro="" textlink="">
      <xdr:nvSpPr>
        <xdr:cNvPr id="265" name="n_1aveValue【保健センター・保健所】&#10;有形固定資産減価償却率"/>
        <xdr:cNvSpPr txBox="1"/>
      </xdr:nvSpPr>
      <xdr:spPr>
        <a:xfrm>
          <a:off x="15266043"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61214</xdr:rowOff>
    </xdr:from>
    <xdr:to>
      <xdr:col>22</xdr:col>
      <xdr:colOff>415925</xdr:colOff>
      <xdr:row>63</xdr:row>
      <xdr:rowOff>162814</xdr:rowOff>
    </xdr:to>
    <xdr:sp macro="" textlink="">
      <xdr:nvSpPr>
        <xdr:cNvPr id="271" name="円/楕円 270"/>
        <xdr:cNvSpPr/>
      </xdr:nvSpPr>
      <xdr:spPr>
        <a:xfrm>
          <a:off x="15430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63</xdr:row>
      <xdr:rowOff>153941</xdr:rowOff>
    </xdr:from>
    <xdr:ext cx="340478" cy="259045"/>
    <xdr:sp macro="" textlink="">
      <xdr:nvSpPr>
        <xdr:cNvPr id="272" name="n_1mainValue【保健センター・保健所】&#10;有形固定資産減価償却率"/>
        <xdr:cNvSpPr txBox="1"/>
      </xdr:nvSpPr>
      <xdr:spPr>
        <a:xfrm>
          <a:off x="15298360" y="109552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3" name="テキスト ボックス 2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4" name="直線コネクタ 2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5" name="テキスト ボックス 2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6" name="直線コネクタ 2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7" name="テキスト ボックス 2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8" name="直線コネクタ 2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9" name="テキスト ボックス 2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0" name="直線コネクタ 2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1" name="テキスト ボックス 2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2" name="直線コネクタ 2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3" name="テキスト ボックス 2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4" name="直線コネクタ 2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5" name="テキスト ボックス 2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297" name="直線コネクタ 296"/>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298"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299" name="直線コネクタ 298"/>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00"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01" name="直線コネクタ 30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02"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03" name="フローチャート : 判断 3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04" name="フローチャート : 判断 30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30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6" name="テキスト ボックス 3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7" name="テキスト ボックス 3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8" name="テキスト ボックス 3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9" name="テキスト ボックス 3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0" name="テキスト ボックス 3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120650</xdr:rowOff>
    </xdr:from>
    <xdr:to>
      <xdr:col>31</xdr:col>
      <xdr:colOff>85725</xdr:colOff>
      <xdr:row>64</xdr:row>
      <xdr:rowOff>50800</xdr:rowOff>
    </xdr:to>
    <xdr:sp macro="" textlink="">
      <xdr:nvSpPr>
        <xdr:cNvPr id="311" name="円/楕円 310"/>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41927</xdr:rowOff>
    </xdr:from>
    <xdr:ext cx="469744" cy="259045"/>
    <xdr:sp macro="" textlink="">
      <xdr:nvSpPr>
        <xdr:cNvPr id="312"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3" name="正方形/長方形 3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4" name="正方形/長方形 3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5" name="正方形/長方形 3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6" name="正方形/長方形 3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7" name="正方形/長方形 3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8" name="正方形/長方形 3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9" name="正方形/長方形 3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0" name="正方形/長方形 3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8" name="正方形/長方形 3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9" name="正方形/長方形 3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0" name="正方形/長方形 3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1" name="正方形/長方形 3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2" name="正方形/長方形 3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3" name="正方形/長方形 3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4" name="正方形/長方形 3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5" name="正方形/長方形 3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6" name="正方形/長方形 3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7" name="テキスト ボックス 3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8" name="直線コネクタ 3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339" name="直線コネクタ 3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340" name="テキスト ボックス 33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1" name="直線コネクタ 3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2" name="テキスト ボックス 3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3" name="直線コネクタ 3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4" name="テキスト ボックス 3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5" name="直線コネクタ 3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6" name="テキスト ボックス 3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7" name="直線コネクタ 3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48" name="テキスト ボックス 3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80011</xdr:rowOff>
    </xdr:from>
    <xdr:to>
      <xdr:col>23</xdr:col>
      <xdr:colOff>516889</xdr:colOff>
      <xdr:row>104</xdr:row>
      <xdr:rowOff>91439</xdr:rowOff>
    </xdr:to>
    <xdr:cxnSp macro="">
      <xdr:nvCxnSpPr>
        <xdr:cNvPr id="352" name="直線コネクタ 351"/>
        <xdr:cNvCxnSpPr/>
      </xdr:nvCxnSpPr>
      <xdr:spPr>
        <a:xfrm flipV="1">
          <a:off x="16318864" y="17053561"/>
          <a:ext cx="0" cy="868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95266</xdr:rowOff>
    </xdr:from>
    <xdr:ext cx="405111" cy="259045"/>
    <xdr:sp macro="" textlink="">
      <xdr:nvSpPr>
        <xdr:cNvPr id="353" name="【庁舎】&#10;有形固定資産減価償却率最小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104</xdr:row>
      <xdr:rowOff>91439</xdr:rowOff>
    </xdr:from>
    <xdr:to>
      <xdr:col>23</xdr:col>
      <xdr:colOff>606425</xdr:colOff>
      <xdr:row>104</xdr:row>
      <xdr:rowOff>91439</xdr:rowOff>
    </xdr:to>
    <xdr:cxnSp macro="">
      <xdr:nvCxnSpPr>
        <xdr:cNvPr id="354" name="直線コネクタ 353"/>
        <xdr:cNvCxnSpPr/>
      </xdr:nvCxnSpPr>
      <xdr:spPr>
        <a:xfrm>
          <a:off x="16230600" y="1792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26688</xdr:rowOff>
    </xdr:from>
    <xdr:ext cx="405111" cy="259045"/>
    <xdr:sp macro="" textlink="">
      <xdr:nvSpPr>
        <xdr:cNvPr id="355" name="【庁舎】&#10;有形固定資産減価償却率最大値テキスト"/>
        <xdr:cNvSpPr txBox="1"/>
      </xdr:nvSpPr>
      <xdr:spPr>
        <a:xfrm>
          <a:off x="16408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80011</xdr:rowOff>
    </xdr:from>
    <xdr:to>
      <xdr:col>23</xdr:col>
      <xdr:colOff>606425</xdr:colOff>
      <xdr:row>99</xdr:row>
      <xdr:rowOff>80011</xdr:rowOff>
    </xdr:to>
    <xdr:cxnSp macro="">
      <xdr:nvCxnSpPr>
        <xdr:cNvPr id="356" name="直線コネクタ 355"/>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129557</xdr:rowOff>
    </xdr:from>
    <xdr:ext cx="405111" cy="259045"/>
    <xdr:sp macro="" textlink="">
      <xdr:nvSpPr>
        <xdr:cNvPr id="357" name="【庁舎】&#10;有形固定資産減価償却率平均値テキスト"/>
        <xdr:cNvSpPr txBox="1"/>
      </xdr:nvSpPr>
      <xdr:spPr>
        <a:xfrm>
          <a:off x="16408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151130</xdr:rowOff>
    </xdr:from>
    <xdr:to>
      <xdr:col>23</xdr:col>
      <xdr:colOff>568325</xdr:colOff>
      <xdr:row>102</xdr:row>
      <xdr:rowOff>81280</xdr:rowOff>
    </xdr:to>
    <xdr:sp macro="" textlink="">
      <xdr:nvSpPr>
        <xdr:cNvPr id="358" name="フローチャート : 判断 357"/>
        <xdr:cNvSpPr/>
      </xdr:nvSpPr>
      <xdr:spPr>
        <a:xfrm>
          <a:off x="16268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359" name="フローチャート : 判断 358"/>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360" name="n_1aveValue【庁舎】&#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52070</xdr:rowOff>
    </xdr:from>
    <xdr:to>
      <xdr:col>22</xdr:col>
      <xdr:colOff>415925</xdr:colOff>
      <xdr:row>108</xdr:row>
      <xdr:rowOff>153670</xdr:rowOff>
    </xdr:to>
    <xdr:sp macro="" textlink="">
      <xdr:nvSpPr>
        <xdr:cNvPr id="366" name="円/楕円 365"/>
        <xdr:cNvSpPr/>
      </xdr:nvSpPr>
      <xdr:spPr>
        <a:xfrm>
          <a:off x="15430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144797</xdr:rowOff>
    </xdr:from>
    <xdr:ext cx="340478" cy="259045"/>
    <xdr:sp macro="" textlink="">
      <xdr:nvSpPr>
        <xdr:cNvPr id="367" name="n_1mainValue【庁舎】&#10;有形固定資産減価償却率"/>
        <xdr:cNvSpPr txBox="1"/>
      </xdr:nvSpPr>
      <xdr:spPr>
        <a:xfrm>
          <a:off x="15298360" y="18661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8" name="テキスト ボックス 3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9" name="直線コネクタ 3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0" name="テキスト ボックス 3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1" name="直線コネクタ 3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2" name="テキスト ボックス 3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3" name="直線コネクタ 3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4" name="テキスト ボックス 3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5" name="直線コネクタ 3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6" name="テキスト ボックス 3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7" name="直線コネクタ 3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8" name="テキスト ボックス 3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9" name="直線コネクタ 3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0" name="テキスト ボックス 3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394" name="直線コネクタ 39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39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396" name="直線コネクタ 39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39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398" name="直線コネクタ 39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399"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00" name="フローチャート : 判断 39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01" name="フローチャート : 判断 400"/>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402"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907</xdr:rowOff>
    </xdr:from>
    <xdr:to>
      <xdr:col>31</xdr:col>
      <xdr:colOff>85725</xdr:colOff>
      <xdr:row>107</xdr:row>
      <xdr:rowOff>102507</xdr:rowOff>
    </xdr:to>
    <xdr:sp macro="" textlink="">
      <xdr:nvSpPr>
        <xdr:cNvPr id="408" name="円/楕円 407"/>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93634</xdr:rowOff>
    </xdr:from>
    <xdr:ext cx="469744" cy="259045"/>
    <xdr:sp macro="" textlink="">
      <xdr:nvSpPr>
        <xdr:cNvPr id="409"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人口減や水産業の衰退等のため財政基盤が弱体化しており、類似団体平均より低い数値で推移している。</a:t>
          </a:r>
        </a:p>
        <a:p>
          <a:r>
            <a:rPr kumimoji="1" lang="ja-JP" altLang="en-US" sz="1300">
              <a:latin typeface="ＭＳ Ｐゴシック"/>
            </a:rPr>
            <a:t>　今後においては、事務事業の見直しや合理化の取組みを更に進め、歳出削減を図るとともに自主財源の増加を徹底し、財政基盤の強化に努める。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平成１８年度に地方債の借換えを実施し、公債費の平準化を図ったが、自主財源の減少もあり、類似団体平均より高い率で推移している。</a:t>
          </a:r>
          <a:endParaRPr kumimoji="1" lang="en-US" altLang="ja-JP" sz="1300">
            <a:latin typeface="ＭＳ Ｐゴシック"/>
          </a:endParaRPr>
        </a:p>
        <a:p>
          <a:r>
            <a:rPr kumimoji="1" lang="ja-JP" altLang="en-US" sz="1300">
              <a:latin typeface="ＭＳ Ｐゴシック"/>
            </a:rPr>
            <a:t>　平成２８年度においては、普通交付税や臨時財政対策債等の減の影響により、前年度比</a:t>
          </a:r>
          <a:r>
            <a:rPr kumimoji="1" lang="en-US" altLang="ja-JP" sz="1300">
              <a:latin typeface="ＭＳ Ｐゴシック"/>
            </a:rPr>
            <a:t>4.1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今後も地方債の計画的な発行により元利償還金の平準化を継続するとともに、事務事業の見直しによる経常支出の抑制を進める一方、自主財源の確保に努め、比率の適正化と安定化を目指す。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65</xdr:row>
      <xdr:rowOff>109220</xdr:rowOff>
    </xdr:to>
    <xdr:cxnSp macro="">
      <xdr:nvCxnSpPr>
        <xdr:cNvPr id="130" name="直線コネクタ 129"/>
        <xdr:cNvCxnSpPr/>
      </xdr:nvCxnSpPr>
      <xdr:spPr>
        <a:xfrm>
          <a:off x="4114800" y="1105560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64</xdr:row>
      <xdr:rowOff>111760</xdr:rowOff>
    </xdr:to>
    <xdr:cxnSp macro="">
      <xdr:nvCxnSpPr>
        <xdr:cNvPr id="133" name="直線コネクタ 132"/>
        <xdr:cNvCxnSpPr/>
      </xdr:nvCxnSpPr>
      <xdr:spPr>
        <a:xfrm flipV="1">
          <a:off x="3225800" y="1105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111760</xdr:rowOff>
    </xdr:to>
    <xdr:cxnSp macro="">
      <xdr:nvCxnSpPr>
        <xdr:cNvPr id="136" name="直線コネクタ 135"/>
        <xdr:cNvCxnSpPr/>
      </xdr:nvCxnSpPr>
      <xdr:spPr>
        <a:xfrm>
          <a:off x="2336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106934</xdr:rowOff>
    </xdr:from>
    <xdr:to>
      <xdr:col>3</xdr:col>
      <xdr:colOff>279400</xdr:colOff>
      <xdr:row>64</xdr:row>
      <xdr:rowOff>111760</xdr:rowOff>
    </xdr:to>
    <xdr:cxnSp macro="">
      <xdr:nvCxnSpPr>
        <xdr:cNvPr id="139" name="直線コネクタ 138"/>
        <xdr:cNvCxnSpPr/>
      </xdr:nvCxnSpPr>
      <xdr:spPr>
        <a:xfrm>
          <a:off x="1447800" y="1107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9" name="円/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5" name="円/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7" name="円/楕円 156"/>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8" name="テキスト ボックス 157"/>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[177,953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定員管理の適正化による人件費の圧縮、事務事業の見直しによる物件費の抑制を更に進め、類似団体平均の額を下回るように努める。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14621</xdr:rowOff>
    </xdr:from>
    <xdr:to>
      <xdr:col>7</xdr:col>
      <xdr:colOff>152400</xdr:colOff>
      <xdr:row>83</xdr:row>
      <xdr:rowOff>26952</xdr:rowOff>
    </xdr:to>
    <xdr:cxnSp macro="">
      <xdr:nvCxnSpPr>
        <xdr:cNvPr id="191" name="直線コネクタ 190"/>
        <xdr:cNvCxnSpPr/>
      </xdr:nvCxnSpPr>
      <xdr:spPr>
        <a:xfrm>
          <a:off x="4114800" y="14244971"/>
          <a:ext cx="8382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122879</xdr:rowOff>
    </xdr:from>
    <xdr:to>
      <xdr:col>6</xdr:col>
      <xdr:colOff>0</xdr:colOff>
      <xdr:row>83</xdr:row>
      <xdr:rowOff>14621</xdr:rowOff>
    </xdr:to>
    <xdr:cxnSp macro="">
      <xdr:nvCxnSpPr>
        <xdr:cNvPr id="194" name="直線コネクタ 193"/>
        <xdr:cNvCxnSpPr/>
      </xdr:nvCxnSpPr>
      <xdr:spPr>
        <a:xfrm>
          <a:off x="3225800" y="14181779"/>
          <a:ext cx="8890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88060</xdr:rowOff>
    </xdr:from>
    <xdr:to>
      <xdr:col>4</xdr:col>
      <xdr:colOff>482600</xdr:colOff>
      <xdr:row>82</xdr:row>
      <xdr:rowOff>122879</xdr:rowOff>
    </xdr:to>
    <xdr:cxnSp macro="">
      <xdr:nvCxnSpPr>
        <xdr:cNvPr id="197" name="直線コネクタ 196"/>
        <xdr:cNvCxnSpPr/>
      </xdr:nvCxnSpPr>
      <xdr:spPr>
        <a:xfrm>
          <a:off x="2336800" y="14146960"/>
          <a:ext cx="8890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63002</xdr:rowOff>
    </xdr:from>
    <xdr:to>
      <xdr:col>3</xdr:col>
      <xdr:colOff>279400</xdr:colOff>
      <xdr:row>82</xdr:row>
      <xdr:rowOff>88060</xdr:rowOff>
    </xdr:to>
    <xdr:cxnSp macro="">
      <xdr:nvCxnSpPr>
        <xdr:cNvPr id="200" name="直線コネクタ 199"/>
        <xdr:cNvCxnSpPr/>
      </xdr:nvCxnSpPr>
      <xdr:spPr>
        <a:xfrm>
          <a:off x="1447800" y="14121902"/>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147602</xdr:rowOff>
    </xdr:from>
    <xdr:to>
      <xdr:col>7</xdr:col>
      <xdr:colOff>203200</xdr:colOff>
      <xdr:row>83</xdr:row>
      <xdr:rowOff>77752</xdr:rowOff>
    </xdr:to>
    <xdr:sp macro="" textlink="">
      <xdr:nvSpPr>
        <xdr:cNvPr id="210" name="円/楕円 209"/>
        <xdr:cNvSpPr/>
      </xdr:nvSpPr>
      <xdr:spPr>
        <a:xfrm>
          <a:off x="4902200" y="142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119679</xdr:rowOff>
    </xdr:from>
    <xdr:ext cx="762000" cy="259045"/>
    <xdr:sp macro="" textlink="">
      <xdr:nvSpPr>
        <xdr:cNvPr id="211" name="人件費・物件費等の状況該当値テキスト"/>
        <xdr:cNvSpPr txBox="1"/>
      </xdr:nvSpPr>
      <xdr:spPr>
        <a:xfrm>
          <a:off x="5041900" y="1417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177,953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135271</xdr:rowOff>
    </xdr:from>
    <xdr:to>
      <xdr:col>6</xdr:col>
      <xdr:colOff>50800</xdr:colOff>
      <xdr:row>83</xdr:row>
      <xdr:rowOff>65421</xdr:rowOff>
    </xdr:to>
    <xdr:sp macro="" textlink="">
      <xdr:nvSpPr>
        <xdr:cNvPr id="212" name="円/楕円 211"/>
        <xdr:cNvSpPr/>
      </xdr:nvSpPr>
      <xdr:spPr>
        <a:xfrm>
          <a:off x="4064000" y="141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50198</xdr:rowOff>
    </xdr:from>
    <xdr:ext cx="736600" cy="259045"/>
    <xdr:sp macro="" textlink="">
      <xdr:nvSpPr>
        <xdr:cNvPr id="213" name="テキスト ボックス 212"/>
        <xdr:cNvSpPr txBox="1"/>
      </xdr:nvSpPr>
      <xdr:spPr>
        <a:xfrm>
          <a:off x="3733800" y="1428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72079</xdr:rowOff>
    </xdr:from>
    <xdr:to>
      <xdr:col>4</xdr:col>
      <xdr:colOff>533400</xdr:colOff>
      <xdr:row>83</xdr:row>
      <xdr:rowOff>2229</xdr:rowOff>
    </xdr:to>
    <xdr:sp macro="" textlink="">
      <xdr:nvSpPr>
        <xdr:cNvPr id="214" name="円/楕円 213"/>
        <xdr:cNvSpPr/>
      </xdr:nvSpPr>
      <xdr:spPr>
        <a:xfrm>
          <a:off x="3175000" y="141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12406</xdr:rowOff>
    </xdr:from>
    <xdr:ext cx="762000" cy="259045"/>
    <xdr:sp macro="" textlink="">
      <xdr:nvSpPr>
        <xdr:cNvPr id="215" name="テキスト ボックス 214"/>
        <xdr:cNvSpPr txBox="1"/>
      </xdr:nvSpPr>
      <xdr:spPr>
        <a:xfrm>
          <a:off x="2844800" y="138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37260</xdr:rowOff>
    </xdr:from>
    <xdr:to>
      <xdr:col>3</xdr:col>
      <xdr:colOff>330200</xdr:colOff>
      <xdr:row>82</xdr:row>
      <xdr:rowOff>138860</xdr:rowOff>
    </xdr:to>
    <xdr:sp macro="" textlink="">
      <xdr:nvSpPr>
        <xdr:cNvPr id="216" name="円/楕円 215"/>
        <xdr:cNvSpPr/>
      </xdr:nvSpPr>
      <xdr:spPr>
        <a:xfrm>
          <a:off x="2286000" y="140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149037</xdr:rowOff>
    </xdr:from>
    <xdr:ext cx="762000" cy="259045"/>
    <xdr:sp macro="" textlink="">
      <xdr:nvSpPr>
        <xdr:cNvPr id="217" name="テキスト ボックス 216"/>
        <xdr:cNvSpPr txBox="1"/>
      </xdr:nvSpPr>
      <xdr:spPr>
        <a:xfrm>
          <a:off x="1955800" y="138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12202</xdr:rowOff>
    </xdr:from>
    <xdr:to>
      <xdr:col>2</xdr:col>
      <xdr:colOff>127000</xdr:colOff>
      <xdr:row>82</xdr:row>
      <xdr:rowOff>113802</xdr:rowOff>
    </xdr:to>
    <xdr:sp macro="" textlink="">
      <xdr:nvSpPr>
        <xdr:cNvPr id="218" name="円/楕円 217"/>
        <xdr:cNvSpPr/>
      </xdr:nvSpPr>
      <xdr:spPr>
        <a:xfrm>
          <a:off x="1397000" y="140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123979</xdr:rowOff>
    </xdr:from>
    <xdr:ext cx="762000" cy="259045"/>
    <xdr:sp macro="" textlink="">
      <xdr:nvSpPr>
        <xdr:cNvPr id="219" name="テキスト ボックス 218"/>
        <xdr:cNvSpPr txBox="1"/>
      </xdr:nvSpPr>
      <xdr:spPr>
        <a:xfrm>
          <a:off x="1066800" y="1383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平成１６年度以降、人事院勧告を準拠しており、今後も類似団体と同水準で推移する見込みである。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3" name="直線コネクタ 252"/>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112184</xdr:rowOff>
    </xdr:to>
    <xdr:cxnSp macro="">
      <xdr:nvCxnSpPr>
        <xdr:cNvPr id="256" name="直線コネクタ 255"/>
        <xdr:cNvCxnSpPr/>
      </xdr:nvCxnSpPr>
      <xdr:spPr>
        <a:xfrm>
          <a:off x="15290800" y="146773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104139</xdr:rowOff>
    </xdr:to>
    <xdr:cxnSp macro="">
      <xdr:nvCxnSpPr>
        <xdr:cNvPr id="259" name="直線コネクタ 258"/>
        <xdr:cNvCxnSpPr/>
      </xdr:nvCxnSpPr>
      <xdr:spPr>
        <a:xfrm>
          <a:off x="14401800" y="146613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160866</xdr:rowOff>
    </xdr:to>
    <xdr:cxnSp macro="">
      <xdr:nvCxnSpPr>
        <xdr:cNvPr id="262" name="直線コネクタ 261"/>
        <xdr:cNvCxnSpPr/>
      </xdr:nvCxnSpPr>
      <xdr:spPr>
        <a:xfrm flipV="1">
          <a:off x="13512800" y="1466130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3"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4" name="円/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75" name="テキスト ボックス 274"/>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8" name="円/楕円 277"/>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9" name="テキスト ボックス 278"/>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0" name="円/楕円 279"/>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1" name="テキスト ボックス 280"/>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類似団体平均より高い数値で推移している。</a:t>
          </a:r>
          <a:endParaRPr kumimoji="1" lang="en-US" altLang="ja-JP" sz="1300">
            <a:latin typeface="ＭＳ Ｐゴシック"/>
          </a:endParaRPr>
        </a:p>
        <a:p>
          <a:r>
            <a:rPr kumimoji="1" lang="ja-JP" altLang="en-US" sz="1300">
              <a:latin typeface="ＭＳ Ｐゴシック"/>
            </a:rPr>
            <a:t>　現在「定員管理適正化計画」に基づき適正化を進めており、今後も毎年度一定数の定年退職者が予定されていることから、適切な定員管理に努める。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122758</xdr:rowOff>
    </xdr:from>
    <xdr:to>
      <xdr:col>24</xdr:col>
      <xdr:colOff>558800</xdr:colOff>
      <xdr:row>61</xdr:row>
      <xdr:rowOff>129032</xdr:rowOff>
    </xdr:to>
    <xdr:cxnSp macro="">
      <xdr:nvCxnSpPr>
        <xdr:cNvPr id="313" name="直線コネクタ 312"/>
        <xdr:cNvCxnSpPr/>
      </xdr:nvCxnSpPr>
      <xdr:spPr>
        <a:xfrm>
          <a:off x="16179800" y="10581208"/>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99593</xdr:rowOff>
    </xdr:from>
    <xdr:to>
      <xdr:col>23</xdr:col>
      <xdr:colOff>406400</xdr:colOff>
      <xdr:row>61</xdr:row>
      <xdr:rowOff>122758</xdr:rowOff>
    </xdr:to>
    <xdr:cxnSp macro="">
      <xdr:nvCxnSpPr>
        <xdr:cNvPr id="316" name="直線コネクタ 315"/>
        <xdr:cNvCxnSpPr/>
      </xdr:nvCxnSpPr>
      <xdr:spPr>
        <a:xfrm>
          <a:off x="15290800" y="1055804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99593</xdr:rowOff>
    </xdr:from>
    <xdr:to>
      <xdr:col>22</xdr:col>
      <xdr:colOff>203200</xdr:colOff>
      <xdr:row>61</xdr:row>
      <xdr:rowOff>103937</xdr:rowOff>
    </xdr:to>
    <xdr:cxnSp macro="">
      <xdr:nvCxnSpPr>
        <xdr:cNvPr id="319" name="直線コネクタ 318"/>
        <xdr:cNvCxnSpPr/>
      </xdr:nvCxnSpPr>
      <xdr:spPr>
        <a:xfrm flipV="1">
          <a:off x="14401800" y="1055804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81255</xdr:rowOff>
    </xdr:from>
    <xdr:to>
      <xdr:col>21</xdr:col>
      <xdr:colOff>0</xdr:colOff>
      <xdr:row>61</xdr:row>
      <xdr:rowOff>103937</xdr:rowOff>
    </xdr:to>
    <xdr:cxnSp macro="">
      <xdr:nvCxnSpPr>
        <xdr:cNvPr id="322" name="直線コネクタ 321"/>
        <xdr:cNvCxnSpPr/>
      </xdr:nvCxnSpPr>
      <xdr:spPr>
        <a:xfrm>
          <a:off x="13512800" y="1053970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78232</xdr:rowOff>
    </xdr:from>
    <xdr:to>
      <xdr:col>24</xdr:col>
      <xdr:colOff>609600</xdr:colOff>
      <xdr:row>62</xdr:row>
      <xdr:rowOff>8382</xdr:rowOff>
    </xdr:to>
    <xdr:sp macro="" textlink="">
      <xdr:nvSpPr>
        <xdr:cNvPr id="332" name="円/楕円 331"/>
        <xdr:cNvSpPr/>
      </xdr:nvSpPr>
      <xdr:spPr>
        <a:xfrm>
          <a:off x="16967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50309</xdr:rowOff>
    </xdr:from>
    <xdr:ext cx="762000" cy="259045"/>
    <xdr:sp macro="" textlink="">
      <xdr:nvSpPr>
        <xdr:cNvPr id="333" name="定員管理の状況該当値テキスト"/>
        <xdr:cNvSpPr txBox="1"/>
      </xdr:nvSpPr>
      <xdr:spPr>
        <a:xfrm>
          <a:off x="17106900" y="105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71958</xdr:rowOff>
    </xdr:from>
    <xdr:to>
      <xdr:col>23</xdr:col>
      <xdr:colOff>457200</xdr:colOff>
      <xdr:row>62</xdr:row>
      <xdr:rowOff>2108</xdr:rowOff>
    </xdr:to>
    <xdr:sp macro="" textlink="">
      <xdr:nvSpPr>
        <xdr:cNvPr id="334" name="円/楕円 333"/>
        <xdr:cNvSpPr/>
      </xdr:nvSpPr>
      <xdr:spPr>
        <a:xfrm>
          <a:off x="16129000" y="10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158335</xdr:rowOff>
    </xdr:from>
    <xdr:ext cx="736600" cy="259045"/>
    <xdr:sp macro="" textlink="">
      <xdr:nvSpPr>
        <xdr:cNvPr id="335" name="テキスト ボックス 334"/>
        <xdr:cNvSpPr txBox="1"/>
      </xdr:nvSpPr>
      <xdr:spPr>
        <a:xfrm>
          <a:off x="15798800" y="1061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48793</xdr:rowOff>
    </xdr:from>
    <xdr:to>
      <xdr:col>22</xdr:col>
      <xdr:colOff>254000</xdr:colOff>
      <xdr:row>61</xdr:row>
      <xdr:rowOff>150393</xdr:rowOff>
    </xdr:to>
    <xdr:sp macro="" textlink="">
      <xdr:nvSpPr>
        <xdr:cNvPr id="336" name="円/楕円 335"/>
        <xdr:cNvSpPr/>
      </xdr:nvSpPr>
      <xdr:spPr>
        <a:xfrm>
          <a:off x="15240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160570</xdr:rowOff>
    </xdr:from>
    <xdr:ext cx="762000" cy="259045"/>
    <xdr:sp macro="" textlink="">
      <xdr:nvSpPr>
        <xdr:cNvPr id="337" name="テキスト ボックス 336"/>
        <xdr:cNvSpPr txBox="1"/>
      </xdr:nvSpPr>
      <xdr:spPr>
        <a:xfrm>
          <a:off x="14909800" y="102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53137</xdr:rowOff>
    </xdr:from>
    <xdr:to>
      <xdr:col>21</xdr:col>
      <xdr:colOff>50800</xdr:colOff>
      <xdr:row>61</xdr:row>
      <xdr:rowOff>154737</xdr:rowOff>
    </xdr:to>
    <xdr:sp macro="" textlink="">
      <xdr:nvSpPr>
        <xdr:cNvPr id="338" name="円/楕円 337"/>
        <xdr:cNvSpPr/>
      </xdr:nvSpPr>
      <xdr:spPr>
        <a:xfrm>
          <a:off x="14351000" y="105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164914</xdr:rowOff>
    </xdr:from>
    <xdr:ext cx="762000" cy="259045"/>
    <xdr:sp macro="" textlink="">
      <xdr:nvSpPr>
        <xdr:cNvPr id="339" name="テキスト ボックス 338"/>
        <xdr:cNvSpPr txBox="1"/>
      </xdr:nvSpPr>
      <xdr:spPr>
        <a:xfrm>
          <a:off x="14020800" y="102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30455</xdr:rowOff>
    </xdr:from>
    <xdr:to>
      <xdr:col>19</xdr:col>
      <xdr:colOff>533400</xdr:colOff>
      <xdr:row>61</xdr:row>
      <xdr:rowOff>132055</xdr:rowOff>
    </xdr:to>
    <xdr:sp macro="" textlink="">
      <xdr:nvSpPr>
        <xdr:cNvPr id="340" name="円/楕円 339"/>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142232</xdr:rowOff>
    </xdr:from>
    <xdr:ext cx="762000" cy="259045"/>
    <xdr:sp macro="" textlink="">
      <xdr:nvSpPr>
        <xdr:cNvPr id="341" name="テキスト ボックス 340"/>
        <xdr:cNvSpPr txBox="1"/>
      </xdr:nvSpPr>
      <xdr:spPr>
        <a:xfrm>
          <a:off x="13131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平成１８年度に地方債の借換えを実施し、公債費の平準化を図ったが、類似団体平均より高い率で推移している。</a:t>
          </a:r>
          <a:endParaRPr kumimoji="1" lang="en-US" altLang="ja-JP" sz="1300">
            <a:latin typeface="ＭＳ Ｐゴシック"/>
          </a:endParaRPr>
        </a:p>
        <a:p>
          <a:r>
            <a:rPr kumimoji="1" lang="ja-JP" altLang="en-US" sz="1300">
              <a:latin typeface="ＭＳ Ｐゴシック"/>
            </a:rPr>
            <a:t>　平成２８年度においては、普通交付税や臨時財政対策債の減等の影響により、前年度比</a:t>
          </a:r>
          <a:r>
            <a:rPr kumimoji="1" lang="en-US" altLang="ja-JP" sz="1300">
              <a:latin typeface="ＭＳ Ｐゴシック"/>
            </a:rPr>
            <a:t>0.6</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今後も地方債の計画的な発行により、元利償還金の平準化を継続し、比率の適正化と安定化を目指す。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153162</xdr:rowOff>
    </xdr:to>
    <xdr:cxnSp macro="">
      <xdr:nvCxnSpPr>
        <xdr:cNvPr id="373" name="直線コネクタ 372"/>
        <xdr:cNvCxnSpPr/>
      </xdr:nvCxnSpPr>
      <xdr:spPr>
        <a:xfrm>
          <a:off x="16179800" y="74676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95250</xdr:rowOff>
    </xdr:to>
    <xdr:cxnSp macro="">
      <xdr:nvCxnSpPr>
        <xdr:cNvPr id="376" name="直線コネクタ 375"/>
        <xdr:cNvCxnSpPr/>
      </xdr:nvCxnSpPr>
      <xdr:spPr>
        <a:xfrm>
          <a:off x="15290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114554</xdr:rowOff>
    </xdr:to>
    <xdr:cxnSp macro="">
      <xdr:nvCxnSpPr>
        <xdr:cNvPr id="379" name="直線コネクタ 378"/>
        <xdr:cNvCxnSpPr/>
      </xdr:nvCxnSpPr>
      <xdr:spPr>
        <a:xfrm flipV="1">
          <a:off x="14401800" y="746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114554</xdr:rowOff>
    </xdr:to>
    <xdr:cxnSp macro="">
      <xdr:nvCxnSpPr>
        <xdr:cNvPr id="382" name="直線コネクタ 381"/>
        <xdr:cNvCxnSpPr/>
      </xdr:nvCxnSpPr>
      <xdr:spPr>
        <a:xfrm>
          <a:off x="13512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102362</xdr:rowOff>
    </xdr:from>
    <xdr:to>
      <xdr:col>24</xdr:col>
      <xdr:colOff>609600</xdr:colOff>
      <xdr:row>44</xdr:row>
      <xdr:rowOff>32512</xdr:rowOff>
    </xdr:to>
    <xdr:sp macro="" textlink="">
      <xdr:nvSpPr>
        <xdr:cNvPr id="392" name="円/楕円 391"/>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74439</xdr:rowOff>
    </xdr:from>
    <xdr:ext cx="762000" cy="259045"/>
    <xdr:sp macro="" textlink="">
      <xdr:nvSpPr>
        <xdr:cNvPr id="393"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4" name="円/楕円 393"/>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5" name="テキスト ボックス 394"/>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6" name="円/楕円 395"/>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7" name="テキスト ボックス 396"/>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398" name="円/楕円 397"/>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399" name="テキスト ボックス 398"/>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0" name="円/楕円 39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1" name="テキスト ボックス 40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lang="ja-JP" altLang="ja-JP" sz="1300">
              <a:solidFill>
                <a:schemeClr val="dk1"/>
              </a:solidFill>
              <a:effectLst/>
              <a:latin typeface="+mn-lt"/>
              <a:ea typeface="+mn-ea"/>
              <a:cs typeface="+mn-cs"/>
            </a:rPr>
            <a:t>港湾事業、公営住宅建替事業、庁舎建設事業などの大型建設事業の実施に伴う地方債</a:t>
          </a:r>
          <a:r>
            <a:rPr lang="ja-JP" altLang="en-US" sz="1300">
              <a:solidFill>
                <a:schemeClr val="dk1"/>
              </a:solidFill>
              <a:effectLst/>
              <a:latin typeface="+mn-lt"/>
              <a:ea typeface="+mn-ea"/>
              <a:cs typeface="+mn-cs"/>
            </a:rPr>
            <a:t>現在</a:t>
          </a:r>
          <a:r>
            <a:rPr lang="ja-JP" altLang="ja-JP" sz="1300">
              <a:solidFill>
                <a:schemeClr val="dk1"/>
              </a:solidFill>
              <a:effectLst/>
              <a:latin typeface="+mn-lt"/>
              <a:ea typeface="+mn-ea"/>
              <a:cs typeface="+mn-cs"/>
            </a:rPr>
            <a:t>高</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の影響により、類似団体平均</a:t>
          </a:r>
          <a:r>
            <a:rPr lang="ja-JP" altLang="en-US" sz="1300">
              <a:solidFill>
                <a:schemeClr val="dk1"/>
              </a:solidFill>
              <a:effectLst/>
              <a:latin typeface="+mn-lt"/>
              <a:ea typeface="+mn-ea"/>
              <a:cs typeface="+mn-cs"/>
            </a:rPr>
            <a:t>より高い率で推移している。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平成２８年度においては、地方債現在高の増や普通交付税、臨時財政対策債の減等の影響により、前年度</a:t>
          </a:r>
          <a:r>
            <a:rPr lang="ja-JP" altLang="en-US" sz="1300">
              <a:solidFill>
                <a:schemeClr val="dk1"/>
              </a:solidFill>
              <a:effectLst/>
              <a:latin typeface="+mn-ea"/>
              <a:ea typeface="+mn-ea"/>
              <a:cs typeface="+mn-cs"/>
            </a:rPr>
            <a:t>比</a:t>
          </a:r>
          <a:r>
            <a:rPr lang="en-US" altLang="ja-JP" sz="1300">
              <a:solidFill>
                <a:schemeClr val="dk1"/>
              </a:solidFill>
              <a:effectLst/>
              <a:latin typeface="+mn-ea"/>
              <a:ea typeface="+mn-ea"/>
              <a:cs typeface="+mn-cs"/>
            </a:rPr>
            <a:t>6.0</a:t>
          </a:r>
          <a:r>
            <a:rPr lang="ja-JP" altLang="en-US" sz="1300">
              <a:solidFill>
                <a:schemeClr val="dk1"/>
              </a:solidFill>
              <a:effectLst/>
              <a:latin typeface="+mn-lt"/>
              <a:ea typeface="+mn-ea"/>
              <a:cs typeface="+mn-cs"/>
            </a:rPr>
            <a:t>％増となっている。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新規事業を計画的に実施するほか、基金の積立を実施することで</a:t>
          </a:r>
          <a:r>
            <a:rPr lang="ja-JP" altLang="en-US" sz="1300">
              <a:solidFill>
                <a:schemeClr val="dk1"/>
              </a:solidFill>
              <a:effectLst/>
              <a:latin typeface="+mn-lt"/>
              <a:ea typeface="+mn-ea"/>
              <a:cs typeface="+mn-cs"/>
            </a:rPr>
            <a:t>、比率の適正化</a:t>
          </a:r>
          <a:r>
            <a:rPr lang="ja-JP" altLang="ja-JP" sz="130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20352</xdr:rowOff>
    </xdr:to>
    <xdr:cxnSp macro="">
      <xdr:nvCxnSpPr>
        <xdr:cNvPr id="426" name="直線コネクタ 425"/>
        <xdr:cNvCxnSpPr/>
      </xdr:nvCxnSpPr>
      <xdr:spPr>
        <a:xfrm flipV="1">
          <a:off x="17018000" y="2571750"/>
          <a:ext cx="0" cy="1049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163879</xdr:rowOff>
    </xdr:from>
    <xdr:ext cx="762000" cy="259045"/>
    <xdr:sp macro="" textlink="">
      <xdr:nvSpPr>
        <xdr:cNvPr id="427" name="将来負担の状況最小値テキスト"/>
        <xdr:cNvSpPr txBox="1"/>
      </xdr:nvSpPr>
      <xdr:spPr>
        <a:xfrm>
          <a:off x="17106900" y="359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20352</xdr:rowOff>
    </xdr:from>
    <xdr:to>
      <xdr:col>24</xdr:col>
      <xdr:colOff>647700</xdr:colOff>
      <xdr:row>21</xdr:row>
      <xdr:rowOff>20352</xdr:rowOff>
    </xdr:to>
    <xdr:cxnSp macro="">
      <xdr:nvCxnSpPr>
        <xdr:cNvPr id="428" name="直線コネクタ 427"/>
        <xdr:cNvCxnSpPr/>
      </xdr:nvCxnSpPr>
      <xdr:spPr>
        <a:xfrm>
          <a:off x="16929100" y="362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29"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155607</xdr:rowOff>
    </xdr:from>
    <xdr:to>
      <xdr:col>24</xdr:col>
      <xdr:colOff>558800</xdr:colOff>
      <xdr:row>21</xdr:row>
      <xdr:rowOff>20352</xdr:rowOff>
    </xdr:to>
    <xdr:cxnSp macro="">
      <xdr:nvCxnSpPr>
        <xdr:cNvPr id="431" name="直線コネクタ 430"/>
        <xdr:cNvCxnSpPr/>
      </xdr:nvCxnSpPr>
      <xdr:spPr>
        <a:xfrm>
          <a:off x="16179800" y="358460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2"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3" name="フローチャート : 判断 432"/>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155607</xdr:rowOff>
    </xdr:from>
    <xdr:to>
      <xdr:col>23</xdr:col>
      <xdr:colOff>406400</xdr:colOff>
      <xdr:row>22</xdr:row>
      <xdr:rowOff>69088</xdr:rowOff>
    </xdr:to>
    <xdr:cxnSp macro="">
      <xdr:nvCxnSpPr>
        <xdr:cNvPr id="434" name="直線コネクタ 433"/>
        <xdr:cNvCxnSpPr/>
      </xdr:nvCxnSpPr>
      <xdr:spPr>
        <a:xfrm flipV="1">
          <a:off x="15290800" y="3584607"/>
          <a:ext cx="889000" cy="2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28226</xdr:rowOff>
    </xdr:from>
    <xdr:to>
      <xdr:col>23</xdr:col>
      <xdr:colOff>457200</xdr:colOff>
      <xdr:row>15</xdr:row>
      <xdr:rowOff>129826</xdr:rowOff>
    </xdr:to>
    <xdr:sp macro="" textlink="">
      <xdr:nvSpPr>
        <xdr:cNvPr id="435" name="フローチャート : 判断 434"/>
        <xdr:cNvSpPr/>
      </xdr:nvSpPr>
      <xdr:spPr>
        <a:xfrm>
          <a:off x="16129000" y="259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140003</xdr:rowOff>
    </xdr:from>
    <xdr:ext cx="736600" cy="259045"/>
    <xdr:sp macro="" textlink="">
      <xdr:nvSpPr>
        <xdr:cNvPr id="436" name="テキスト ボックス 435"/>
        <xdr:cNvSpPr txBox="1"/>
      </xdr:nvSpPr>
      <xdr:spPr>
        <a:xfrm>
          <a:off x="15798800" y="236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120142</xdr:rowOff>
    </xdr:from>
    <xdr:to>
      <xdr:col>22</xdr:col>
      <xdr:colOff>203200</xdr:colOff>
      <xdr:row>22</xdr:row>
      <xdr:rowOff>69088</xdr:rowOff>
    </xdr:to>
    <xdr:cxnSp macro="">
      <xdr:nvCxnSpPr>
        <xdr:cNvPr id="437" name="直線コネクタ 436"/>
        <xdr:cNvCxnSpPr/>
      </xdr:nvCxnSpPr>
      <xdr:spPr>
        <a:xfrm>
          <a:off x="14401800" y="3377692"/>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10732</xdr:rowOff>
    </xdr:from>
    <xdr:to>
      <xdr:col>22</xdr:col>
      <xdr:colOff>254000</xdr:colOff>
      <xdr:row>15</xdr:row>
      <xdr:rowOff>112332</xdr:rowOff>
    </xdr:to>
    <xdr:sp macro="" textlink="">
      <xdr:nvSpPr>
        <xdr:cNvPr id="438" name="フローチャート : 判断 437"/>
        <xdr:cNvSpPr/>
      </xdr:nvSpPr>
      <xdr:spPr>
        <a:xfrm>
          <a:off x="152400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122509</xdr:rowOff>
    </xdr:from>
    <xdr:ext cx="762000" cy="259045"/>
    <xdr:sp macro="" textlink="">
      <xdr:nvSpPr>
        <xdr:cNvPr id="439" name="テキスト ボックス 438"/>
        <xdr:cNvSpPr txBox="1"/>
      </xdr:nvSpPr>
      <xdr:spPr>
        <a:xfrm>
          <a:off x="14909800" y="23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120142</xdr:rowOff>
    </xdr:from>
    <xdr:to>
      <xdr:col>21</xdr:col>
      <xdr:colOff>0</xdr:colOff>
      <xdr:row>20</xdr:row>
      <xdr:rowOff>68739</xdr:rowOff>
    </xdr:to>
    <xdr:cxnSp macro="">
      <xdr:nvCxnSpPr>
        <xdr:cNvPr id="440" name="直線コネクタ 439"/>
        <xdr:cNvCxnSpPr/>
      </xdr:nvCxnSpPr>
      <xdr:spPr>
        <a:xfrm flipV="1">
          <a:off x="13512800" y="3377692"/>
          <a:ext cx="889000" cy="1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63214</xdr:rowOff>
    </xdr:from>
    <xdr:to>
      <xdr:col>21</xdr:col>
      <xdr:colOff>50800</xdr:colOff>
      <xdr:row>15</xdr:row>
      <xdr:rowOff>164814</xdr:rowOff>
    </xdr:to>
    <xdr:sp macro="" textlink="">
      <xdr:nvSpPr>
        <xdr:cNvPr id="441" name="フローチャート : 判断 440"/>
        <xdr:cNvSpPr/>
      </xdr:nvSpPr>
      <xdr:spPr>
        <a:xfrm>
          <a:off x="14351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3541</xdr:rowOff>
    </xdr:from>
    <xdr:ext cx="762000" cy="259045"/>
    <xdr:sp macro="" textlink="">
      <xdr:nvSpPr>
        <xdr:cNvPr id="442" name="テキスト ボックス 441"/>
        <xdr:cNvSpPr txBox="1"/>
      </xdr:nvSpPr>
      <xdr:spPr>
        <a:xfrm>
          <a:off x="14020800" y="24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126555</xdr:rowOff>
    </xdr:from>
    <xdr:to>
      <xdr:col>19</xdr:col>
      <xdr:colOff>533400</xdr:colOff>
      <xdr:row>16</xdr:row>
      <xdr:rowOff>56705</xdr:rowOff>
    </xdr:to>
    <xdr:sp macro="" textlink="">
      <xdr:nvSpPr>
        <xdr:cNvPr id="443" name="フローチャート : 判断 442"/>
        <xdr:cNvSpPr/>
      </xdr:nvSpPr>
      <xdr:spPr>
        <a:xfrm>
          <a:off x="13462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66882</xdr:rowOff>
    </xdr:from>
    <xdr:ext cx="762000" cy="259045"/>
    <xdr:sp macro="" textlink="">
      <xdr:nvSpPr>
        <xdr:cNvPr id="444" name="テキスト ボックス 443"/>
        <xdr:cNvSpPr txBox="1"/>
      </xdr:nvSpPr>
      <xdr:spPr>
        <a:xfrm>
          <a:off x="13131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141002</xdr:rowOff>
    </xdr:from>
    <xdr:to>
      <xdr:col>24</xdr:col>
      <xdr:colOff>609600</xdr:colOff>
      <xdr:row>21</xdr:row>
      <xdr:rowOff>71152</xdr:rowOff>
    </xdr:to>
    <xdr:sp macro="" textlink="">
      <xdr:nvSpPr>
        <xdr:cNvPr id="450" name="円/楕円 449"/>
        <xdr:cNvSpPr/>
      </xdr:nvSpPr>
      <xdr:spPr>
        <a:xfrm>
          <a:off x="16967200" y="35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36879</xdr:rowOff>
    </xdr:from>
    <xdr:ext cx="762000" cy="259045"/>
    <xdr:sp macro="" textlink="">
      <xdr:nvSpPr>
        <xdr:cNvPr id="451" name="将来負担の状況該当値テキスト"/>
        <xdr:cNvSpPr txBox="1"/>
      </xdr:nvSpPr>
      <xdr:spPr>
        <a:xfrm>
          <a:off x="17106900" y="34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104807</xdr:rowOff>
    </xdr:from>
    <xdr:to>
      <xdr:col>23</xdr:col>
      <xdr:colOff>457200</xdr:colOff>
      <xdr:row>21</xdr:row>
      <xdr:rowOff>34957</xdr:rowOff>
    </xdr:to>
    <xdr:sp macro="" textlink="">
      <xdr:nvSpPr>
        <xdr:cNvPr id="452" name="円/楕円 451"/>
        <xdr:cNvSpPr/>
      </xdr:nvSpPr>
      <xdr:spPr>
        <a:xfrm>
          <a:off x="16129000" y="35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19734</xdr:rowOff>
    </xdr:from>
    <xdr:ext cx="736600" cy="259045"/>
    <xdr:sp macro="" textlink="">
      <xdr:nvSpPr>
        <xdr:cNvPr id="453" name="テキスト ボックス 452"/>
        <xdr:cNvSpPr txBox="1"/>
      </xdr:nvSpPr>
      <xdr:spPr>
        <a:xfrm>
          <a:off x="15798800" y="362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18288</xdr:rowOff>
    </xdr:from>
    <xdr:to>
      <xdr:col>22</xdr:col>
      <xdr:colOff>254000</xdr:colOff>
      <xdr:row>22</xdr:row>
      <xdr:rowOff>119888</xdr:rowOff>
    </xdr:to>
    <xdr:sp macro="" textlink="">
      <xdr:nvSpPr>
        <xdr:cNvPr id="454" name="円/楕円 453"/>
        <xdr:cNvSpPr/>
      </xdr:nvSpPr>
      <xdr:spPr>
        <a:xfrm>
          <a:off x="15240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104665</xdr:rowOff>
    </xdr:from>
    <xdr:ext cx="762000" cy="259045"/>
    <xdr:sp macro="" textlink="">
      <xdr:nvSpPr>
        <xdr:cNvPr id="455" name="テキスト ボックス 454"/>
        <xdr:cNvSpPr txBox="1"/>
      </xdr:nvSpPr>
      <xdr:spPr>
        <a:xfrm>
          <a:off x="14909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69342</xdr:rowOff>
    </xdr:from>
    <xdr:to>
      <xdr:col>21</xdr:col>
      <xdr:colOff>50800</xdr:colOff>
      <xdr:row>19</xdr:row>
      <xdr:rowOff>170942</xdr:rowOff>
    </xdr:to>
    <xdr:sp macro="" textlink="">
      <xdr:nvSpPr>
        <xdr:cNvPr id="456" name="円/楕円 455"/>
        <xdr:cNvSpPr/>
      </xdr:nvSpPr>
      <xdr:spPr>
        <a:xfrm>
          <a:off x="1435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155719</xdr:rowOff>
    </xdr:from>
    <xdr:ext cx="762000" cy="259045"/>
    <xdr:sp macro="" textlink="">
      <xdr:nvSpPr>
        <xdr:cNvPr id="457" name="テキスト ボックス 456"/>
        <xdr:cNvSpPr txBox="1"/>
      </xdr:nvSpPr>
      <xdr:spPr>
        <a:xfrm>
          <a:off x="14020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17939</xdr:rowOff>
    </xdr:from>
    <xdr:to>
      <xdr:col>19</xdr:col>
      <xdr:colOff>533400</xdr:colOff>
      <xdr:row>20</xdr:row>
      <xdr:rowOff>119539</xdr:rowOff>
    </xdr:to>
    <xdr:sp macro="" textlink="">
      <xdr:nvSpPr>
        <xdr:cNvPr id="458" name="円/楕円 457"/>
        <xdr:cNvSpPr/>
      </xdr:nvSpPr>
      <xdr:spPr>
        <a:xfrm>
          <a:off x="13462000" y="34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104316</xdr:rowOff>
    </xdr:from>
    <xdr:ext cx="762000" cy="259045"/>
    <xdr:sp macro="" textlink="">
      <xdr:nvSpPr>
        <xdr:cNvPr id="459" name="テキスト ボックス 458"/>
        <xdr:cNvSpPr txBox="1"/>
      </xdr:nvSpPr>
      <xdr:spPr>
        <a:xfrm>
          <a:off x="13131800" y="353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人件費に係る経常収支比率は、例年類似団体平均より低い率で推移していたが、平成２８年度においては、退職手当組合負担金の増等により、類似団体平均より高い率となっている。</a:t>
          </a:r>
        </a:p>
        <a:p>
          <a:r>
            <a:rPr kumimoji="1" lang="ja-JP" altLang="en-US" sz="1300">
              <a:latin typeface="ＭＳ Ｐゴシック"/>
            </a:rPr>
            <a:t>　退職者の補充制限による職員数の減のため、今後も類似団体平均と同程度で推移する見込みである。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37</xdr:row>
      <xdr:rowOff>88138</xdr:rowOff>
    </xdr:to>
    <xdr:cxnSp macro="">
      <xdr:nvCxnSpPr>
        <xdr:cNvPr id="64" name="直線コネクタ 63"/>
        <xdr:cNvCxnSpPr/>
      </xdr:nvCxnSpPr>
      <xdr:spPr>
        <a:xfrm>
          <a:off x="3987800" y="625805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85852</xdr:rowOff>
    </xdr:to>
    <xdr:cxnSp macro="">
      <xdr:nvCxnSpPr>
        <xdr:cNvPr id="67" name="直線コネクタ 66"/>
        <xdr:cNvCxnSpPr/>
      </xdr:nvCxnSpPr>
      <xdr:spPr>
        <a:xfrm>
          <a:off x="3098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37</xdr:row>
      <xdr:rowOff>5842</xdr:rowOff>
    </xdr:to>
    <xdr:cxnSp macro="">
      <xdr:nvCxnSpPr>
        <xdr:cNvPr id="70" name="直線コネクタ 69"/>
        <xdr:cNvCxnSpPr/>
      </xdr:nvCxnSpPr>
      <xdr:spPr>
        <a:xfrm flipV="1">
          <a:off x="2209800" y="6239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5842</xdr:rowOff>
    </xdr:to>
    <xdr:cxnSp macro="">
      <xdr:nvCxnSpPr>
        <xdr:cNvPr id="73" name="直線コネクタ 72"/>
        <xdr:cNvCxnSpPr/>
      </xdr:nvCxnSpPr>
      <xdr:spPr>
        <a:xfrm>
          <a:off x="1320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7" name="円/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物件費に係る経常収支比率は、類似団体平均より低い率で推移している。</a:t>
          </a:r>
          <a:endParaRPr kumimoji="1" lang="en-US" altLang="ja-JP" sz="1300">
            <a:latin typeface="ＭＳ Ｐゴシック"/>
          </a:endParaRPr>
        </a:p>
        <a:p>
          <a:r>
            <a:rPr kumimoji="1" lang="ja-JP" altLang="en-US" sz="1300">
              <a:latin typeface="ＭＳ Ｐゴシック"/>
            </a:rPr>
            <a:t>　要因としては、内部管理費や施設管理費の見直しを行い、支出の抑制を継続していることが挙げられる。</a:t>
          </a:r>
        </a:p>
        <a:p>
          <a:r>
            <a:rPr kumimoji="1" lang="ja-JP" altLang="en-US" sz="1300">
              <a:latin typeface="ＭＳ Ｐゴシック"/>
            </a:rPr>
            <a:t>　今後も公共施設の適正配置等の検討を進め、更なる費用の抑制に努める。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35560</xdr:rowOff>
    </xdr:to>
    <xdr:cxnSp macro="">
      <xdr:nvCxnSpPr>
        <xdr:cNvPr id="125" name="直線コネクタ 124"/>
        <xdr:cNvCxnSpPr/>
      </xdr:nvCxnSpPr>
      <xdr:spPr>
        <a:xfrm flipV="1">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16</xdr:row>
      <xdr:rowOff>35560</xdr:rowOff>
    </xdr:to>
    <xdr:cxnSp macro="">
      <xdr:nvCxnSpPr>
        <xdr:cNvPr id="128" name="直線コネクタ 127"/>
        <xdr:cNvCxnSpPr/>
      </xdr:nvCxnSpPr>
      <xdr:spPr>
        <a:xfrm>
          <a:off x="14782800" y="2649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77470</xdr:rowOff>
    </xdr:to>
    <xdr:cxnSp macro="">
      <xdr:nvCxnSpPr>
        <xdr:cNvPr id="131" name="直線コネクタ 130"/>
        <xdr:cNvCxnSpPr/>
      </xdr:nvCxnSpPr>
      <xdr:spPr>
        <a:xfrm>
          <a:off x="13893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16510</xdr:rowOff>
    </xdr:to>
    <xdr:cxnSp macro="">
      <xdr:nvCxnSpPr>
        <xdr:cNvPr id="134" name="直線コネクタ 133"/>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扶助費に係る経常収支比率は、類似団体平均とほぼ同じ水準で推移している。</a:t>
          </a:r>
        </a:p>
        <a:p>
          <a:r>
            <a:rPr kumimoji="1" lang="ja-JP" altLang="en-US" sz="1300">
              <a:latin typeface="ＭＳ Ｐゴシック"/>
            </a:rPr>
            <a:t>　今後も事業の適正な執行により、財政を圧迫しないよう努める。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118835</xdr:rowOff>
    </xdr:to>
    <xdr:cxnSp macro="">
      <xdr:nvCxnSpPr>
        <xdr:cNvPr id="188" name="直線コネクタ 187"/>
        <xdr:cNvCxnSpPr/>
      </xdr:nvCxnSpPr>
      <xdr:spPr>
        <a:xfrm>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69850</xdr:rowOff>
    </xdr:to>
    <xdr:cxnSp macro="">
      <xdr:nvCxnSpPr>
        <xdr:cNvPr id="191" name="直線コネクタ 190"/>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4" name="直線コネクタ 193"/>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7" name="直線コネクタ 196"/>
        <xdr:cNvCxnSpPr/>
      </xdr:nvCxnSpPr>
      <xdr:spPr>
        <a:xfrm>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1" name="円/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5" name="円/楕円 214"/>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6" name="テキスト ボックス 215"/>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平成２０年度に公共下水道事業特別会計に公営企業法の全てを適用したことに伴い繰出金が補助金に変わったため、低い水準で推移していたが、今後は介護給付費等の増により、上昇が見込まれ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29845</xdr:rowOff>
    </xdr:from>
    <xdr:to>
      <xdr:col>24</xdr:col>
      <xdr:colOff>31750</xdr:colOff>
      <xdr:row>58</xdr:row>
      <xdr:rowOff>86995</xdr:rowOff>
    </xdr:to>
    <xdr:cxnSp macro="">
      <xdr:nvCxnSpPr>
        <xdr:cNvPr id="244" name="直線コネクタ 243"/>
        <xdr:cNvCxnSpPr/>
      </xdr:nvCxnSpPr>
      <xdr:spPr>
        <a:xfrm>
          <a:off x="15671800" y="99739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29845</xdr:rowOff>
    </xdr:from>
    <xdr:to>
      <xdr:col>22</xdr:col>
      <xdr:colOff>565150</xdr:colOff>
      <xdr:row>58</xdr:row>
      <xdr:rowOff>144145</xdr:rowOff>
    </xdr:to>
    <xdr:cxnSp macro="">
      <xdr:nvCxnSpPr>
        <xdr:cNvPr id="247" name="直線コネクタ 246"/>
        <xdr:cNvCxnSpPr/>
      </xdr:nvCxnSpPr>
      <xdr:spPr>
        <a:xfrm flipV="1">
          <a:off x="14782800" y="99739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41275</xdr:rowOff>
    </xdr:from>
    <xdr:to>
      <xdr:col>21</xdr:col>
      <xdr:colOff>361950</xdr:colOff>
      <xdr:row>58</xdr:row>
      <xdr:rowOff>144145</xdr:rowOff>
    </xdr:to>
    <xdr:cxnSp macro="">
      <xdr:nvCxnSpPr>
        <xdr:cNvPr id="250" name="直線コネクタ 249"/>
        <xdr:cNvCxnSpPr/>
      </xdr:nvCxnSpPr>
      <xdr:spPr>
        <a:xfrm>
          <a:off x="13893800" y="99853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41275</xdr:rowOff>
    </xdr:from>
    <xdr:to>
      <xdr:col>20</xdr:col>
      <xdr:colOff>158750</xdr:colOff>
      <xdr:row>58</xdr:row>
      <xdr:rowOff>69850</xdr:rowOff>
    </xdr:to>
    <xdr:cxnSp macro="">
      <xdr:nvCxnSpPr>
        <xdr:cNvPr id="253" name="直線コネクタ 252"/>
        <xdr:cNvCxnSpPr/>
      </xdr:nvCxnSpPr>
      <xdr:spPr>
        <a:xfrm flipV="1">
          <a:off x="13004800" y="9985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36195</xdr:rowOff>
    </xdr:from>
    <xdr:to>
      <xdr:col>24</xdr:col>
      <xdr:colOff>82550</xdr:colOff>
      <xdr:row>58</xdr:row>
      <xdr:rowOff>137795</xdr:rowOff>
    </xdr:to>
    <xdr:sp macro="" textlink="">
      <xdr:nvSpPr>
        <xdr:cNvPr id="263" name="円/楕円 262"/>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52722</xdr:rowOff>
    </xdr:from>
    <xdr:ext cx="762000" cy="259045"/>
    <xdr:sp macro="" textlink="">
      <xdr:nvSpPr>
        <xdr:cNvPr id="264" name="その他該当値テキスト"/>
        <xdr:cNvSpPr txBox="1"/>
      </xdr:nvSpPr>
      <xdr:spPr>
        <a:xfrm>
          <a:off x="165989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150495</xdr:rowOff>
    </xdr:from>
    <xdr:to>
      <xdr:col>22</xdr:col>
      <xdr:colOff>615950</xdr:colOff>
      <xdr:row>58</xdr:row>
      <xdr:rowOff>80645</xdr:rowOff>
    </xdr:to>
    <xdr:sp macro="" textlink="">
      <xdr:nvSpPr>
        <xdr:cNvPr id="265" name="円/楕円 264"/>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90822</xdr:rowOff>
    </xdr:from>
    <xdr:ext cx="736600" cy="259045"/>
    <xdr:sp macro="" textlink="">
      <xdr:nvSpPr>
        <xdr:cNvPr id="266" name="テキスト ボックス 265"/>
        <xdr:cNvSpPr txBox="1"/>
      </xdr:nvSpPr>
      <xdr:spPr>
        <a:xfrm>
          <a:off x="15290800" y="969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93345</xdr:rowOff>
    </xdr:from>
    <xdr:to>
      <xdr:col>21</xdr:col>
      <xdr:colOff>412750</xdr:colOff>
      <xdr:row>59</xdr:row>
      <xdr:rowOff>23495</xdr:rowOff>
    </xdr:to>
    <xdr:sp macro="" textlink="">
      <xdr:nvSpPr>
        <xdr:cNvPr id="267" name="円/楕円 266"/>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8272</xdr:rowOff>
    </xdr:from>
    <xdr:ext cx="762000" cy="259045"/>
    <xdr:sp macro="" textlink="">
      <xdr:nvSpPr>
        <xdr:cNvPr id="268" name="テキスト ボックス 267"/>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161925</xdr:rowOff>
    </xdr:from>
    <xdr:to>
      <xdr:col>20</xdr:col>
      <xdr:colOff>209550</xdr:colOff>
      <xdr:row>58</xdr:row>
      <xdr:rowOff>92075</xdr:rowOff>
    </xdr:to>
    <xdr:sp macro="" textlink="">
      <xdr:nvSpPr>
        <xdr:cNvPr id="269" name="円/楕円 268"/>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102252</xdr:rowOff>
    </xdr:from>
    <xdr:ext cx="762000" cy="259045"/>
    <xdr:sp macro="" textlink="">
      <xdr:nvSpPr>
        <xdr:cNvPr id="270" name="テキスト ボックス 269"/>
        <xdr:cNvSpPr txBox="1"/>
      </xdr:nvSpPr>
      <xdr:spPr>
        <a:xfrm>
          <a:off x="13512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71" name="円/楕円 270"/>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130827</xdr:rowOff>
    </xdr:from>
    <xdr:ext cx="762000" cy="259045"/>
    <xdr:sp macro="" textlink="">
      <xdr:nvSpPr>
        <xdr:cNvPr id="272" name="テキスト ボックス 271"/>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補助費等に係る経常収支比率は、類似団体平均よりも高い率で推移している。</a:t>
          </a:r>
        </a:p>
        <a:p>
          <a:r>
            <a:rPr kumimoji="1" lang="ja-JP" altLang="en-US" sz="1300">
              <a:latin typeface="ＭＳ Ｐゴシック"/>
            </a:rPr>
            <a:t>　今後も岩内地方衛生組合による老朽施設の建替事業に伴い率の上昇が見込まれるが、他の一部事務組合や各種団体等も含めた事務事業の精査を徹底し、負担金や補助金の抑制に努めるほか、奨励的な補助制度の見直し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129286</xdr:rowOff>
    </xdr:to>
    <xdr:cxnSp macro="">
      <xdr:nvCxnSpPr>
        <xdr:cNvPr id="302" name="直線コネクタ 301"/>
        <xdr:cNvCxnSpPr/>
      </xdr:nvCxnSpPr>
      <xdr:spPr>
        <a:xfrm>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124714</xdr:rowOff>
    </xdr:to>
    <xdr:cxnSp macro="">
      <xdr:nvCxnSpPr>
        <xdr:cNvPr id="305" name="直線コネクタ 304"/>
        <xdr:cNvCxnSpPr/>
      </xdr:nvCxnSpPr>
      <xdr:spPr>
        <a:xfrm>
          <a:off x="14782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97282</xdr:rowOff>
    </xdr:to>
    <xdr:cxnSp macro="">
      <xdr:nvCxnSpPr>
        <xdr:cNvPr id="308" name="直線コネクタ 307"/>
        <xdr:cNvCxnSpPr/>
      </xdr:nvCxnSpPr>
      <xdr:spPr>
        <a:xfrm>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110998</xdr:rowOff>
    </xdr:to>
    <xdr:cxnSp macro="">
      <xdr:nvCxnSpPr>
        <xdr:cNvPr id="311" name="直線コネクタ 310"/>
        <xdr:cNvCxnSpPr/>
      </xdr:nvCxnSpPr>
      <xdr:spPr>
        <a:xfrm flipV="1">
          <a:off x="13004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1" name="円/楕円 320"/>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2"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3" name="円/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5" name="円/楕円 324"/>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26" name="テキスト ボックス 325"/>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7" name="円/楕円 32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8" name="テキスト ボックス 32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29" name="円/楕円 328"/>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0" name="テキスト ボックス 329"/>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に係る経常収支比率は、</a:t>
          </a:r>
          <a:r>
            <a:rPr kumimoji="1" lang="ja-JP" altLang="en-US" sz="1300">
              <a:latin typeface="ＭＳ Ｐゴシック"/>
            </a:rPr>
            <a:t>平成１８年度に地方債の借換えを実施し、公債費の平準化を図ったが、類似団体平均より高い率で推移している。</a:t>
          </a:r>
        </a:p>
        <a:p>
          <a:r>
            <a:rPr kumimoji="1" lang="ja-JP" altLang="en-US" sz="1300">
              <a:latin typeface="ＭＳ Ｐゴシック"/>
            </a:rPr>
            <a:t>　今後も地方債の新規発行を伴う建設事業等の抑制を進め、計画的な地方債の発行を行うことにより、公債費の水準を抑えるよう努める。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97282</xdr:rowOff>
    </xdr:to>
    <xdr:cxnSp macro="">
      <xdr:nvCxnSpPr>
        <xdr:cNvPr id="360" name="直線コネクタ 359"/>
        <xdr:cNvCxnSpPr/>
      </xdr:nvCxnSpPr>
      <xdr:spPr>
        <a:xfrm flipV="1">
          <a:off x="3987800" y="136052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79</xdr:row>
      <xdr:rowOff>165863</xdr:rowOff>
    </xdr:to>
    <xdr:cxnSp macro="">
      <xdr:nvCxnSpPr>
        <xdr:cNvPr id="363" name="直線コネクタ 362"/>
        <xdr:cNvCxnSpPr/>
      </xdr:nvCxnSpPr>
      <xdr:spPr>
        <a:xfrm flipV="1">
          <a:off x="3098800" y="136418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35561</xdr:rowOff>
    </xdr:to>
    <xdr:cxnSp macro="">
      <xdr:nvCxnSpPr>
        <xdr:cNvPr id="366" name="直線コネクタ 365"/>
        <xdr:cNvCxnSpPr/>
      </xdr:nvCxnSpPr>
      <xdr:spPr>
        <a:xfrm flipV="1">
          <a:off x="2209800" y="137104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80</xdr:row>
      <xdr:rowOff>49276</xdr:rowOff>
    </xdr:to>
    <xdr:cxnSp macro="">
      <xdr:nvCxnSpPr>
        <xdr:cNvPr id="369" name="直線コネクタ 368"/>
        <xdr:cNvCxnSpPr/>
      </xdr:nvCxnSpPr>
      <xdr:spPr>
        <a:xfrm flipV="1">
          <a:off x="1320800" y="13751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79" name="円/楕円 378"/>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80"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81" name="円/楕円 380"/>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82" name="テキスト ボックス 381"/>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83" name="円/楕円 382"/>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84" name="テキスト ボックス 383"/>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156211</xdr:rowOff>
    </xdr:from>
    <xdr:to>
      <xdr:col>3</xdr:col>
      <xdr:colOff>193675</xdr:colOff>
      <xdr:row>80</xdr:row>
      <xdr:rowOff>86361</xdr:rowOff>
    </xdr:to>
    <xdr:sp macro="" textlink="">
      <xdr:nvSpPr>
        <xdr:cNvPr id="385" name="円/楕円 384"/>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71138</xdr:rowOff>
    </xdr:from>
    <xdr:ext cx="762000" cy="259045"/>
    <xdr:sp macro="" textlink="">
      <xdr:nvSpPr>
        <xdr:cNvPr id="386" name="テキスト ボックス 385"/>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387" name="円/楕円 386"/>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388" name="テキスト ボックス 387"/>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に係る経常収支比率は、</a:t>
          </a:r>
          <a:r>
            <a:rPr kumimoji="1" lang="ja-JP" altLang="en-US" sz="1300">
              <a:latin typeface="ＭＳ Ｐゴシック"/>
            </a:rPr>
            <a:t>類似団体平均より低い率で推移している。</a:t>
          </a:r>
          <a:endParaRPr kumimoji="1" lang="en-US" altLang="ja-JP" sz="1300">
            <a:latin typeface="ＭＳ Ｐゴシック"/>
          </a:endParaRPr>
        </a:p>
        <a:p>
          <a:r>
            <a:rPr kumimoji="1" lang="ja-JP" altLang="en-US" sz="1300">
              <a:latin typeface="ＭＳ Ｐゴシック"/>
            </a:rPr>
            <a:t>　要因としては、物件費や扶助費に係る率が類似団体平均よりも低くなっていることが挙げられる。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76</xdr:row>
      <xdr:rowOff>113285</xdr:rowOff>
    </xdr:to>
    <xdr:cxnSp macro="">
      <xdr:nvCxnSpPr>
        <xdr:cNvPr id="419" name="直線コネクタ 418"/>
        <xdr:cNvCxnSpPr/>
      </xdr:nvCxnSpPr>
      <xdr:spPr>
        <a:xfrm>
          <a:off x="15671800" y="12919456"/>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19558</xdr:rowOff>
    </xdr:from>
    <xdr:to>
      <xdr:col>22</xdr:col>
      <xdr:colOff>565150</xdr:colOff>
      <xdr:row>75</xdr:row>
      <xdr:rowOff>60706</xdr:rowOff>
    </xdr:to>
    <xdr:cxnSp macro="">
      <xdr:nvCxnSpPr>
        <xdr:cNvPr id="422" name="直線コネクタ 421"/>
        <xdr:cNvCxnSpPr/>
      </xdr:nvCxnSpPr>
      <xdr:spPr>
        <a:xfrm>
          <a:off x="14782800" y="12878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19558</xdr:rowOff>
    </xdr:to>
    <xdr:cxnSp macro="">
      <xdr:nvCxnSpPr>
        <xdr:cNvPr id="425" name="直線コネクタ 424"/>
        <xdr:cNvCxnSpPr/>
      </xdr:nvCxnSpPr>
      <xdr:spPr>
        <a:xfrm>
          <a:off x="13893800" y="128371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131572</xdr:rowOff>
    </xdr:from>
    <xdr:to>
      <xdr:col>20</xdr:col>
      <xdr:colOff>158750</xdr:colOff>
      <xdr:row>74</xdr:row>
      <xdr:rowOff>149860</xdr:rowOff>
    </xdr:to>
    <xdr:cxnSp macro="">
      <xdr:nvCxnSpPr>
        <xdr:cNvPr id="428" name="直線コネクタ 427"/>
        <xdr:cNvCxnSpPr/>
      </xdr:nvCxnSpPr>
      <xdr:spPr>
        <a:xfrm>
          <a:off x="13004800" y="12818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8" name="円/楕円 437"/>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79011</xdr:rowOff>
    </xdr:from>
    <xdr:ext cx="762000" cy="259045"/>
    <xdr:sp macro="" textlink="">
      <xdr:nvSpPr>
        <xdr:cNvPr id="439"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xdr:rowOff>
    </xdr:from>
    <xdr:to>
      <xdr:col>22</xdr:col>
      <xdr:colOff>615950</xdr:colOff>
      <xdr:row>75</xdr:row>
      <xdr:rowOff>111506</xdr:rowOff>
    </xdr:to>
    <xdr:sp macro="" textlink="">
      <xdr:nvSpPr>
        <xdr:cNvPr id="440" name="円/楕円 439"/>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121683</xdr:rowOff>
    </xdr:from>
    <xdr:ext cx="736600" cy="259045"/>
    <xdr:sp macro="" textlink="">
      <xdr:nvSpPr>
        <xdr:cNvPr id="441" name="テキスト ボックス 440"/>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2" name="円/楕円 441"/>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43" name="テキスト ボックス 442"/>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44" name="円/楕円 443"/>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45" name="テキスト ボックス 444"/>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80772</xdr:rowOff>
    </xdr:from>
    <xdr:to>
      <xdr:col>19</xdr:col>
      <xdr:colOff>6350</xdr:colOff>
      <xdr:row>75</xdr:row>
      <xdr:rowOff>10922</xdr:rowOff>
    </xdr:to>
    <xdr:sp macro="" textlink="">
      <xdr:nvSpPr>
        <xdr:cNvPr id="446" name="円/楕円 445"/>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21099</xdr:rowOff>
    </xdr:from>
    <xdr:ext cx="762000" cy="259045"/>
    <xdr:sp macro="" textlink="">
      <xdr:nvSpPr>
        <xdr:cNvPr id="447" name="テキスト ボックス 446"/>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北海道岩内町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134056</xdr:rowOff>
    </xdr:from>
    <xdr:to>
      <xdr:col>4</xdr:col>
      <xdr:colOff>1117600</xdr:colOff>
      <xdr:row>17</xdr:row>
      <xdr:rowOff>136060</xdr:rowOff>
    </xdr:to>
    <xdr:cxnSp macro="">
      <xdr:nvCxnSpPr>
        <xdr:cNvPr id="50" name="直線コネクタ 49"/>
        <xdr:cNvCxnSpPr/>
      </xdr:nvCxnSpPr>
      <xdr:spPr bwMode="auto">
        <a:xfrm flipV="1">
          <a:off x="5003800" y="3096331"/>
          <a:ext cx="647700" cy="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118834</xdr:rowOff>
    </xdr:from>
    <xdr:ext cx="762000" cy="259045"/>
    <xdr:sp macro="" textlink="">
      <xdr:nvSpPr>
        <xdr:cNvPr id="51" name="人口1人当たり決算額の推移平均値テキスト130"/>
        <xdr:cNvSpPr txBox="1"/>
      </xdr:nvSpPr>
      <xdr:spPr>
        <a:xfrm>
          <a:off x="5740400" y="30811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136060</xdr:rowOff>
    </xdr:from>
    <xdr:to>
      <xdr:col>4</xdr:col>
      <xdr:colOff>469900</xdr:colOff>
      <xdr:row>17</xdr:row>
      <xdr:rowOff>154280</xdr:rowOff>
    </xdr:to>
    <xdr:cxnSp macro="">
      <xdr:nvCxnSpPr>
        <xdr:cNvPr id="53" name="直線コネクタ 52"/>
        <xdr:cNvCxnSpPr/>
      </xdr:nvCxnSpPr>
      <xdr:spPr bwMode="auto">
        <a:xfrm flipV="1">
          <a:off x="4305300" y="3098335"/>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154280</xdr:rowOff>
    </xdr:from>
    <xdr:to>
      <xdr:col>3</xdr:col>
      <xdr:colOff>904875</xdr:colOff>
      <xdr:row>17</xdr:row>
      <xdr:rowOff>164780</xdr:rowOff>
    </xdr:to>
    <xdr:cxnSp macro="">
      <xdr:nvCxnSpPr>
        <xdr:cNvPr id="56" name="直線コネクタ 55"/>
        <xdr:cNvCxnSpPr/>
      </xdr:nvCxnSpPr>
      <xdr:spPr bwMode="auto">
        <a:xfrm flipV="1">
          <a:off x="3606800" y="3116555"/>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159675</xdr:rowOff>
    </xdr:from>
    <xdr:to>
      <xdr:col>3</xdr:col>
      <xdr:colOff>206375</xdr:colOff>
      <xdr:row>17</xdr:row>
      <xdr:rowOff>164780</xdr:rowOff>
    </xdr:to>
    <xdr:cxnSp macro="">
      <xdr:nvCxnSpPr>
        <xdr:cNvPr id="59" name="直線コネクタ 58"/>
        <xdr:cNvCxnSpPr/>
      </xdr:nvCxnSpPr>
      <xdr:spPr bwMode="auto">
        <a:xfrm>
          <a:off x="2908300" y="3121950"/>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83256</xdr:rowOff>
    </xdr:from>
    <xdr:to>
      <xdr:col>5</xdr:col>
      <xdr:colOff>34925</xdr:colOff>
      <xdr:row>18</xdr:row>
      <xdr:rowOff>13406</xdr:rowOff>
    </xdr:to>
    <xdr:sp macro="" textlink="">
      <xdr:nvSpPr>
        <xdr:cNvPr id="69" name="円/楕円 68"/>
        <xdr:cNvSpPr/>
      </xdr:nvSpPr>
      <xdr:spPr bwMode="auto">
        <a:xfrm>
          <a:off x="5600700" y="30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99783</xdr:rowOff>
    </xdr:from>
    <xdr:ext cx="762000" cy="259045"/>
    <xdr:sp macro="" textlink="">
      <xdr:nvSpPr>
        <xdr:cNvPr id="70" name="人口1人当たり決算額の推移該当値テキスト130"/>
        <xdr:cNvSpPr txBox="1"/>
      </xdr:nvSpPr>
      <xdr:spPr>
        <a:xfrm>
          <a:off x="5740400" y="28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85260</xdr:rowOff>
    </xdr:from>
    <xdr:to>
      <xdr:col>4</xdr:col>
      <xdr:colOff>520700</xdr:colOff>
      <xdr:row>18</xdr:row>
      <xdr:rowOff>15410</xdr:rowOff>
    </xdr:to>
    <xdr:sp macro="" textlink="">
      <xdr:nvSpPr>
        <xdr:cNvPr id="71" name="円/楕円 70"/>
        <xdr:cNvSpPr/>
      </xdr:nvSpPr>
      <xdr:spPr bwMode="auto">
        <a:xfrm>
          <a:off x="4953000" y="304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25587</xdr:rowOff>
    </xdr:from>
    <xdr:ext cx="736600" cy="259045"/>
    <xdr:sp macro="" textlink="">
      <xdr:nvSpPr>
        <xdr:cNvPr id="72" name="テキスト ボックス 71"/>
        <xdr:cNvSpPr txBox="1"/>
      </xdr:nvSpPr>
      <xdr:spPr>
        <a:xfrm>
          <a:off x="4622800" y="281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103480</xdr:rowOff>
    </xdr:from>
    <xdr:to>
      <xdr:col>3</xdr:col>
      <xdr:colOff>955675</xdr:colOff>
      <xdr:row>18</xdr:row>
      <xdr:rowOff>33630</xdr:rowOff>
    </xdr:to>
    <xdr:sp macro="" textlink="">
      <xdr:nvSpPr>
        <xdr:cNvPr id="73" name="円/楕円 72"/>
        <xdr:cNvSpPr/>
      </xdr:nvSpPr>
      <xdr:spPr bwMode="auto">
        <a:xfrm>
          <a:off x="4254500" y="306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18407</xdr:rowOff>
    </xdr:from>
    <xdr:ext cx="762000" cy="259045"/>
    <xdr:sp macro="" textlink="">
      <xdr:nvSpPr>
        <xdr:cNvPr id="74" name="テキスト ボックス 73"/>
        <xdr:cNvSpPr txBox="1"/>
      </xdr:nvSpPr>
      <xdr:spPr>
        <a:xfrm>
          <a:off x="3924300" y="315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113980</xdr:rowOff>
    </xdr:from>
    <xdr:to>
      <xdr:col>3</xdr:col>
      <xdr:colOff>257175</xdr:colOff>
      <xdr:row>18</xdr:row>
      <xdr:rowOff>44130</xdr:rowOff>
    </xdr:to>
    <xdr:sp macro="" textlink="">
      <xdr:nvSpPr>
        <xdr:cNvPr id="75" name="円/楕円 74"/>
        <xdr:cNvSpPr/>
      </xdr:nvSpPr>
      <xdr:spPr bwMode="auto">
        <a:xfrm>
          <a:off x="3556000" y="307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54307</xdr:rowOff>
    </xdr:from>
    <xdr:ext cx="762000" cy="259045"/>
    <xdr:sp macro="" textlink="">
      <xdr:nvSpPr>
        <xdr:cNvPr id="76" name="テキスト ボックス 75"/>
        <xdr:cNvSpPr txBox="1"/>
      </xdr:nvSpPr>
      <xdr:spPr>
        <a:xfrm>
          <a:off x="3225800" y="284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108875</xdr:rowOff>
    </xdr:from>
    <xdr:to>
      <xdr:col>2</xdr:col>
      <xdr:colOff>692150</xdr:colOff>
      <xdr:row>18</xdr:row>
      <xdr:rowOff>39025</xdr:rowOff>
    </xdr:to>
    <xdr:sp macro="" textlink="">
      <xdr:nvSpPr>
        <xdr:cNvPr id="77" name="円/楕円 76"/>
        <xdr:cNvSpPr/>
      </xdr:nvSpPr>
      <xdr:spPr bwMode="auto">
        <a:xfrm>
          <a:off x="2857500" y="307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23802</xdr:rowOff>
    </xdr:from>
    <xdr:ext cx="762000" cy="259045"/>
    <xdr:sp macro="" textlink="">
      <xdr:nvSpPr>
        <xdr:cNvPr id="78" name="テキスト ボックス 77"/>
        <xdr:cNvSpPr txBox="1"/>
      </xdr:nvSpPr>
      <xdr:spPr>
        <a:xfrm>
          <a:off x="2527300" y="31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26027</xdr:rowOff>
    </xdr:from>
    <xdr:to>
      <xdr:col>4</xdr:col>
      <xdr:colOff>1117600</xdr:colOff>
      <xdr:row>35</xdr:row>
      <xdr:rowOff>117216</xdr:rowOff>
    </xdr:to>
    <xdr:cxnSp macro="">
      <xdr:nvCxnSpPr>
        <xdr:cNvPr id="110" name="直線コネクタ 109"/>
        <xdr:cNvCxnSpPr/>
      </xdr:nvCxnSpPr>
      <xdr:spPr bwMode="auto">
        <a:xfrm flipV="1">
          <a:off x="5003800" y="6636377"/>
          <a:ext cx="647700" cy="9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117216</xdr:rowOff>
    </xdr:from>
    <xdr:to>
      <xdr:col>4</xdr:col>
      <xdr:colOff>469900</xdr:colOff>
      <xdr:row>35</xdr:row>
      <xdr:rowOff>196426</xdr:rowOff>
    </xdr:to>
    <xdr:cxnSp macro="">
      <xdr:nvCxnSpPr>
        <xdr:cNvPr id="113" name="直線コネクタ 112"/>
        <xdr:cNvCxnSpPr/>
      </xdr:nvCxnSpPr>
      <xdr:spPr bwMode="auto">
        <a:xfrm flipV="1">
          <a:off x="4305300" y="6727566"/>
          <a:ext cx="698500" cy="7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173040</xdr:rowOff>
    </xdr:from>
    <xdr:to>
      <xdr:col>3</xdr:col>
      <xdr:colOff>904875</xdr:colOff>
      <xdr:row>35</xdr:row>
      <xdr:rowOff>196426</xdr:rowOff>
    </xdr:to>
    <xdr:cxnSp macro="">
      <xdr:nvCxnSpPr>
        <xdr:cNvPr id="116" name="直線コネクタ 115"/>
        <xdr:cNvCxnSpPr/>
      </xdr:nvCxnSpPr>
      <xdr:spPr bwMode="auto">
        <a:xfrm>
          <a:off x="3606800" y="6783390"/>
          <a:ext cx="698500" cy="2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173040</xdr:rowOff>
    </xdr:from>
    <xdr:to>
      <xdr:col>3</xdr:col>
      <xdr:colOff>206375</xdr:colOff>
      <xdr:row>35</xdr:row>
      <xdr:rowOff>180287</xdr:rowOff>
    </xdr:to>
    <xdr:cxnSp macro="">
      <xdr:nvCxnSpPr>
        <xdr:cNvPr id="119" name="直線コネクタ 118"/>
        <xdr:cNvCxnSpPr/>
      </xdr:nvCxnSpPr>
      <xdr:spPr bwMode="auto">
        <a:xfrm flipV="1">
          <a:off x="2908300" y="6783390"/>
          <a:ext cx="698500" cy="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318127</xdr:rowOff>
    </xdr:from>
    <xdr:to>
      <xdr:col>5</xdr:col>
      <xdr:colOff>34925</xdr:colOff>
      <xdr:row>35</xdr:row>
      <xdr:rowOff>76827</xdr:rowOff>
    </xdr:to>
    <xdr:sp macro="" textlink="">
      <xdr:nvSpPr>
        <xdr:cNvPr id="129" name="円/楕円 128"/>
        <xdr:cNvSpPr/>
      </xdr:nvSpPr>
      <xdr:spPr bwMode="auto">
        <a:xfrm>
          <a:off x="5600700" y="658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163204</xdr:rowOff>
    </xdr:from>
    <xdr:ext cx="762000" cy="259045"/>
    <xdr:sp macro="" textlink="">
      <xdr:nvSpPr>
        <xdr:cNvPr id="130" name="人口1人当たり決算額の推移該当値テキスト445"/>
        <xdr:cNvSpPr txBox="1"/>
      </xdr:nvSpPr>
      <xdr:spPr>
        <a:xfrm>
          <a:off x="5740400" y="64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66416</xdr:rowOff>
    </xdr:from>
    <xdr:to>
      <xdr:col>4</xdr:col>
      <xdr:colOff>520700</xdr:colOff>
      <xdr:row>35</xdr:row>
      <xdr:rowOff>168016</xdr:rowOff>
    </xdr:to>
    <xdr:sp macro="" textlink="">
      <xdr:nvSpPr>
        <xdr:cNvPr id="131" name="円/楕円 130"/>
        <xdr:cNvSpPr/>
      </xdr:nvSpPr>
      <xdr:spPr bwMode="auto">
        <a:xfrm>
          <a:off x="4953000" y="667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178193</xdr:rowOff>
    </xdr:from>
    <xdr:ext cx="736600" cy="259045"/>
    <xdr:sp macro="" textlink="">
      <xdr:nvSpPr>
        <xdr:cNvPr id="132" name="テキスト ボックス 131"/>
        <xdr:cNvSpPr txBox="1"/>
      </xdr:nvSpPr>
      <xdr:spPr>
        <a:xfrm>
          <a:off x="4622800" y="644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145626</xdr:rowOff>
    </xdr:from>
    <xdr:to>
      <xdr:col>3</xdr:col>
      <xdr:colOff>955675</xdr:colOff>
      <xdr:row>35</xdr:row>
      <xdr:rowOff>247226</xdr:rowOff>
    </xdr:to>
    <xdr:sp macro="" textlink="">
      <xdr:nvSpPr>
        <xdr:cNvPr id="133" name="円/楕円 132"/>
        <xdr:cNvSpPr/>
      </xdr:nvSpPr>
      <xdr:spPr bwMode="auto">
        <a:xfrm>
          <a:off x="4254500" y="675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257403</xdr:rowOff>
    </xdr:from>
    <xdr:ext cx="762000" cy="259045"/>
    <xdr:sp macro="" textlink="">
      <xdr:nvSpPr>
        <xdr:cNvPr id="134" name="テキスト ボックス 133"/>
        <xdr:cNvSpPr txBox="1"/>
      </xdr:nvSpPr>
      <xdr:spPr>
        <a:xfrm>
          <a:off x="3924300" y="65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122240</xdr:rowOff>
    </xdr:from>
    <xdr:to>
      <xdr:col>3</xdr:col>
      <xdr:colOff>257175</xdr:colOff>
      <xdr:row>35</xdr:row>
      <xdr:rowOff>223840</xdr:rowOff>
    </xdr:to>
    <xdr:sp macro="" textlink="">
      <xdr:nvSpPr>
        <xdr:cNvPr id="135" name="円/楕円 134"/>
        <xdr:cNvSpPr/>
      </xdr:nvSpPr>
      <xdr:spPr bwMode="auto">
        <a:xfrm>
          <a:off x="3556000" y="67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234017</xdr:rowOff>
    </xdr:from>
    <xdr:ext cx="762000" cy="259045"/>
    <xdr:sp macro="" textlink="">
      <xdr:nvSpPr>
        <xdr:cNvPr id="136" name="テキスト ボックス 135"/>
        <xdr:cNvSpPr txBox="1"/>
      </xdr:nvSpPr>
      <xdr:spPr>
        <a:xfrm>
          <a:off x="3225800" y="65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129487</xdr:rowOff>
    </xdr:from>
    <xdr:to>
      <xdr:col>2</xdr:col>
      <xdr:colOff>692150</xdr:colOff>
      <xdr:row>35</xdr:row>
      <xdr:rowOff>231087</xdr:rowOff>
    </xdr:to>
    <xdr:sp macro="" textlink="">
      <xdr:nvSpPr>
        <xdr:cNvPr id="137" name="円/楕円 136"/>
        <xdr:cNvSpPr/>
      </xdr:nvSpPr>
      <xdr:spPr bwMode="auto">
        <a:xfrm>
          <a:off x="2857500" y="673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241264</xdr:rowOff>
    </xdr:from>
    <xdr:ext cx="762000" cy="259045"/>
    <xdr:sp macro="" textlink="">
      <xdr:nvSpPr>
        <xdr:cNvPr id="138" name="テキスト ボックス 137"/>
        <xdr:cNvSpPr txBox="1"/>
      </xdr:nvSpPr>
      <xdr:spPr>
        <a:xfrm>
          <a:off x="2527300" y="650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77155</xdr:rowOff>
    </xdr:from>
    <xdr:to>
      <xdr:col>6</xdr:col>
      <xdr:colOff>511175</xdr:colOff>
      <xdr:row>37</xdr:row>
      <xdr:rowOff>129108</xdr:rowOff>
    </xdr:to>
    <xdr:cxnSp macro="">
      <xdr:nvCxnSpPr>
        <xdr:cNvPr id="61" name="直線コネクタ 60"/>
        <xdr:cNvCxnSpPr/>
      </xdr:nvCxnSpPr>
      <xdr:spPr>
        <a:xfrm flipV="1">
          <a:off x="3797300" y="6420805"/>
          <a:ext cx="838200" cy="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129108</xdr:rowOff>
    </xdr:from>
    <xdr:to>
      <xdr:col>5</xdr:col>
      <xdr:colOff>358775</xdr:colOff>
      <xdr:row>37</xdr:row>
      <xdr:rowOff>138412</xdr:rowOff>
    </xdr:to>
    <xdr:cxnSp macro="">
      <xdr:nvCxnSpPr>
        <xdr:cNvPr id="64" name="直線コネクタ 63"/>
        <xdr:cNvCxnSpPr/>
      </xdr:nvCxnSpPr>
      <xdr:spPr>
        <a:xfrm flipV="1">
          <a:off x="2908300" y="6472758"/>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97683</xdr:rowOff>
    </xdr:from>
    <xdr:to>
      <xdr:col>4</xdr:col>
      <xdr:colOff>155575</xdr:colOff>
      <xdr:row>37</xdr:row>
      <xdr:rowOff>138412</xdr:rowOff>
    </xdr:to>
    <xdr:cxnSp macro="">
      <xdr:nvCxnSpPr>
        <xdr:cNvPr id="67" name="直線コネクタ 66"/>
        <xdr:cNvCxnSpPr/>
      </xdr:nvCxnSpPr>
      <xdr:spPr>
        <a:xfrm>
          <a:off x="2019300" y="644133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97683</xdr:rowOff>
    </xdr:from>
    <xdr:to>
      <xdr:col>2</xdr:col>
      <xdr:colOff>638175</xdr:colOff>
      <xdr:row>37</xdr:row>
      <xdr:rowOff>117930</xdr:rowOff>
    </xdr:to>
    <xdr:cxnSp macro="">
      <xdr:nvCxnSpPr>
        <xdr:cNvPr id="70" name="直線コネクタ 69"/>
        <xdr:cNvCxnSpPr/>
      </xdr:nvCxnSpPr>
      <xdr:spPr>
        <a:xfrm flipV="1">
          <a:off x="1130300" y="6441333"/>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26355</xdr:rowOff>
    </xdr:from>
    <xdr:to>
      <xdr:col>6</xdr:col>
      <xdr:colOff>561975</xdr:colOff>
      <xdr:row>37</xdr:row>
      <xdr:rowOff>127955</xdr:rowOff>
    </xdr:to>
    <xdr:sp macro="" textlink="">
      <xdr:nvSpPr>
        <xdr:cNvPr id="80" name="円/楕円 79"/>
        <xdr:cNvSpPr/>
      </xdr:nvSpPr>
      <xdr:spPr>
        <a:xfrm>
          <a:off x="45847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49232</xdr:rowOff>
    </xdr:from>
    <xdr:ext cx="534377" cy="259045"/>
    <xdr:sp macro="" textlink="">
      <xdr:nvSpPr>
        <xdr:cNvPr id="81" name="人件費該当値テキスト"/>
        <xdr:cNvSpPr txBox="1"/>
      </xdr:nvSpPr>
      <xdr:spPr>
        <a:xfrm>
          <a:off x="4686300" y="62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78308</xdr:rowOff>
    </xdr:from>
    <xdr:to>
      <xdr:col>5</xdr:col>
      <xdr:colOff>409575</xdr:colOff>
      <xdr:row>38</xdr:row>
      <xdr:rowOff>8458</xdr:rowOff>
    </xdr:to>
    <xdr:sp macro="" textlink="">
      <xdr:nvSpPr>
        <xdr:cNvPr id="82" name="円/楕円 81"/>
        <xdr:cNvSpPr/>
      </xdr:nvSpPr>
      <xdr:spPr>
        <a:xfrm>
          <a:off x="3746500" y="6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171035</xdr:rowOff>
    </xdr:from>
    <xdr:ext cx="534377" cy="259045"/>
    <xdr:sp macro="" textlink="">
      <xdr:nvSpPr>
        <xdr:cNvPr id="83" name="テキスト ボックス 82"/>
        <xdr:cNvSpPr txBox="1"/>
      </xdr:nvSpPr>
      <xdr:spPr>
        <a:xfrm>
          <a:off x="3530111" y="6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87612</xdr:rowOff>
    </xdr:from>
    <xdr:to>
      <xdr:col>4</xdr:col>
      <xdr:colOff>206375</xdr:colOff>
      <xdr:row>38</xdr:row>
      <xdr:rowOff>17762</xdr:rowOff>
    </xdr:to>
    <xdr:sp macro="" textlink="">
      <xdr:nvSpPr>
        <xdr:cNvPr id="84" name="円/楕円 83"/>
        <xdr:cNvSpPr/>
      </xdr:nvSpPr>
      <xdr:spPr>
        <a:xfrm>
          <a:off x="2857500" y="6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8889</xdr:rowOff>
    </xdr:from>
    <xdr:ext cx="534377" cy="259045"/>
    <xdr:sp macro="" textlink="">
      <xdr:nvSpPr>
        <xdr:cNvPr id="85" name="テキスト ボックス 84"/>
        <xdr:cNvSpPr txBox="1"/>
      </xdr:nvSpPr>
      <xdr:spPr>
        <a:xfrm>
          <a:off x="2641111" y="6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46883</xdr:rowOff>
    </xdr:from>
    <xdr:to>
      <xdr:col>3</xdr:col>
      <xdr:colOff>3175</xdr:colOff>
      <xdr:row>37</xdr:row>
      <xdr:rowOff>148483</xdr:rowOff>
    </xdr:to>
    <xdr:sp macro="" textlink="">
      <xdr:nvSpPr>
        <xdr:cNvPr id="86" name="円/楕円 85"/>
        <xdr:cNvSpPr/>
      </xdr:nvSpPr>
      <xdr:spPr>
        <a:xfrm>
          <a:off x="1968500" y="63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165010</xdr:rowOff>
    </xdr:from>
    <xdr:ext cx="534377" cy="259045"/>
    <xdr:sp macro="" textlink="">
      <xdr:nvSpPr>
        <xdr:cNvPr id="87" name="テキスト ボックス 86"/>
        <xdr:cNvSpPr txBox="1"/>
      </xdr:nvSpPr>
      <xdr:spPr>
        <a:xfrm>
          <a:off x="1752111" y="61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67130</xdr:rowOff>
    </xdr:from>
    <xdr:to>
      <xdr:col>1</xdr:col>
      <xdr:colOff>485775</xdr:colOff>
      <xdr:row>37</xdr:row>
      <xdr:rowOff>168729</xdr:rowOff>
    </xdr:to>
    <xdr:sp macro="" textlink="">
      <xdr:nvSpPr>
        <xdr:cNvPr id="88" name="円/楕円 87"/>
        <xdr:cNvSpPr/>
      </xdr:nvSpPr>
      <xdr:spPr>
        <a:xfrm>
          <a:off x="1079500" y="6410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159857</xdr:rowOff>
    </xdr:from>
    <xdr:ext cx="534377" cy="259045"/>
    <xdr:sp macro="" textlink="">
      <xdr:nvSpPr>
        <xdr:cNvPr id="89" name="テキスト ボックス 88"/>
        <xdr:cNvSpPr txBox="1"/>
      </xdr:nvSpPr>
      <xdr:spPr>
        <a:xfrm>
          <a:off x="863111" y="650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113114</xdr:rowOff>
    </xdr:from>
    <xdr:to>
      <xdr:col>6</xdr:col>
      <xdr:colOff>511175</xdr:colOff>
      <xdr:row>56</xdr:row>
      <xdr:rowOff>117896</xdr:rowOff>
    </xdr:to>
    <xdr:cxnSp macro="">
      <xdr:nvCxnSpPr>
        <xdr:cNvPr id="116" name="直線コネクタ 115"/>
        <xdr:cNvCxnSpPr/>
      </xdr:nvCxnSpPr>
      <xdr:spPr>
        <a:xfrm flipV="1">
          <a:off x="3797300" y="9714314"/>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117896</xdr:rowOff>
    </xdr:from>
    <xdr:to>
      <xdr:col>5</xdr:col>
      <xdr:colOff>358775</xdr:colOff>
      <xdr:row>57</xdr:row>
      <xdr:rowOff>4501</xdr:rowOff>
    </xdr:to>
    <xdr:cxnSp macro="">
      <xdr:nvCxnSpPr>
        <xdr:cNvPr id="119" name="直線コネクタ 118"/>
        <xdr:cNvCxnSpPr/>
      </xdr:nvCxnSpPr>
      <xdr:spPr>
        <a:xfrm flipV="1">
          <a:off x="2908300" y="9719096"/>
          <a:ext cx="8890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4501</xdr:rowOff>
    </xdr:from>
    <xdr:to>
      <xdr:col>4</xdr:col>
      <xdr:colOff>155575</xdr:colOff>
      <xdr:row>57</xdr:row>
      <xdr:rowOff>21189</xdr:rowOff>
    </xdr:to>
    <xdr:cxnSp macro="">
      <xdr:nvCxnSpPr>
        <xdr:cNvPr id="122" name="直線コネクタ 121"/>
        <xdr:cNvCxnSpPr/>
      </xdr:nvCxnSpPr>
      <xdr:spPr>
        <a:xfrm flipV="1">
          <a:off x="2019300" y="977715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21189</xdr:rowOff>
    </xdr:from>
    <xdr:to>
      <xdr:col>2</xdr:col>
      <xdr:colOff>638175</xdr:colOff>
      <xdr:row>57</xdr:row>
      <xdr:rowOff>51762</xdr:rowOff>
    </xdr:to>
    <xdr:cxnSp macro="">
      <xdr:nvCxnSpPr>
        <xdr:cNvPr id="125" name="直線コネクタ 124"/>
        <xdr:cNvCxnSpPr/>
      </xdr:nvCxnSpPr>
      <xdr:spPr>
        <a:xfrm flipV="1">
          <a:off x="1130300" y="9793839"/>
          <a:ext cx="889000" cy="3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62314</xdr:rowOff>
    </xdr:from>
    <xdr:to>
      <xdr:col>6</xdr:col>
      <xdr:colOff>561975</xdr:colOff>
      <xdr:row>56</xdr:row>
      <xdr:rowOff>163914</xdr:rowOff>
    </xdr:to>
    <xdr:sp macro="" textlink="">
      <xdr:nvSpPr>
        <xdr:cNvPr id="135" name="円/楕円 134"/>
        <xdr:cNvSpPr/>
      </xdr:nvSpPr>
      <xdr:spPr>
        <a:xfrm>
          <a:off x="4584700" y="96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40741</xdr:rowOff>
    </xdr:from>
    <xdr:ext cx="534377" cy="259045"/>
    <xdr:sp macro="" textlink="">
      <xdr:nvSpPr>
        <xdr:cNvPr id="136" name="物件費該当値テキスト"/>
        <xdr:cNvSpPr txBox="1"/>
      </xdr:nvSpPr>
      <xdr:spPr>
        <a:xfrm>
          <a:off x="4686300" y="96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67096</xdr:rowOff>
    </xdr:from>
    <xdr:to>
      <xdr:col>5</xdr:col>
      <xdr:colOff>409575</xdr:colOff>
      <xdr:row>56</xdr:row>
      <xdr:rowOff>168696</xdr:rowOff>
    </xdr:to>
    <xdr:sp macro="" textlink="">
      <xdr:nvSpPr>
        <xdr:cNvPr id="137" name="円/楕円 136"/>
        <xdr:cNvSpPr/>
      </xdr:nvSpPr>
      <xdr:spPr>
        <a:xfrm>
          <a:off x="3746500" y="96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13773</xdr:rowOff>
    </xdr:from>
    <xdr:ext cx="534377" cy="259045"/>
    <xdr:sp macro="" textlink="">
      <xdr:nvSpPr>
        <xdr:cNvPr id="138" name="テキスト ボックス 137"/>
        <xdr:cNvSpPr txBox="1"/>
      </xdr:nvSpPr>
      <xdr:spPr>
        <a:xfrm>
          <a:off x="3530111" y="9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125151</xdr:rowOff>
    </xdr:from>
    <xdr:to>
      <xdr:col>4</xdr:col>
      <xdr:colOff>206375</xdr:colOff>
      <xdr:row>57</xdr:row>
      <xdr:rowOff>55301</xdr:rowOff>
    </xdr:to>
    <xdr:sp macro="" textlink="">
      <xdr:nvSpPr>
        <xdr:cNvPr id="139" name="円/楕円 138"/>
        <xdr:cNvSpPr/>
      </xdr:nvSpPr>
      <xdr:spPr>
        <a:xfrm>
          <a:off x="2857500" y="97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46428</xdr:rowOff>
    </xdr:from>
    <xdr:ext cx="534377" cy="259045"/>
    <xdr:sp macro="" textlink="">
      <xdr:nvSpPr>
        <xdr:cNvPr id="140" name="テキスト ボックス 139"/>
        <xdr:cNvSpPr txBox="1"/>
      </xdr:nvSpPr>
      <xdr:spPr>
        <a:xfrm>
          <a:off x="2641111" y="98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141839</xdr:rowOff>
    </xdr:from>
    <xdr:to>
      <xdr:col>3</xdr:col>
      <xdr:colOff>3175</xdr:colOff>
      <xdr:row>57</xdr:row>
      <xdr:rowOff>71989</xdr:rowOff>
    </xdr:to>
    <xdr:sp macro="" textlink="">
      <xdr:nvSpPr>
        <xdr:cNvPr id="141" name="円/楕円 140"/>
        <xdr:cNvSpPr/>
      </xdr:nvSpPr>
      <xdr:spPr>
        <a:xfrm>
          <a:off x="1968500" y="97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63116</xdr:rowOff>
    </xdr:from>
    <xdr:ext cx="534377" cy="259045"/>
    <xdr:sp macro="" textlink="">
      <xdr:nvSpPr>
        <xdr:cNvPr id="142" name="テキスト ボックス 141"/>
        <xdr:cNvSpPr txBox="1"/>
      </xdr:nvSpPr>
      <xdr:spPr>
        <a:xfrm>
          <a:off x="1752111" y="983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962</xdr:rowOff>
    </xdr:from>
    <xdr:to>
      <xdr:col>1</xdr:col>
      <xdr:colOff>485775</xdr:colOff>
      <xdr:row>57</xdr:row>
      <xdr:rowOff>102562</xdr:rowOff>
    </xdr:to>
    <xdr:sp macro="" textlink="">
      <xdr:nvSpPr>
        <xdr:cNvPr id="143" name="円/楕円 142"/>
        <xdr:cNvSpPr/>
      </xdr:nvSpPr>
      <xdr:spPr>
        <a:xfrm>
          <a:off x="1079500" y="97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93689</xdr:rowOff>
    </xdr:from>
    <xdr:ext cx="534377" cy="259045"/>
    <xdr:sp macro="" textlink="">
      <xdr:nvSpPr>
        <xdr:cNvPr id="144" name="テキスト ボックス 143"/>
        <xdr:cNvSpPr txBox="1"/>
      </xdr:nvSpPr>
      <xdr:spPr>
        <a:xfrm>
          <a:off x="863111" y="98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10495</xdr:rowOff>
    </xdr:from>
    <xdr:to>
      <xdr:col>6</xdr:col>
      <xdr:colOff>511175</xdr:colOff>
      <xdr:row>74</xdr:row>
      <xdr:rowOff>73771</xdr:rowOff>
    </xdr:to>
    <xdr:cxnSp macro="">
      <xdr:nvCxnSpPr>
        <xdr:cNvPr id="171" name="直線コネクタ 170"/>
        <xdr:cNvCxnSpPr/>
      </xdr:nvCxnSpPr>
      <xdr:spPr>
        <a:xfrm flipV="1">
          <a:off x="3797300" y="12697795"/>
          <a:ext cx="8382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46934</xdr:rowOff>
    </xdr:from>
    <xdr:to>
      <xdr:col>5</xdr:col>
      <xdr:colOff>358775</xdr:colOff>
      <xdr:row>74</xdr:row>
      <xdr:rowOff>73771</xdr:rowOff>
    </xdr:to>
    <xdr:cxnSp macro="">
      <xdr:nvCxnSpPr>
        <xdr:cNvPr id="174" name="直線コネクタ 173"/>
        <xdr:cNvCxnSpPr/>
      </xdr:nvCxnSpPr>
      <xdr:spPr>
        <a:xfrm>
          <a:off x="2908300" y="1273423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46934</xdr:rowOff>
    </xdr:from>
    <xdr:to>
      <xdr:col>4</xdr:col>
      <xdr:colOff>155575</xdr:colOff>
      <xdr:row>74</xdr:row>
      <xdr:rowOff>71760</xdr:rowOff>
    </xdr:to>
    <xdr:cxnSp macro="">
      <xdr:nvCxnSpPr>
        <xdr:cNvPr id="177" name="直線コネクタ 176"/>
        <xdr:cNvCxnSpPr/>
      </xdr:nvCxnSpPr>
      <xdr:spPr>
        <a:xfrm flipV="1">
          <a:off x="2019300" y="1273423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71760</xdr:rowOff>
    </xdr:from>
    <xdr:to>
      <xdr:col>2</xdr:col>
      <xdr:colOff>638175</xdr:colOff>
      <xdr:row>74</xdr:row>
      <xdr:rowOff>153279</xdr:rowOff>
    </xdr:to>
    <xdr:cxnSp macro="">
      <xdr:nvCxnSpPr>
        <xdr:cNvPr id="180" name="直線コネクタ 179"/>
        <xdr:cNvCxnSpPr/>
      </xdr:nvCxnSpPr>
      <xdr:spPr>
        <a:xfrm flipV="1">
          <a:off x="1130300" y="12759060"/>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131145</xdr:rowOff>
    </xdr:from>
    <xdr:to>
      <xdr:col>6</xdr:col>
      <xdr:colOff>561975</xdr:colOff>
      <xdr:row>74</xdr:row>
      <xdr:rowOff>61295</xdr:rowOff>
    </xdr:to>
    <xdr:sp macro="" textlink="">
      <xdr:nvSpPr>
        <xdr:cNvPr id="190" name="円/楕円 189"/>
        <xdr:cNvSpPr/>
      </xdr:nvSpPr>
      <xdr:spPr>
        <a:xfrm>
          <a:off x="4584700" y="126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154022</xdr:rowOff>
    </xdr:from>
    <xdr:ext cx="534377" cy="259045"/>
    <xdr:sp macro="" textlink="">
      <xdr:nvSpPr>
        <xdr:cNvPr id="191" name="維持補修費該当値テキスト"/>
        <xdr:cNvSpPr txBox="1"/>
      </xdr:nvSpPr>
      <xdr:spPr>
        <a:xfrm>
          <a:off x="4686300" y="124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22971</xdr:rowOff>
    </xdr:from>
    <xdr:to>
      <xdr:col>5</xdr:col>
      <xdr:colOff>409575</xdr:colOff>
      <xdr:row>74</xdr:row>
      <xdr:rowOff>124571</xdr:rowOff>
    </xdr:to>
    <xdr:sp macro="" textlink="">
      <xdr:nvSpPr>
        <xdr:cNvPr id="192" name="円/楕円 191"/>
        <xdr:cNvSpPr/>
      </xdr:nvSpPr>
      <xdr:spPr>
        <a:xfrm>
          <a:off x="3746500" y="127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141098</xdr:rowOff>
    </xdr:from>
    <xdr:ext cx="534377" cy="259045"/>
    <xdr:sp macro="" textlink="">
      <xdr:nvSpPr>
        <xdr:cNvPr id="193" name="テキスト ボックス 192"/>
        <xdr:cNvSpPr txBox="1"/>
      </xdr:nvSpPr>
      <xdr:spPr>
        <a:xfrm>
          <a:off x="3530111" y="124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167584</xdr:rowOff>
    </xdr:from>
    <xdr:to>
      <xdr:col>4</xdr:col>
      <xdr:colOff>206375</xdr:colOff>
      <xdr:row>74</xdr:row>
      <xdr:rowOff>97734</xdr:rowOff>
    </xdr:to>
    <xdr:sp macro="" textlink="">
      <xdr:nvSpPr>
        <xdr:cNvPr id="194" name="円/楕円 193"/>
        <xdr:cNvSpPr/>
      </xdr:nvSpPr>
      <xdr:spPr>
        <a:xfrm>
          <a:off x="2857500" y="126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114261</xdr:rowOff>
    </xdr:from>
    <xdr:ext cx="534377" cy="259045"/>
    <xdr:sp macro="" textlink="">
      <xdr:nvSpPr>
        <xdr:cNvPr id="195" name="テキスト ボックス 194"/>
        <xdr:cNvSpPr txBox="1"/>
      </xdr:nvSpPr>
      <xdr:spPr>
        <a:xfrm>
          <a:off x="2641111" y="124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20960</xdr:rowOff>
    </xdr:from>
    <xdr:to>
      <xdr:col>3</xdr:col>
      <xdr:colOff>3175</xdr:colOff>
      <xdr:row>74</xdr:row>
      <xdr:rowOff>122560</xdr:rowOff>
    </xdr:to>
    <xdr:sp macro="" textlink="">
      <xdr:nvSpPr>
        <xdr:cNvPr id="196" name="円/楕円 195"/>
        <xdr:cNvSpPr/>
      </xdr:nvSpPr>
      <xdr:spPr>
        <a:xfrm>
          <a:off x="1968500" y="127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139087</xdr:rowOff>
    </xdr:from>
    <xdr:ext cx="534377" cy="259045"/>
    <xdr:sp macro="" textlink="">
      <xdr:nvSpPr>
        <xdr:cNvPr id="197" name="テキスト ボックス 196"/>
        <xdr:cNvSpPr txBox="1"/>
      </xdr:nvSpPr>
      <xdr:spPr>
        <a:xfrm>
          <a:off x="1752111" y="124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102479</xdr:rowOff>
    </xdr:from>
    <xdr:to>
      <xdr:col>1</xdr:col>
      <xdr:colOff>485775</xdr:colOff>
      <xdr:row>75</xdr:row>
      <xdr:rowOff>32629</xdr:rowOff>
    </xdr:to>
    <xdr:sp macro="" textlink="">
      <xdr:nvSpPr>
        <xdr:cNvPr id="198" name="円/楕円 197"/>
        <xdr:cNvSpPr/>
      </xdr:nvSpPr>
      <xdr:spPr>
        <a:xfrm>
          <a:off x="1079500" y="12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49156</xdr:rowOff>
    </xdr:from>
    <xdr:ext cx="534377" cy="259045"/>
    <xdr:sp macro="" textlink="">
      <xdr:nvSpPr>
        <xdr:cNvPr id="199" name="テキスト ボックス 198"/>
        <xdr:cNvSpPr txBox="1"/>
      </xdr:nvSpPr>
      <xdr:spPr>
        <a:xfrm>
          <a:off x="863111" y="1256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74712</xdr:rowOff>
    </xdr:from>
    <xdr:to>
      <xdr:col>6</xdr:col>
      <xdr:colOff>511175</xdr:colOff>
      <xdr:row>96</xdr:row>
      <xdr:rowOff>9806</xdr:rowOff>
    </xdr:to>
    <xdr:cxnSp macro="">
      <xdr:nvCxnSpPr>
        <xdr:cNvPr id="231" name="直線コネクタ 230"/>
        <xdr:cNvCxnSpPr/>
      </xdr:nvCxnSpPr>
      <xdr:spPr>
        <a:xfrm flipV="1">
          <a:off x="3797300" y="16362462"/>
          <a:ext cx="838200" cy="1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9806</xdr:rowOff>
    </xdr:from>
    <xdr:to>
      <xdr:col>5</xdr:col>
      <xdr:colOff>358775</xdr:colOff>
      <xdr:row>96</xdr:row>
      <xdr:rowOff>50253</xdr:rowOff>
    </xdr:to>
    <xdr:cxnSp macro="">
      <xdr:nvCxnSpPr>
        <xdr:cNvPr id="234" name="直線コネクタ 233"/>
        <xdr:cNvCxnSpPr/>
      </xdr:nvCxnSpPr>
      <xdr:spPr>
        <a:xfrm flipV="1">
          <a:off x="2908300" y="1646900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50253</xdr:rowOff>
    </xdr:from>
    <xdr:to>
      <xdr:col>4</xdr:col>
      <xdr:colOff>155575</xdr:colOff>
      <xdr:row>96</xdr:row>
      <xdr:rowOff>132646</xdr:rowOff>
    </xdr:to>
    <xdr:cxnSp macro="">
      <xdr:nvCxnSpPr>
        <xdr:cNvPr id="237" name="直線コネクタ 236"/>
        <xdr:cNvCxnSpPr/>
      </xdr:nvCxnSpPr>
      <xdr:spPr>
        <a:xfrm flipV="1">
          <a:off x="2019300" y="16509453"/>
          <a:ext cx="8890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132646</xdr:rowOff>
    </xdr:from>
    <xdr:to>
      <xdr:col>2</xdr:col>
      <xdr:colOff>638175</xdr:colOff>
      <xdr:row>96</xdr:row>
      <xdr:rowOff>163556</xdr:rowOff>
    </xdr:to>
    <xdr:cxnSp macro="">
      <xdr:nvCxnSpPr>
        <xdr:cNvPr id="240" name="直線コネクタ 239"/>
        <xdr:cNvCxnSpPr/>
      </xdr:nvCxnSpPr>
      <xdr:spPr>
        <a:xfrm flipV="1">
          <a:off x="1130300" y="16591846"/>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23912</xdr:rowOff>
    </xdr:from>
    <xdr:to>
      <xdr:col>6</xdr:col>
      <xdr:colOff>561975</xdr:colOff>
      <xdr:row>95</xdr:row>
      <xdr:rowOff>125512</xdr:rowOff>
    </xdr:to>
    <xdr:sp macro="" textlink="">
      <xdr:nvSpPr>
        <xdr:cNvPr id="250" name="円/楕円 249"/>
        <xdr:cNvSpPr/>
      </xdr:nvSpPr>
      <xdr:spPr>
        <a:xfrm>
          <a:off x="4584700" y="163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2339</xdr:rowOff>
    </xdr:from>
    <xdr:ext cx="534377" cy="259045"/>
    <xdr:sp macro="" textlink="">
      <xdr:nvSpPr>
        <xdr:cNvPr id="251" name="扶助費該当値テキスト"/>
        <xdr:cNvSpPr txBox="1"/>
      </xdr:nvSpPr>
      <xdr:spPr>
        <a:xfrm>
          <a:off x="4686300" y="162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130456</xdr:rowOff>
    </xdr:from>
    <xdr:to>
      <xdr:col>5</xdr:col>
      <xdr:colOff>409575</xdr:colOff>
      <xdr:row>96</xdr:row>
      <xdr:rowOff>60606</xdr:rowOff>
    </xdr:to>
    <xdr:sp macro="" textlink="">
      <xdr:nvSpPr>
        <xdr:cNvPr id="252" name="円/楕円 251"/>
        <xdr:cNvSpPr/>
      </xdr:nvSpPr>
      <xdr:spPr>
        <a:xfrm>
          <a:off x="3746500" y="164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51733</xdr:rowOff>
    </xdr:from>
    <xdr:ext cx="534377" cy="259045"/>
    <xdr:sp macro="" textlink="">
      <xdr:nvSpPr>
        <xdr:cNvPr id="253" name="テキスト ボックス 252"/>
        <xdr:cNvSpPr txBox="1"/>
      </xdr:nvSpPr>
      <xdr:spPr>
        <a:xfrm>
          <a:off x="3530111" y="16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170903</xdr:rowOff>
    </xdr:from>
    <xdr:to>
      <xdr:col>4</xdr:col>
      <xdr:colOff>206375</xdr:colOff>
      <xdr:row>96</xdr:row>
      <xdr:rowOff>101053</xdr:rowOff>
    </xdr:to>
    <xdr:sp macro="" textlink="">
      <xdr:nvSpPr>
        <xdr:cNvPr id="254" name="円/楕円 253"/>
        <xdr:cNvSpPr/>
      </xdr:nvSpPr>
      <xdr:spPr>
        <a:xfrm>
          <a:off x="2857500" y="16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92180</xdr:rowOff>
    </xdr:from>
    <xdr:ext cx="534377" cy="259045"/>
    <xdr:sp macro="" textlink="">
      <xdr:nvSpPr>
        <xdr:cNvPr id="255" name="テキスト ボックス 254"/>
        <xdr:cNvSpPr txBox="1"/>
      </xdr:nvSpPr>
      <xdr:spPr>
        <a:xfrm>
          <a:off x="2641111" y="165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81846</xdr:rowOff>
    </xdr:from>
    <xdr:to>
      <xdr:col>3</xdr:col>
      <xdr:colOff>3175</xdr:colOff>
      <xdr:row>97</xdr:row>
      <xdr:rowOff>11996</xdr:rowOff>
    </xdr:to>
    <xdr:sp macro="" textlink="">
      <xdr:nvSpPr>
        <xdr:cNvPr id="256" name="円/楕円 255"/>
        <xdr:cNvSpPr/>
      </xdr:nvSpPr>
      <xdr:spPr>
        <a:xfrm>
          <a:off x="1968500" y="16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3123</xdr:rowOff>
    </xdr:from>
    <xdr:ext cx="534377" cy="259045"/>
    <xdr:sp macro="" textlink="">
      <xdr:nvSpPr>
        <xdr:cNvPr id="257" name="テキスト ボックス 256"/>
        <xdr:cNvSpPr txBox="1"/>
      </xdr:nvSpPr>
      <xdr:spPr>
        <a:xfrm>
          <a:off x="1752111" y="166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112756</xdr:rowOff>
    </xdr:from>
    <xdr:to>
      <xdr:col>1</xdr:col>
      <xdr:colOff>485775</xdr:colOff>
      <xdr:row>97</xdr:row>
      <xdr:rowOff>42906</xdr:rowOff>
    </xdr:to>
    <xdr:sp macro="" textlink="">
      <xdr:nvSpPr>
        <xdr:cNvPr id="258" name="円/楕円 257"/>
        <xdr:cNvSpPr/>
      </xdr:nvSpPr>
      <xdr:spPr>
        <a:xfrm>
          <a:off x="1079500" y="16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34033</xdr:rowOff>
    </xdr:from>
    <xdr:ext cx="534377" cy="259045"/>
    <xdr:sp macro="" textlink="">
      <xdr:nvSpPr>
        <xdr:cNvPr id="259" name="テキスト ボックス 258"/>
        <xdr:cNvSpPr txBox="1"/>
      </xdr:nvSpPr>
      <xdr:spPr>
        <a:xfrm>
          <a:off x="863111" y="166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96978</xdr:rowOff>
    </xdr:from>
    <xdr:to>
      <xdr:col>15</xdr:col>
      <xdr:colOff>180975</xdr:colOff>
      <xdr:row>36</xdr:row>
      <xdr:rowOff>71551</xdr:rowOff>
    </xdr:to>
    <xdr:cxnSp macro="">
      <xdr:nvCxnSpPr>
        <xdr:cNvPr id="290" name="直線コネクタ 289"/>
        <xdr:cNvCxnSpPr/>
      </xdr:nvCxnSpPr>
      <xdr:spPr>
        <a:xfrm flipV="1">
          <a:off x="9639300" y="5926278"/>
          <a:ext cx="838200" cy="3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108604</xdr:rowOff>
    </xdr:from>
    <xdr:to>
      <xdr:col>14</xdr:col>
      <xdr:colOff>28575</xdr:colOff>
      <xdr:row>36</xdr:row>
      <xdr:rowOff>71551</xdr:rowOff>
    </xdr:to>
    <xdr:cxnSp macro="">
      <xdr:nvCxnSpPr>
        <xdr:cNvPr id="293" name="直線コネクタ 292"/>
        <xdr:cNvCxnSpPr/>
      </xdr:nvCxnSpPr>
      <xdr:spPr>
        <a:xfrm>
          <a:off x="8750300" y="6109354"/>
          <a:ext cx="889000" cy="1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108604</xdr:rowOff>
    </xdr:from>
    <xdr:to>
      <xdr:col>12</xdr:col>
      <xdr:colOff>511175</xdr:colOff>
      <xdr:row>36</xdr:row>
      <xdr:rowOff>153899</xdr:rowOff>
    </xdr:to>
    <xdr:cxnSp macro="">
      <xdr:nvCxnSpPr>
        <xdr:cNvPr id="296" name="直線コネクタ 295"/>
        <xdr:cNvCxnSpPr/>
      </xdr:nvCxnSpPr>
      <xdr:spPr>
        <a:xfrm flipV="1">
          <a:off x="7861300" y="6109354"/>
          <a:ext cx="889000" cy="2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153899</xdr:rowOff>
    </xdr:from>
    <xdr:to>
      <xdr:col>11</xdr:col>
      <xdr:colOff>307975</xdr:colOff>
      <xdr:row>37</xdr:row>
      <xdr:rowOff>34492</xdr:rowOff>
    </xdr:to>
    <xdr:cxnSp macro="">
      <xdr:nvCxnSpPr>
        <xdr:cNvPr id="299" name="直線コネクタ 298"/>
        <xdr:cNvCxnSpPr/>
      </xdr:nvCxnSpPr>
      <xdr:spPr>
        <a:xfrm flipV="1">
          <a:off x="6972300" y="6326099"/>
          <a:ext cx="8890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46178</xdr:rowOff>
    </xdr:from>
    <xdr:to>
      <xdr:col>15</xdr:col>
      <xdr:colOff>231775</xdr:colOff>
      <xdr:row>34</xdr:row>
      <xdr:rowOff>147778</xdr:rowOff>
    </xdr:to>
    <xdr:sp macro="" textlink="">
      <xdr:nvSpPr>
        <xdr:cNvPr id="309" name="円/楕円 308"/>
        <xdr:cNvSpPr/>
      </xdr:nvSpPr>
      <xdr:spPr>
        <a:xfrm>
          <a:off x="10426700" y="5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69055</xdr:rowOff>
    </xdr:from>
    <xdr:ext cx="599010" cy="259045"/>
    <xdr:sp macro="" textlink="">
      <xdr:nvSpPr>
        <xdr:cNvPr id="310" name="補助費等該当値テキスト"/>
        <xdr:cNvSpPr txBox="1"/>
      </xdr:nvSpPr>
      <xdr:spPr>
        <a:xfrm>
          <a:off x="10528300" y="572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20751</xdr:rowOff>
    </xdr:from>
    <xdr:to>
      <xdr:col>14</xdr:col>
      <xdr:colOff>79375</xdr:colOff>
      <xdr:row>36</xdr:row>
      <xdr:rowOff>122351</xdr:rowOff>
    </xdr:to>
    <xdr:sp macro="" textlink="">
      <xdr:nvSpPr>
        <xdr:cNvPr id="311" name="円/楕円 310"/>
        <xdr:cNvSpPr/>
      </xdr:nvSpPr>
      <xdr:spPr>
        <a:xfrm>
          <a:off x="9588500" y="61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138878</xdr:rowOff>
    </xdr:from>
    <xdr:ext cx="534377" cy="259045"/>
    <xdr:sp macro="" textlink="">
      <xdr:nvSpPr>
        <xdr:cNvPr id="312" name="テキスト ボックス 311"/>
        <xdr:cNvSpPr txBox="1"/>
      </xdr:nvSpPr>
      <xdr:spPr>
        <a:xfrm>
          <a:off x="9372111" y="59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57804</xdr:rowOff>
    </xdr:from>
    <xdr:to>
      <xdr:col>12</xdr:col>
      <xdr:colOff>561975</xdr:colOff>
      <xdr:row>35</xdr:row>
      <xdr:rowOff>159404</xdr:rowOff>
    </xdr:to>
    <xdr:sp macro="" textlink="">
      <xdr:nvSpPr>
        <xdr:cNvPr id="313" name="円/楕円 312"/>
        <xdr:cNvSpPr/>
      </xdr:nvSpPr>
      <xdr:spPr>
        <a:xfrm>
          <a:off x="8699500" y="60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4481</xdr:rowOff>
    </xdr:from>
    <xdr:ext cx="599010" cy="259045"/>
    <xdr:sp macro="" textlink="">
      <xdr:nvSpPr>
        <xdr:cNvPr id="314" name="テキスト ボックス 313"/>
        <xdr:cNvSpPr txBox="1"/>
      </xdr:nvSpPr>
      <xdr:spPr>
        <a:xfrm>
          <a:off x="8450794" y="583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103099</xdr:rowOff>
    </xdr:from>
    <xdr:to>
      <xdr:col>11</xdr:col>
      <xdr:colOff>358775</xdr:colOff>
      <xdr:row>37</xdr:row>
      <xdr:rowOff>33249</xdr:rowOff>
    </xdr:to>
    <xdr:sp macro="" textlink="">
      <xdr:nvSpPr>
        <xdr:cNvPr id="315" name="円/楕円 314"/>
        <xdr:cNvSpPr/>
      </xdr:nvSpPr>
      <xdr:spPr>
        <a:xfrm>
          <a:off x="7810500" y="62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49776</xdr:rowOff>
    </xdr:from>
    <xdr:ext cx="534377" cy="259045"/>
    <xdr:sp macro="" textlink="">
      <xdr:nvSpPr>
        <xdr:cNvPr id="316" name="テキスト ボックス 315"/>
        <xdr:cNvSpPr txBox="1"/>
      </xdr:nvSpPr>
      <xdr:spPr>
        <a:xfrm>
          <a:off x="7594111" y="60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155142</xdr:rowOff>
    </xdr:from>
    <xdr:to>
      <xdr:col>10</xdr:col>
      <xdr:colOff>155575</xdr:colOff>
      <xdr:row>37</xdr:row>
      <xdr:rowOff>85292</xdr:rowOff>
    </xdr:to>
    <xdr:sp macro="" textlink="">
      <xdr:nvSpPr>
        <xdr:cNvPr id="317" name="円/楕円 316"/>
        <xdr:cNvSpPr/>
      </xdr:nvSpPr>
      <xdr:spPr>
        <a:xfrm>
          <a:off x="6921500" y="6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76419</xdr:rowOff>
    </xdr:from>
    <xdr:ext cx="534377" cy="259045"/>
    <xdr:sp macro="" textlink="">
      <xdr:nvSpPr>
        <xdr:cNvPr id="318" name="テキスト ボックス 317"/>
        <xdr:cNvSpPr txBox="1"/>
      </xdr:nvSpPr>
      <xdr:spPr>
        <a:xfrm>
          <a:off x="6705111" y="64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39078</xdr:rowOff>
    </xdr:from>
    <xdr:to>
      <xdr:col>15</xdr:col>
      <xdr:colOff>180975</xdr:colOff>
      <xdr:row>58</xdr:row>
      <xdr:rowOff>129558</xdr:rowOff>
    </xdr:to>
    <xdr:cxnSp macro="">
      <xdr:nvCxnSpPr>
        <xdr:cNvPr id="347" name="直線コネクタ 346"/>
        <xdr:cNvCxnSpPr/>
      </xdr:nvCxnSpPr>
      <xdr:spPr>
        <a:xfrm>
          <a:off x="9639300" y="9983178"/>
          <a:ext cx="8382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97914</xdr:rowOff>
    </xdr:from>
    <xdr:to>
      <xdr:col>14</xdr:col>
      <xdr:colOff>28575</xdr:colOff>
      <xdr:row>58</xdr:row>
      <xdr:rowOff>39078</xdr:rowOff>
    </xdr:to>
    <xdr:cxnSp macro="">
      <xdr:nvCxnSpPr>
        <xdr:cNvPr id="350" name="直線コネクタ 349"/>
        <xdr:cNvCxnSpPr/>
      </xdr:nvCxnSpPr>
      <xdr:spPr>
        <a:xfrm>
          <a:off x="8750300" y="9699114"/>
          <a:ext cx="889000" cy="28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97914</xdr:rowOff>
    </xdr:from>
    <xdr:to>
      <xdr:col>12</xdr:col>
      <xdr:colOff>511175</xdr:colOff>
      <xdr:row>58</xdr:row>
      <xdr:rowOff>94369</xdr:rowOff>
    </xdr:to>
    <xdr:cxnSp macro="">
      <xdr:nvCxnSpPr>
        <xdr:cNvPr id="353" name="直線コネクタ 352"/>
        <xdr:cNvCxnSpPr/>
      </xdr:nvCxnSpPr>
      <xdr:spPr>
        <a:xfrm flipV="1">
          <a:off x="7861300" y="9699114"/>
          <a:ext cx="889000" cy="3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88421</xdr:rowOff>
    </xdr:from>
    <xdr:to>
      <xdr:col>11</xdr:col>
      <xdr:colOff>307975</xdr:colOff>
      <xdr:row>58</xdr:row>
      <xdr:rowOff>94369</xdr:rowOff>
    </xdr:to>
    <xdr:cxnSp macro="">
      <xdr:nvCxnSpPr>
        <xdr:cNvPr id="356" name="直線コネクタ 355"/>
        <xdr:cNvCxnSpPr/>
      </xdr:nvCxnSpPr>
      <xdr:spPr>
        <a:xfrm>
          <a:off x="6972300" y="10032521"/>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78758</xdr:rowOff>
    </xdr:from>
    <xdr:to>
      <xdr:col>15</xdr:col>
      <xdr:colOff>231775</xdr:colOff>
      <xdr:row>59</xdr:row>
      <xdr:rowOff>8908</xdr:rowOff>
    </xdr:to>
    <xdr:sp macro="" textlink="">
      <xdr:nvSpPr>
        <xdr:cNvPr id="366" name="円/楕円 365"/>
        <xdr:cNvSpPr/>
      </xdr:nvSpPr>
      <xdr:spPr>
        <a:xfrm>
          <a:off x="10426700" y="100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165135</xdr:rowOff>
    </xdr:from>
    <xdr:ext cx="534377" cy="259045"/>
    <xdr:sp macro="" textlink="">
      <xdr:nvSpPr>
        <xdr:cNvPr id="367" name="普通建設事業費該当値テキスト"/>
        <xdr:cNvSpPr txBox="1"/>
      </xdr:nvSpPr>
      <xdr:spPr>
        <a:xfrm>
          <a:off x="10528300" y="99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159728</xdr:rowOff>
    </xdr:from>
    <xdr:to>
      <xdr:col>14</xdr:col>
      <xdr:colOff>79375</xdr:colOff>
      <xdr:row>58</xdr:row>
      <xdr:rowOff>89878</xdr:rowOff>
    </xdr:to>
    <xdr:sp macro="" textlink="">
      <xdr:nvSpPr>
        <xdr:cNvPr id="368" name="円/楕円 367"/>
        <xdr:cNvSpPr/>
      </xdr:nvSpPr>
      <xdr:spPr>
        <a:xfrm>
          <a:off x="9588500" y="99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106405</xdr:rowOff>
    </xdr:from>
    <xdr:ext cx="534377" cy="259045"/>
    <xdr:sp macro="" textlink="">
      <xdr:nvSpPr>
        <xdr:cNvPr id="369" name="テキスト ボックス 368"/>
        <xdr:cNvSpPr txBox="1"/>
      </xdr:nvSpPr>
      <xdr:spPr>
        <a:xfrm>
          <a:off x="9372111" y="97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47114</xdr:rowOff>
    </xdr:from>
    <xdr:to>
      <xdr:col>12</xdr:col>
      <xdr:colOff>561975</xdr:colOff>
      <xdr:row>56</xdr:row>
      <xdr:rowOff>148714</xdr:rowOff>
    </xdr:to>
    <xdr:sp macro="" textlink="">
      <xdr:nvSpPr>
        <xdr:cNvPr id="370" name="円/楕円 369"/>
        <xdr:cNvSpPr/>
      </xdr:nvSpPr>
      <xdr:spPr>
        <a:xfrm>
          <a:off x="8699500" y="96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165241</xdr:rowOff>
    </xdr:from>
    <xdr:ext cx="599010" cy="259045"/>
    <xdr:sp macro="" textlink="">
      <xdr:nvSpPr>
        <xdr:cNvPr id="371" name="テキスト ボックス 370"/>
        <xdr:cNvSpPr txBox="1"/>
      </xdr:nvSpPr>
      <xdr:spPr>
        <a:xfrm>
          <a:off x="8450794" y="94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43569</xdr:rowOff>
    </xdr:from>
    <xdr:to>
      <xdr:col>11</xdr:col>
      <xdr:colOff>358775</xdr:colOff>
      <xdr:row>58</xdr:row>
      <xdr:rowOff>145169</xdr:rowOff>
    </xdr:to>
    <xdr:sp macro="" textlink="">
      <xdr:nvSpPr>
        <xdr:cNvPr id="372" name="円/楕円 371"/>
        <xdr:cNvSpPr/>
      </xdr:nvSpPr>
      <xdr:spPr>
        <a:xfrm>
          <a:off x="7810500" y="99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136296</xdr:rowOff>
    </xdr:from>
    <xdr:ext cx="534377" cy="259045"/>
    <xdr:sp macro="" textlink="">
      <xdr:nvSpPr>
        <xdr:cNvPr id="373" name="テキスト ボックス 372"/>
        <xdr:cNvSpPr txBox="1"/>
      </xdr:nvSpPr>
      <xdr:spPr>
        <a:xfrm>
          <a:off x="7594111" y="100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37621</xdr:rowOff>
    </xdr:from>
    <xdr:to>
      <xdr:col>10</xdr:col>
      <xdr:colOff>155575</xdr:colOff>
      <xdr:row>58</xdr:row>
      <xdr:rowOff>139221</xdr:rowOff>
    </xdr:to>
    <xdr:sp macro="" textlink="">
      <xdr:nvSpPr>
        <xdr:cNvPr id="374" name="円/楕円 373"/>
        <xdr:cNvSpPr/>
      </xdr:nvSpPr>
      <xdr:spPr>
        <a:xfrm>
          <a:off x="6921500" y="99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155748</xdr:rowOff>
    </xdr:from>
    <xdr:ext cx="534377" cy="259045"/>
    <xdr:sp macro="" textlink="">
      <xdr:nvSpPr>
        <xdr:cNvPr id="375" name="テキスト ボックス 374"/>
        <xdr:cNvSpPr txBox="1"/>
      </xdr:nvSpPr>
      <xdr:spPr>
        <a:xfrm>
          <a:off x="6705111" y="97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16525</xdr:rowOff>
    </xdr:from>
    <xdr:to>
      <xdr:col>15</xdr:col>
      <xdr:colOff>180975</xdr:colOff>
      <xdr:row>78</xdr:row>
      <xdr:rowOff>25400</xdr:rowOff>
    </xdr:to>
    <xdr:cxnSp macro="">
      <xdr:nvCxnSpPr>
        <xdr:cNvPr id="400" name="直線コネクタ 399"/>
        <xdr:cNvCxnSpPr/>
      </xdr:nvCxnSpPr>
      <xdr:spPr>
        <a:xfrm flipV="1">
          <a:off x="9639300" y="13389625"/>
          <a:ext cx="8382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877</xdr:rowOff>
    </xdr:from>
    <xdr:to>
      <xdr:col>14</xdr:col>
      <xdr:colOff>28575</xdr:colOff>
      <xdr:row>78</xdr:row>
      <xdr:rowOff>25400</xdr:rowOff>
    </xdr:to>
    <xdr:cxnSp macro="">
      <xdr:nvCxnSpPr>
        <xdr:cNvPr id="403" name="直線コネクタ 402"/>
        <xdr:cNvCxnSpPr/>
      </xdr:nvCxnSpPr>
      <xdr:spPr>
        <a:xfrm>
          <a:off x="8750300" y="13373977"/>
          <a:ext cx="889000" cy="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137175</xdr:rowOff>
    </xdr:from>
    <xdr:to>
      <xdr:col>15</xdr:col>
      <xdr:colOff>231775</xdr:colOff>
      <xdr:row>78</xdr:row>
      <xdr:rowOff>67325</xdr:rowOff>
    </xdr:to>
    <xdr:sp macro="" textlink="">
      <xdr:nvSpPr>
        <xdr:cNvPr id="413" name="円/楕円 412"/>
        <xdr:cNvSpPr/>
      </xdr:nvSpPr>
      <xdr:spPr>
        <a:xfrm>
          <a:off x="10426700" y="133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52102</xdr:rowOff>
    </xdr:from>
    <xdr:ext cx="469744" cy="259045"/>
    <xdr:sp macro="" textlink="">
      <xdr:nvSpPr>
        <xdr:cNvPr id="414" name="普通建設事業費 （ うち新規整備　）該当値テキスト"/>
        <xdr:cNvSpPr txBox="1"/>
      </xdr:nvSpPr>
      <xdr:spPr>
        <a:xfrm>
          <a:off x="10528300" y="132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5" name="円/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6" name="テキスト ボックス 415"/>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121527</xdr:rowOff>
    </xdr:from>
    <xdr:to>
      <xdr:col>12</xdr:col>
      <xdr:colOff>561975</xdr:colOff>
      <xdr:row>78</xdr:row>
      <xdr:rowOff>51677</xdr:rowOff>
    </xdr:to>
    <xdr:sp macro="" textlink="">
      <xdr:nvSpPr>
        <xdr:cNvPr id="417" name="円/楕円 416"/>
        <xdr:cNvSpPr/>
      </xdr:nvSpPr>
      <xdr:spPr>
        <a:xfrm>
          <a:off x="8699500" y="133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42804</xdr:rowOff>
    </xdr:from>
    <xdr:ext cx="469744" cy="259045"/>
    <xdr:sp macro="" textlink="">
      <xdr:nvSpPr>
        <xdr:cNvPr id="418" name="テキスト ボックス 417"/>
        <xdr:cNvSpPr txBox="1"/>
      </xdr:nvSpPr>
      <xdr:spPr>
        <a:xfrm>
          <a:off x="8515427" y="134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111216</xdr:rowOff>
    </xdr:from>
    <xdr:to>
      <xdr:col>15</xdr:col>
      <xdr:colOff>180975</xdr:colOff>
      <xdr:row>98</xdr:row>
      <xdr:rowOff>42993</xdr:rowOff>
    </xdr:to>
    <xdr:cxnSp macro="">
      <xdr:nvCxnSpPr>
        <xdr:cNvPr id="445" name="直線コネクタ 444"/>
        <xdr:cNvCxnSpPr/>
      </xdr:nvCxnSpPr>
      <xdr:spPr>
        <a:xfrm>
          <a:off x="9639300" y="16741866"/>
          <a:ext cx="838200" cy="10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117261</xdr:rowOff>
    </xdr:from>
    <xdr:to>
      <xdr:col>14</xdr:col>
      <xdr:colOff>28575</xdr:colOff>
      <xdr:row>97</xdr:row>
      <xdr:rowOff>111216</xdr:rowOff>
    </xdr:to>
    <xdr:cxnSp macro="">
      <xdr:nvCxnSpPr>
        <xdr:cNvPr id="448" name="直線コネクタ 447"/>
        <xdr:cNvCxnSpPr/>
      </xdr:nvCxnSpPr>
      <xdr:spPr>
        <a:xfrm>
          <a:off x="8750300" y="16405011"/>
          <a:ext cx="889000" cy="3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163643</xdr:rowOff>
    </xdr:from>
    <xdr:to>
      <xdr:col>15</xdr:col>
      <xdr:colOff>231775</xdr:colOff>
      <xdr:row>98</xdr:row>
      <xdr:rowOff>93793</xdr:rowOff>
    </xdr:to>
    <xdr:sp macro="" textlink="">
      <xdr:nvSpPr>
        <xdr:cNvPr id="458" name="円/楕円 457"/>
        <xdr:cNvSpPr/>
      </xdr:nvSpPr>
      <xdr:spPr>
        <a:xfrm>
          <a:off x="10426700" y="167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60416</xdr:rowOff>
    </xdr:from>
    <xdr:to>
      <xdr:col>14</xdr:col>
      <xdr:colOff>79375</xdr:colOff>
      <xdr:row>97</xdr:row>
      <xdr:rowOff>162016</xdr:rowOff>
    </xdr:to>
    <xdr:sp macro="" textlink="">
      <xdr:nvSpPr>
        <xdr:cNvPr id="460" name="円/楕円 459"/>
        <xdr:cNvSpPr/>
      </xdr:nvSpPr>
      <xdr:spPr>
        <a:xfrm>
          <a:off x="9588500" y="166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7093</xdr:rowOff>
    </xdr:from>
    <xdr:ext cx="534377" cy="259045"/>
    <xdr:sp macro="" textlink="">
      <xdr:nvSpPr>
        <xdr:cNvPr id="461" name="テキスト ボックス 460"/>
        <xdr:cNvSpPr txBox="1"/>
      </xdr:nvSpPr>
      <xdr:spPr>
        <a:xfrm>
          <a:off x="9372111" y="164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66461</xdr:rowOff>
    </xdr:from>
    <xdr:to>
      <xdr:col>12</xdr:col>
      <xdr:colOff>561975</xdr:colOff>
      <xdr:row>95</xdr:row>
      <xdr:rowOff>168061</xdr:rowOff>
    </xdr:to>
    <xdr:sp macro="" textlink="">
      <xdr:nvSpPr>
        <xdr:cNvPr id="462" name="円/楕円 461"/>
        <xdr:cNvSpPr/>
      </xdr:nvSpPr>
      <xdr:spPr>
        <a:xfrm>
          <a:off x="8699500" y="163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13138</xdr:rowOff>
    </xdr:from>
    <xdr:ext cx="599010" cy="259045"/>
    <xdr:sp macro="" textlink="">
      <xdr:nvSpPr>
        <xdr:cNvPr id="463" name="テキスト ボックス 462"/>
        <xdr:cNvSpPr txBox="1"/>
      </xdr:nvSpPr>
      <xdr:spPr>
        <a:xfrm>
          <a:off x="8450794" y="1612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90132</xdr:rowOff>
    </xdr:from>
    <xdr:to>
      <xdr:col>23</xdr:col>
      <xdr:colOff>517525</xdr:colOff>
      <xdr:row>39</xdr:row>
      <xdr:rowOff>44450</xdr:rowOff>
    </xdr:to>
    <xdr:cxnSp macro="">
      <xdr:nvCxnSpPr>
        <xdr:cNvPr id="492" name="直線コネクタ 491"/>
        <xdr:cNvCxnSpPr/>
      </xdr:nvCxnSpPr>
      <xdr:spPr>
        <a:xfrm flipV="1">
          <a:off x="15481300" y="6605232"/>
          <a:ext cx="838200" cy="1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39332</xdr:rowOff>
    </xdr:from>
    <xdr:to>
      <xdr:col>23</xdr:col>
      <xdr:colOff>568325</xdr:colOff>
      <xdr:row>38</xdr:row>
      <xdr:rowOff>140932</xdr:rowOff>
    </xdr:to>
    <xdr:sp macro="" textlink="">
      <xdr:nvSpPr>
        <xdr:cNvPr id="511" name="円/楕円 510"/>
        <xdr:cNvSpPr/>
      </xdr:nvSpPr>
      <xdr:spPr>
        <a:xfrm>
          <a:off x="16268700" y="65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170159</xdr:rowOff>
    </xdr:from>
    <xdr:ext cx="469744" cy="259045"/>
    <xdr:sp macro="" textlink="">
      <xdr:nvSpPr>
        <xdr:cNvPr id="512" name="災害復旧事業費該当値テキスト"/>
        <xdr:cNvSpPr txBox="1"/>
      </xdr:nvSpPr>
      <xdr:spPr>
        <a:xfrm>
          <a:off x="16370300" y="634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68651</xdr:rowOff>
    </xdr:from>
    <xdr:to>
      <xdr:col>23</xdr:col>
      <xdr:colOff>517525</xdr:colOff>
      <xdr:row>75</xdr:row>
      <xdr:rowOff>111430</xdr:rowOff>
    </xdr:to>
    <xdr:cxnSp macro="">
      <xdr:nvCxnSpPr>
        <xdr:cNvPr id="598" name="直線コネクタ 597"/>
        <xdr:cNvCxnSpPr/>
      </xdr:nvCxnSpPr>
      <xdr:spPr>
        <a:xfrm>
          <a:off x="15481300" y="12927401"/>
          <a:ext cx="8382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50904</xdr:rowOff>
    </xdr:from>
    <xdr:to>
      <xdr:col>22</xdr:col>
      <xdr:colOff>365125</xdr:colOff>
      <xdr:row>75</xdr:row>
      <xdr:rowOff>68651</xdr:rowOff>
    </xdr:to>
    <xdr:cxnSp macro="">
      <xdr:nvCxnSpPr>
        <xdr:cNvPr id="601" name="直線コネクタ 600"/>
        <xdr:cNvCxnSpPr/>
      </xdr:nvCxnSpPr>
      <xdr:spPr>
        <a:xfrm>
          <a:off x="14592300" y="12909654"/>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50904</xdr:rowOff>
    </xdr:from>
    <xdr:to>
      <xdr:col>21</xdr:col>
      <xdr:colOff>161925</xdr:colOff>
      <xdr:row>75</xdr:row>
      <xdr:rowOff>59073</xdr:rowOff>
    </xdr:to>
    <xdr:cxnSp macro="">
      <xdr:nvCxnSpPr>
        <xdr:cNvPr id="604" name="直線コネクタ 603"/>
        <xdr:cNvCxnSpPr/>
      </xdr:nvCxnSpPr>
      <xdr:spPr>
        <a:xfrm flipV="1">
          <a:off x="13703300" y="12909654"/>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59073</xdr:rowOff>
    </xdr:from>
    <xdr:to>
      <xdr:col>19</xdr:col>
      <xdr:colOff>644525</xdr:colOff>
      <xdr:row>75</xdr:row>
      <xdr:rowOff>61321</xdr:rowOff>
    </xdr:to>
    <xdr:cxnSp macro="">
      <xdr:nvCxnSpPr>
        <xdr:cNvPr id="607" name="直線コネクタ 606"/>
        <xdr:cNvCxnSpPr/>
      </xdr:nvCxnSpPr>
      <xdr:spPr>
        <a:xfrm flipV="1">
          <a:off x="12814300" y="1291782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60630</xdr:rowOff>
    </xdr:from>
    <xdr:to>
      <xdr:col>23</xdr:col>
      <xdr:colOff>568325</xdr:colOff>
      <xdr:row>75</xdr:row>
      <xdr:rowOff>162229</xdr:rowOff>
    </xdr:to>
    <xdr:sp macro="" textlink="">
      <xdr:nvSpPr>
        <xdr:cNvPr id="617" name="円/楕円 616"/>
        <xdr:cNvSpPr/>
      </xdr:nvSpPr>
      <xdr:spPr>
        <a:xfrm>
          <a:off x="16268700" y="1291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83507</xdr:rowOff>
    </xdr:from>
    <xdr:ext cx="534377" cy="259045"/>
    <xdr:sp macro="" textlink="">
      <xdr:nvSpPr>
        <xdr:cNvPr id="618" name="公債費該当値テキスト"/>
        <xdr:cNvSpPr txBox="1"/>
      </xdr:nvSpPr>
      <xdr:spPr>
        <a:xfrm>
          <a:off x="16370300" y="127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17851</xdr:rowOff>
    </xdr:from>
    <xdr:to>
      <xdr:col>22</xdr:col>
      <xdr:colOff>415925</xdr:colOff>
      <xdr:row>75</xdr:row>
      <xdr:rowOff>119451</xdr:rowOff>
    </xdr:to>
    <xdr:sp macro="" textlink="">
      <xdr:nvSpPr>
        <xdr:cNvPr id="619" name="円/楕円 618"/>
        <xdr:cNvSpPr/>
      </xdr:nvSpPr>
      <xdr:spPr>
        <a:xfrm>
          <a:off x="15430500" y="128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135978</xdr:rowOff>
    </xdr:from>
    <xdr:ext cx="534377" cy="259045"/>
    <xdr:sp macro="" textlink="">
      <xdr:nvSpPr>
        <xdr:cNvPr id="620" name="テキスト ボックス 619"/>
        <xdr:cNvSpPr txBox="1"/>
      </xdr:nvSpPr>
      <xdr:spPr>
        <a:xfrm>
          <a:off x="15214111" y="12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104</xdr:rowOff>
    </xdr:from>
    <xdr:to>
      <xdr:col>21</xdr:col>
      <xdr:colOff>212725</xdr:colOff>
      <xdr:row>75</xdr:row>
      <xdr:rowOff>101704</xdr:rowOff>
    </xdr:to>
    <xdr:sp macro="" textlink="">
      <xdr:nvSpPr>
        <xdr:cNvPr id="621" name="円/楕円 620"/>
        <xdr:cNvSpPr/>
      </xdr:nvSpPr>
      <xdr:spPr>
        <a:xfrm>
          <a:off x="14541500" y="128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118231</xdr:rowOff>
    </xdr:from>
    <xdr:ext cx="534377" cy="259045"/>
    <xdr:sp macro="" textlink="">
      <xdr:nvSpPr>
        <xdr:cNvPr id="622" name="テキスト ボックス 621"/>
        <xdr:cNvSpPr txBox="1"/>
      </xdr:nvSpPr>
      <xdr:spPr>
        <a:xfrm>
          <a:off x="14325111" y="126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8273</xdr:rowOff>
    </xdr:from>
    <xdr:to>
      <xdr:col>20</xdr:col>
      <xdr:colOff>9525</xdr:colOff>
      <xdr:row>75</xdr:row>
      <xdr:rowOff>109873</xdr:rowOff>
    </xdr:to>
    <xdr:sp macro="" textlink="">
      <xdr:nvSpPr>
        <xdr:cNvPr id="623" name="円/楕円 622"/>
        <xdr:cNvSpPr/>
      </xdr:nvSpPr>
      <xdr:spPr>
        <a:xfrm>
          <a:off x="13652500" y="128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126400</xdr:rowOff>
    </xdr:from>
    <xdr:ext cx="534377" cy="259045"/>
    <xdr:sp macro="" textlink="">
      <xdr:nvSpPr>
        <xdr:cNvPr id="624" name="テキスト ボックス 623"/>
        <xdr:cNvSpPr txBox="1"/>
      </xdr:nvSpPr>
      <xdr:spPr>
        <a:xfrm>
          <a:off x="13436111" y="12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10521</xdr:rowOff>
    </xdr:from>
    <xdr:to>
      <xdr:col>18</xdr:col>
      <xdr:colOff>492125</xdr:colOff>
      <xdr:row>75</xdr:row>
      <xdr:rowOff>112121</xdr:rowOff>
    </xdr:to>
    <xdr:sp macro="" textlink="">
      <xdr:nvSpPr>
        <xdr:cNvPr id="625" name="円/楕円 624"/>
        <xdr:cNvSpPr/>
      </xdr:nvSpPr>
      <xdr:spPr>
        <a:xfrm>
          <a:off x="12763500" y="128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128648</xdr:rowOff>
    </xdr:from>
    <xdr:ext cx="534377" cy="259045"/>
    <xdr:sp macro="" textlink="">
      <xdr:nvSpPr>
        <xdr:cNvPr id="626" name="テキスト ボックス 625"/>
        <xdr:cNvSpPr txBox="1"/>
      </xdr:nvSpPr>
      <xdr:spPr>
        <a:xfrm>
          <a:off x="12547111" y="126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36334</xdr:rowOff>
    </xdr:from>
    <xdr:to>
      <xdr:col>23</xdr:col>
      <xdr:colOff>517525</xdr:colOff>
      <xdr:row>99</xdr:row>
      <xdr:rowOff>2102</xdr:rowOff>
    </xdr:to>
    <xdr:cxnSp macro="">
      <xdr:nvCxnSpPr>
        <xdr:cNvPr id="655" name="直線コネクタ 654"/>
        <xdr:cNvCxnSpPr/>
      </xdr:nvCxnSpPr>
      <xdr:spPr>
        <a:xfrm flipV="1">
          <a:off x="15481300" y="16838434"/>
          <a:ext cx="838200" cy="1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2102</xdr:rowOff>
    </xdr:from>
    <xdr:to>
      <xdr:col>22</xdr:col>
      <xdr:colOff>365125</xdr:colOff>
      <xdr:row>99</xdr:row>
      <xdr:rowOff>10788</xdr:rowOff>
    </xdr:to>
    <xdr:cxnSp macro="">
      <xdr:nvCxnSpPr>
        <xdr:cNvPr id="658" name="直線コネクタ 657"/>
        <xdr:cNvCxnSpPr/>
      </xdr:nvCxnSpPr>
      <xdr:spPr>
        <a:xfrm flipV="1">
          <a:off x="14592300" y="1697565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23209</xdr:rowOff>
    </xdr:from>
    <xdr:to>
      <xdr:col>21</xdr:col>
      <xdr:colOff>161925</xdr:colOff>
      <xdr:row>99</xdr:row>
      <xdr:rowOff>10788</xdr:rowOff>
    </xdr:to>
    <xdr:cxnSp macro="">
      <xdr:nvCxnSpPr>
        <xdr:cNvPr id="661" name="直線コネクタ 660"/>
        <xdr:cNvCxnSpPr/>
      </xdr:nvCxnSpPr>
      <xdr:spPr>
        <a:xfrm>
          <a:off x="13703300" y="16825309"/>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23209</xdr:rowOff>
    </xdr:from>
    <xdr:to>
      <xdr:col>19</xdr:col>
      <xdr:colOff>644525</xdr:colOff>
      <xdr:row>98</xdr:row>
      <xdr:rowOff>86170</xdr:rowOff>
    </xdr:to>
    <xdr:cxnSp macro="">
      <xdr:nvCxnSpPr>
        <xdr:cNvPr id="664" name="直線コネクタ 663"/>
        <xdr:cNvCxnSpPr/>
      </xdr:nvCxnSpPr>
      <xdr:spPr>
        <a:xfrm flipV="1">
          <a:off x="12814300" y="16825309"/>
          <a:ext cx="889000" cy="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156984</xdr:rowOff>
    </xdr:from>
    <xdr:to>
      <xdr:col>23</xdr:col>
      <xdr:colOff>568325</xdr:colOff>
      <xdr:row>98</xdr:row>
      <xdr:rowOff>87134</xdr:rowOff>
    </xdr:to>
    <xdr:sp macro="" textlink="">
      <xdr:nvSpPr>
        <xdr:cNvPr id="674" name="円/楕円 673"/>
        <xdr:cNvSpPr/>
      </xdr:nvSpPr>
      <xdr:spPr>
        <a:xfrm>
          <a:off x="16268700" y="16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135411</xdr:rowOff>
    </xdr:from>
    <xdr:ext cx="469744" cy="259045"/>
    <xdr:sp macro="" textlink="">
      <xdr:nvSpPr>
        <xdr:cNvPr id="675" name="積立金該当値テキスト"/>
        <xdr:cNvSpPr txBox="1"/>
      </xdr:nvSpPr>
      <xdr:spPr>
        <a:xfrm>
          <a:off x="16370300" y="167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122752</xdr:rowOff>
    </xdr:from>
    <xdr:to>
      <xdr:col>22</xdr:col>
      <xdr:colOff>415925</xdr:colOff>
      <xdr:row>99</xdr:row>
      <xdr:rowOff>52902</xdr:rowOff>
    </xdr:to>
    <xdr:sp macro="" textlink="">
      <xdr:nvSpPr>
        <xdr:cNvPr id="676" name="円/楕円 675"/>
        <xdr:cNvSpPr/>
      </xdr:nvSpPr>
      <xdr:spPr>
        <a:xfrm>
          <a:off x="15430500" y="169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44029</xdr:rowOff>
    </xdr:from>
    <xdr:ext cx="469744" cy="259045"/>
    <xdr:sp macro="" textlink="">
      <xdr:nvSpPr>
        <xdr:cNvPr id="677" name="テキスト ボックス 676"/>
        <xdr:cNvSpPr txBox="1"/>
      </xdr:nvSpPr>
      <xdr:spPr>
        <a:xfrm>
          <a:off x="15246427" y="170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131438</xdr:rowOff>
    </xdr:from>
    <xdr:to>
      <xdr:col>21</xdr:col>
      <xdr:colOff>212725</xdr:colOff>
      <xdr:row>99</xdr:row>
      <xdr:rowOff>61588</xdr:rowOff>
    </xdr:to>
    <xdr:sp macro="" textlink="">
      <xdr:nvSpPr>
        <xdr:cNvPr id="678" name="円/楕円 677"/>
        <xdr:cNvSpPr/>
      </xdr:nvSpPr>
      <xdr:spPr>
        <a:xfrm>
          <a:off x="14541500" y="169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52715</xdr:rowOff>
    </xdr:from>
    <xdr:ext cx="469744" cy="259045"/>
    <xdr:sp macro="" textlink="">
      <xdr:nvSpPr>
        <xdr:cNvPr id="679" name="テキスト ボックス 678"/>
        <xdr:cNvSpPr txBox="1"/>
      </xdr:nvSpPr>
      <xdr:spPr>
        <a:xfrm>
          <a:off x="14357427" y="1702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143859</xdr:rowOff>
    </xdr:from>
    <xdr:to>
      <xdr:col>20</xdr:col>
      <xdr:colOff>9525</xdr:colOff>
      <xdr:row>98</xdr:row>
      <xdr:rowOff>74009</xdr:rowOff>
    </xdr:to>
    <xdr:sp macro="" textlink="">
      <xdr:nvSpPr>
        <xdr:cNvPr id="680" name="円/楕円 679"/>
        <xdr:cNvSpPr/>
      </xdr:nvSpPr>
      <xdr:spPr>
        <a:xfrm>
          <a:off x="13652500" y="167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65136</xdr:rowOff>
    </xdr:from>
    <xdr:ext cx="534377" cy="259045"/>
    <xdr:sp macro="" textlink="">
      <xdr:nvSpPr>
        <xdr:cNvPr id="681" name="テキスト ボックス 680"/>
        <xdr:cNvSpPr txBox="1"/>
      </xdr:nvSpPr>
      <xdr:spPr>
        <a:xfrm>
          <a:off x="13436111" y="168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35370</xdr:rowOff>
    </xdr:from>
    <xdr:to>
      <xdr:col>18</xdr:col>
      <xdr:colOff>492125</xdr:colOff>
      <xdr:row>98</xdr:row>
      <xdr:rowOff>136970</xdr:rowOff>
    </xdr:to>
    <xdr:sp macro="" textlink="">
      <xdr:nvSpPr>
        <xdr:cNvPr id="682" name="円/楕円 681"/>
        <xdr:cNvSpPr/>
      </xdr:nvSpPr>
      <xdr:spPr>
        <a:xfrm>
          <a:off x="12763500" y="168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128097</xdr:rowOff>
    </xdr:from>
    <xdr:ext cx="469744" cy="259045"/>
    <xdr:sp macro="" textlink="">
      <xdr:nvSpPr>
        <xdr:cNvPr id="683" name="テキスト ボックス 682"/>
        <xdr:cNvSpPr txBox="1"/>
      </xdr:nvSpPr>
      <xdr:spPr>
        <a:xfrm>
          <a:off x="12579427" y="169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58674</xdr:rowOff>
    </xdr:from>
    <xdr:to>
      <xdr:col>32</xdr:col>
      <xdr:colOff>187325</xdr:colOff>
      <xdr:row>35</xdr:row>
      <xdr:rowOff>171323</xdr:rowOff>
    </xdr:to>
    <xdr:cxnSp macro="">
      <xdr:nvCxnSpPr>
        <xdr:cNvPr id="712" name="直線コネクタ 711"/>
        <xdr:cNvCxnSpPr/>
      </xdr:nvCxnSpPr>
      <xdr:spPr>
        <a:xfrm flipV="1">
          <a:off x="21323300" y="6059424"/>
          <a:ext cx="8382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171323</xdr:rowOff>
    </xdr:from>
    <xdr:to>
      <xdr:col>31</xdr:col>
      <xdr:colOff>34925</xdr:colOff>
      <xdr:row>37</xdr:row>
      <xdr:rowOff>109855</xdr:rowOff>
    </xdr:to>
    <xdr:cxnSp macro="">
      <xdr:nvCxnSpPr>
        <xdr:cNvPr id="715" name="直線コネクタ 714"/>
        <xdr:cNvCxnSpPr/>
      </xdr:nvCxnSpPr>
      <xdr:spPr>
        <a:xfrm flipV="1">
          <a:off x="20434300" y="6172073"/>
          <a:ext cx="889000" cy="2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17" name="テキスト ボックス 716"/>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109855</xdr:rowOff>
    </xdr:from>
    <xdr:to>
      <xdr:col>29</xdr:col>
      <xdr:colOff>517525</xdr:colOff>
      <xdr:row>38</xdr:row>
      <xdr:rowOff>133096</xdr:rowOff>
    </xdr:to>
    <xdr:cxnSp macro="">
      <xdr:nvCxnSpPr>
        <xdr:cNvPr id="718" name="直線コネクタ 717"/>
        <xdr:cNvCxnSpPr/>
      </xdr:nvCxnSpPr>
      <xdr:spPr>
        <a:xfrm flipV="1">
          <a:off x="19545300" y="6453505"/>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133096</xdr:rowOff>
    </xdr:from>
    <xdr:to>
      <xdr:col>28</xdr:col>
      <xdr:colOff>314325</xdr:colOff>
      <xdr:row>38</xdr:row>
      <xdr:rowOff>146431</xdr:rowOff>
    </xdr:to>
    <xdr:cxnSp macro="">
      <xdr:nvCxnSpPr>
        <xdr:cNvPr id="721" name="直線コネクタ 720"/>
        <xdr:cNvCxnSpPr/>
      </xdr:nvCxnSpPr>
      <xdr:spPr>
        <a:xfrm flipV="1">
          <a:off x="18656300" y="664819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7874</xdr:rowOff>
    </xdr:from>
    <xdr:to>
      <xdr:col>32</xdr:col>
      <xdr:colOff>238125</xdr:colOff>
      <xdr:row>35</xdr:row>
      <xdr:rowOff>109474</xdr:rowOff>
    </xdr:to>
    <xdr:sp macro="" textlink="">
      <xdr:nvSpPr>
        <xdr:cNvPr id="731" name="円/楕円 730"/>
        <xdr:cNvSpPr/>
      </xdr:nvSpPr>
      <xdr:spPr>
        <a:xfrm>
          <a:off x="22110700" y="60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30751</xdr:rowOff>
    </xdr:from>
    <xdr:ext cx="469744" cy="259045"/>
    <xdr:sp macro="" textlink="">
      <xdr:nvSpPr>
        <xdr:cNvPr id="732" name="投資及び出資金該当値テキスト"/>
        <xdr:cNvSpPr txBox="1"/>
      </xdr:nvSpPr>
      <xdr:spPr>
        <a:xfrm>
          <a:off x="22212300" y="58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120523</xdr:rowOff>
    </xdr:from>
    <xdr:to>
      <xdr:col>31</xdr:col>
      <xdr:colOff>85725</xdr:colOff>
      <xdr:row>36</xdr:row>
      <xdr:rowOff>50673</xdr:rowOff>
    </xdr:to>
    <xdr:sp macro="" textlink="">
      <xdr:nvSpPr>
        <xdr:cNvPr id="733" name="円/楕円 732"/>
        <xdr:cNvSpPr/>
      </xdr:nvSpPr>
      <xdr:spPr>
        <a:xfrm>
          <a:off x="21272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67200</xdr:rowOff>
    </xdr:from>
    <xdr:ext cx="469744" cy="259045"/>
    <xdr:sp macro="" textlink="">
      <xdr:nvSpPr>
        <xdr:cNvPr id="734" name="テキスト ボックス 733"/>
        <xdr:cNvSpPr txBox="1"/>
      </xdr:nvSpPr>
      <xdr:spPr>
        <a:xfrm>
          <a:off x="21088427"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59055</xdr:rowOff>
    </xdr:from>
    <xdr:to>
      <xdr:col>29</xdr:col>
      <xdr:colOff>568325</xdr:colOff>
      <xdr:row>37</xdr:row>
      <xdr:rowOff>160655</xdr:rowOff>
    </xdr:to>
    <xdr:sp macro="" textlink="">
      <xdr:nvSpPr>
        <xdr:cNvPr id="735" name="円/楕円 734"/>
        <xdr:cNvSpPr/>
      </xdr:nvSpPr>
      <xdr:spPr>
        <a:xfrm>
          <a:off x="20383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5732</xdr:rowOff>
    </xdr:from>
    <xdr:ext cx="469744" cy="259045"/>
    <xdr:sp macro="" textlink="">
      <xdr:nvSpPr>
        <xdr:cNvPr id="736" name="テキスト ボックス 735"/>
        <xdr:cNvSpPr txBox="1"/>
      </xdr:nvSpPr>
      <xdr:spPr>
        <a:xfrm>
          <a:off x="20199427" y="61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82296</xdr:rowOff>
    </xdr:from>
    <xdr:to>
      <xdr:col>28</xdr:col>
      <xdr:colOff>365125</xdr:colOff>
      <xdr:row>39</xdr:row>
      <xdr:rowOff>12446</xdr:rowOff>
    </xdr:to>
    <xdr:sp macro="" textlink="">
      <xdr:nvSpPr>
        <xdr:cNvPr id="737" name="円/楕円 736"/>
        <xdr:cNvSpPr/>
      </xdr:nvSpPr>
      <xdr:spPr>
        <a:xfrm>
          <a:off x="19494500" y="65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3573</xdr:rowOff>
    </xdr:from>
    <xdr:ext cx="378565" cy="259045"/>
    <xdr:sp macro="" textlink="">
      <xdr:nvSpPr>
        <xdr:cNvPr id="738" name="テキスト ボックス 737"/>
        <xdr:cNvSpPr txBox="1"/>
      </xdr:nvSpPr>
      <xdr:spPr>
        <a:xfrm>
          <a:off x="19356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95631</xdr:rowOff>
    </xdr:from>
    <xdr:to>
      <xdr:col>27</xdr:col>
      <xdr:colOff>161925</xdr:colOff>
      <xdr:row>39</xdr:row>
      <xdr:rowOff>25781</xdr:rowOff>
    </xdr:to>
    <xdr:sp macro="" textlink="">
      <xdr:nvSpPr>
        <xdr:cNvPr id="739" name="円/楕円 738"/>
        <xdr:cNvSpPr/>
      </xdr:nvSpPr>
      <xdr:spPr>
        <a:xfrm>
          <a:off x="18605500" y="66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16908</xdr:rowOff>
    </xdr:from>
    <xdr:ext cx="378565" cy="259045"/>
    <xdr:sp macro="" textlink="">
      <xdr:nvSpPr>
        <xdr:cNvPr id="740" name="テキスト ボックス 739"/>
        <xdr:cNvSpPr txBox="1"/>
      </xdr:nvSpPr>
      <xdr:spPr>
        <a:xfrm>
          <a:off x="18467017" y="67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34642</xdr:rowOff>
    </xdr:from>
    <xdr:to>
      <xdr:col>32</xdr:col>
      <xdr:colOff>187325</xdr:colOff>
      <xdr:row>58</xdr:row>
      <xdr:rowOff>38985</xdr:rowOff>
    </xdr:to>
    <xdr:cxnSp macro="">
      <xdr:nvCxnSpPr>
        <xdr:cNvPr id="771" name="直線コネクタ 770"/>
        <xdr:cNvCxnSpPr/>
      </xdr:nvCxnSpPr>
      <xdr:spPr>
        <a:xfrm flipV="1">
          <a:off x="21323300" y="997874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38985</xdr:rowOff>
    </xdr:from>
    <xdr:to>
      <xdr:col>31</xdr:col>
      <xdr:colOff>34925</xdr:colOff>
      <xdr:row>58</xdr:row>
      <xdr:rowOff>43884</xdr:rowOff>
    </xdr:to>
    <xdr:cxnSp macro="">
      <xdr:nvCxnSpPr>
        <xdr:cNvPr id="774" name="直線コネクタ 773"/>
        <xdr:cNvCxnSpPr/>
      </xdr:nvCxnSpPr>
      <xdr:spPr>
        <a:xfrm flipV="1">
          <a:off x="20434300" y="99830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43884</xdr:rowOff>
    </xdr:from>
    <xdr:to>
      <xdr:col>29</xdr:col>
      <xdr:colOff>517525</xdr:colOff>
      <xdr:row>58</xdr:row>
      <xdr:rowOff>50187</xdr:rowOff>
    </xdr:to>
    <xdr:cxnSp macro="">
      <xdr:nvCxnSpPr>
        <xdr:cNvPr id="777" name="直線コネクタ 776"/>
        <xdr:cNvCxnSpPr/>
      </xdr:nvCxnSpPr>
      <xdr:spPr>
        <a:xfrm flipV="1">
          <a:off x="19545300" y="9987984"/>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50187</xdr:rowOff>
    </xdr:from>
    <xdr:to>
      <xdr:col>28</xdr:col>
      <xdr:colOff>314325</xdr:colOff>
      <xdr:row>58</xdr:row>
      <xdr:rowOff>51754</xdr:rowOff>
    </xdr:to>
    <xdr:cxnSp macro="">
      <xdr:nvCxnSpPr>
        <xdr:cNvPr id="780" name="直線コネクタ 779"/>
        <xdr:cNvCxnSpPr/>
      </xdr:nvCxnSpPr>
      <xdr:spPr>
        <a:xfrm flipV="1">
          <a:off x="18656300" y="999428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4" name="テキスト ボックス 783"/>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155292</xdr:rowOff>
    </xdr:from>
    <xdr:to>
      <xdr:col>32</xdr:col>
      <xdr:colOff>238125</xdr:colOff>
      <xdr:row>58</xdr:row>
      <xdr:rowOff>85442</xdr:rowOff>
    </xdr:to>
    <xdr:sp macro="" textlink="">
      <xdr:nvSpPr>
        <xdr:cNvPr id="790" name="円/楕円 789"/>
        <xdr:cNvSpPr/>
      </xdr:nvSpPr>
      <xdr:spPr>
        <a:xfrm>
          <a:off x="22110700" y="99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6719</xdr:rowOff>
    </xdr:from>
    <xdr:ext cx="469744" cy="259045"/>
    <xdr:sp macro="" textlink="">
      <xdr:nvSpPr>
        <xdr:cNvPr id="791" name="貸付金該当値テキスト"/>
        <xdr:cNvSpPr txBox="1"/>
      </xdr:nvSpPr>
      <xdr:spPr>
        <a:xfrm>
          <a:off x="22212300" y="977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159635</xdr:rowOff>
    </xdr:from>
    <xdr:to>
      <xdr:col>31</xdr:col>
      <xdr:colOff>85725</xdr:colOff>
      <xdr:row>58</xdr:row>
      <xdr:rowOff>89785</xdr:rowOff>
    </xdr:to>
    <xdr:sp macro="" textlink="">
      <xdr:nvSpPr>
        <xdr:cNvPr id="792" name="円/楕円 791"/>
        <xdr:cNvSpPr/>
      </xdr:nvSpPr>
      <xdr:spPr>
        <a:xfrm>
          <a:off x="21272500" y="99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106312</xdr:rowOff>
    </xdr:from>
    <xdr:ext cx="469744" cy="259045"/>
    <xdr:sp macro="" textlink="">
      <xdr:nvSpPr>
        <xdr:cNvPr id="793" name="テキスト ボックス 792"/>
        <xdr:cNvSpPr txBox="1"/>
      </xdr:nvSpPr>
      <xdr:spPr>
        <a:xfrm>
          <a:off x="21088427" y="970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164534</xdr:rowOff>
    </xdr:from>
    <xdr:to>
      <xdr:col>29</xdr:col>
      <xdr:colOff>568325</xdr:colOff>
      <xdr:row>58</xdr:row>
      <xdr:rowOff>94684</xdr:rowOff>
    </xdr:to>
    <xdr:sp macro="" textlink="">
      <xdr:nvSpPr>
        <xdr:cNvPr id="794" name="円/楕円 793"/>
        <xdr:cNvSpPr/>
      </xdr:nvSpPr>
      <xdr:spPr>
        <a:xfrm>
          <a:off x="20383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111211</xdr:rowOff>
    </xdr:from>
    <xdr:ext cx="469744" cy="259045"/>
    <xdr:sp macro="" textlink="">
      <xdr:nvSpPr>
        <xdr:cNvPr id="795" name="テキスト ボックス 794"/>
        <xdr:cNvSpPr txBox="1"/>
      </xdr:nvSpPr>
      <xdr:spPr>
        <a:xfrm>
          <a:off x="20199427" y="97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170837</xdr:rowOff>
    </xdr:from>
    <xdr:to>
      <xdr:col>28</xdr:col>
      <xdr:colOff>365125</xdr:colOff>
      <xdr:row>58</xdr:row>
      <xdr:rowOff>100987</xdr:rowOff>
    </xdr:to>
    <xdr:sp macro="" textlink="">
      <xdr:nvSpPr>
        <xdr:cNvPr id="796" name="円/楕円 795"/>
        <xdr:cNvSpPr/>
      </xdr:nvSpPr>
      <xdr:spPr>
        <a:xfrm>
          <a:off x="19494500" y="994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117514</xdr:rowOff>
    </xdr:from>
    <xdr:ext cx="469744" cy="259045"/>
    <xdr:sp macro="" textlink="">
      <xdr:nvSpPr>
        <xdr:cNvPr id="797" name="テキスト ボックス 796"/>
        <xdr:cNvSpPr txBox="1"/>
      </xdr:nvSpPr>
      <xdr:spPr>
        <a:xfrm>
          <a:off x="19310427" y="971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954</xdr:rowOff>
    </xdr:from>
    <xdr:to>
      <xdr:col>27</xdr:col>
      <xdr:colOff>161925</xdr:colOff>
      <xdr:row>58</xdr:row>
      <xdr:rowOff>102554</xdr:rowOff>
    </xdr:to>
    <xdr:sp macro="" textlink="">
      <xdr:nvSpPr>
        <xdr:cNvPr id="798" name="円/楕円 797"/>
        <xdr:cNvSpPr/>
      </xdr:nvSpPr>
      <xdr:spPr>
        <a:xfrm>
          <a:off x="18605500" y="99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119081</xdr:rowOff>
    </xdr:from>
    <xdr:ext cx="469744" cy="259045"/>
    <xdr:sp macro="" textlink="">
      <xdr:nvSpPr>
        <xdr:cNvPr id="799" name="テキスト ボックス 798"/>
        <xdr:cNvSpPr txBox="1"/>
      </xdr:nvSpPr>
      <xdr:spPr>
        <a:xfrm>
          <a:off x="18421427" y="972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16659</xdr:rowOff>
    </xdr:from>
    <xdr:to>
      <xdr:col>32</xdr:col>
      <xdr:colOff>187325</xdr:colOff>
      <xdr:row>77</xdr:row>
      <xdr:rowOff>20081</xdr:rowOff>
    </xdr:to>
    <xdr:cxnSp macro="">
      <xdr:nvCxnSpPr>
        <xdr:cNvPr id="828" name="直線コネクタ 827"/>
        <xdr:cNvCxnSpPr/>
      </xdr:nvCxnSpPr>
      <xdr:spPr>
        <a:xfrm flipV="1">
          <a:off x="21323300" y="13218309"/>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167543</xdr:rowOff>
    </xdr:from>
    <xdr:to>
      <xdr:col>31</xdr:col>
      <xdr:colOff>34925</xdr:colOff>
      <xdr:row>77</xdr:row>
      <xdr:rowOff>20081</xdr:rowOff>
    </xdr:to>
    <xdr:cxnSp macro="">
      <xdr:nvCxnSpPr>
        <xdr:cNvPr id="831" name="直線コネクタ 830"/>
        <xdr:cNvCxnSpPr/>
      </xdr:nvCxnSpPr>
      <xdr:spPr>
        <a:xfrm>
          <a:off x="20434300" y="13197743"/>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167543</xdr:rowOff>
    </xdr:from>
    <xdr:to>
      <xdr:col>29</xdr:col>
      <xdr:colOff>517525</xdr:colOff>
      <xdr:row>77</xdr:row>
      <xdr:rowOff>58685</xdr:rowOff>
    </xdr:to>
    <xdr:cxnSp macro="">
      <xdr:nvCxnSpPr>
        <xdr:cNvPr id="834" name="直線コネクタ 833"/>
        <xdr:cNvCxnSpPr/>
      </xdr:nvCxnSpPr>
      <xdr:spPr>
        <a:xfrm flipV="1">
          <a:off x="19545300" y="13197743"/>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48130</xdr:rowOff>
    </xdr:from>
    <xdr:to>
      <xdr:col>28</xdr:col>
      <xdr:colOff>314325</xdr:colOff>
      <xdr:row>77</xdr:row>
      <xdr:rowOff>58685</xdr:rowOff>
    </xdr:to>
    <xdr:cxnSp macro="">
      <xdr:nvCxnSpPr>
        <xdr:cNvPr id="837" name="直線コネクタ 836"/>
        <xdr:cNvCxnSpPr/>
      </xdr:nvCxnSpPr>
      <xdr:spPr>
        <a:xfrm>
          <a:off x="18656300" y="13249780"/>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137309</xdr:rowOff>
    </xdr:from>
    <xdr:to>
      <xdr:col>32</xdr:col>
      <xdr:colOff>238125</xdr:colOff>
      <xdr:row>77</xdr:row>
      <xdr:rowOff>67459</xdr:rowOff>
    </xdr:to>
    <xdr:sp macro="" textlink="">
      <xdr:nvSpPr>
        <xdr:cNvPr id="847" name="円/楕円 846"/>
        <xdr:cNvSpPr/>
      </xdr:nvSpPr>
      <xdr:spPr>
        <a:xfrm>
          <a:off x="22110700" y="131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115736</xdr:rowOff>
    </xdr:from>
    <xdr:ext cx="534377" cy="259045"/>
    <xdr:sp macro="" textlink="">
      <xdr:nvSpPr>
        <xdr:cNvPr id="848" name="繰出金該当値テキスト"/>
        <xdr:cNvSpPr txBox="1"/>
      </xdr:nvSpPr>
      <xdr:spPr>
        <a:xfrm>
          <a:off x="22212300" y="1314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140731</xdr:rowOff>
    </xdr:from>
    <xdr:to>
      <xdr:col>31</xdr:col>
      <xdr:colOff>85725</xdr:colOff>
      <xdr:row>77</xdr:row>
      <xdr:rowOff>70881</xdr:rowOff>
    </xdr:to>
    <xdr:sp macro="" textlink="">
      <xdr:nvSpPr>
        <xdr:cNvPr id="849" name="円/楕円 848"/>
        <xdr:cNvSpPr/>
      </xdr:nvSpPr>
      <xdr:spPr>
        <a:xfrm>
          <a:off x="21272500" y="131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62008</xdr:rowOff>
    </xdr:from>
    <xdr:ext cx="534377" cy="259045"/>
    <xdr:sp macro="" textlink="">
      <xdr:nvSpPr>
        <xdr:cNvPr id="850" name="テキスト ボックス 849"/>
        <xdr:cNvSpPr txBox="1"/>
      </xdr:nvSpPr>
      <xdr:spPr>
        <a:xfrm>
          <a:off x="21056111" y="132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116743</xdr:rowOff>
    </xdr:from>
    <xdr:to>
      <xdr:col>29</xdr:col>
      <xdr:colOff>568325</xdr:colOff>
      <xdr:row>77</xdr:row>
      <xdr:rowOff>46893</xdr:rowOff>
    </xdr:to>
    <xdr:sp macro="" textlink="">
      <xdr:nvSpPr>
        <xdr:cNvPr id="851" name="円/楕円 850"/>
        <xdr:cNvSpPr/>
      </xdr:nvSpPr>
      <xdr:spPr>
        <a:xfrm>
          <a:off x="20383500" y="131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38020</xdr:rowOff>
    </xdr:from>
    <xdr:ext cx="534377" cy="259045"/>
    <xdr:sp macro="" textlink="">
      <xdr:nvSpPr>
        <xdr:cNvPr id="852" name="テキスト ボックス 851"/>
        <xdr:cNvSpPr txBox="1"/>
      </xdr:nvSpPr>
      <xdr:spPr>
        <a:xfrm>
          <a:off x="20167111" y="132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7885</xdr:rowOff>
    </xdr:from>
    <xdr:to>
      <xdr:col>28</xdr:col>
      <xdr:colOff>365125</xdr:colOff>
      <xdr:row>77</xdr:row>
      <xdr:rowOff>109485</xdr:rowOff>
    </xdr:to>
    <xdr:sp macro="" textlink="">
      <xdr:nvSpPr>
        <xdr:cNvPr id="853" name="円/楕円 852"/>
        <xdr:cNvSpPr/>
      </xdr:nvSpPr>
      <xdr:spPr>
        <a:xfrm>
          <a:off x="19494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100612</xdr:rowOff>
    </xdr:from>
    <xdr:ext cx="534377" cy="259045"/>
    <xdr:sp macro="" textlink="">
      <xdr:nvSpPr>
        <xdr:cNvPr id="854" name="テキスト ボックス 853"/>
        <xdr:cNvSpPr txBox="1"/>
      </xdr:nvSpPr>
      <xdr:spPr>
        <a:xfrm>
          <a:off x="19278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168780</xdr:rowOff>
    </xdr:from>
    <xdr:to>
      <xdr:col>27</xdr:col>
      <xdr:colOff>161925</xdr:colOff>
      <xdr:row>77</xdr:row>
      <xdr:rowOff>98930</xdr:rowOff>
    </xdr:to>
    <xdr:sp macro="" textlink="">
      <xdr:nvSpPr>
        <xdr:cNvPr id="855" name="円/楕円 854"/>
        <xdr:cNvSpPr/>
      </xdr:nvSpPr>
      <xdr:spPr>
        <a:xfrm>
          <a:off x="18605500" y="131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90057</xdr:rowOff>
    </xdr:from>
    <xdr:ext cx="534377" cy="259045"/>
    <xdr:sp macro="" textlink="">
      <xdr:nvSpPr>
        <xdr:cNvPr id="856" name="テキスト ボックス 855"/>
        <xdr:cNvSpPr txBox="1"/>
      </xdr:nvSpPr>
      <xdr:spPr>
        <a:xfrm>
          <a:off x="18389111" y="132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歳出決算総額は、住民一人当たり</a:t>
          </a:r>
          <a:r>
            <a:rPr kumimoji="1" lang="en-US" altLang="ja-JP" sz="1300">
              <a:latin typeface="ＭＳ Ｐゴシック"/>
            </a:rPr>
            <a:t>588,085</a:t>
          </a:r>
          <a:r>
            <a:rPr kumimoji="1" lang="ja-JP" altLang="en-US" sz="1300">
              <a:latin typeface="ＭＳ Ｐゴシック"/>
            </a:rPr>
            <a:t>円となっている。</a:t>
          </a:r>
        </a:p>
        <a:p>
          <a:r>
            <a:rPr kumimoji="1" lang="ja-JP" altLang="en-US" sz="1300" baseline="0">
              <a:latin typeface="ＭＳ Ｐゴシック"/>
            </a:rPr>
            <a:t>　</a:t>
          </a:r>
          <a:r>
            <a:rPr kumimoji="1" lang="ja-JP" altLang="en-US" sz="1300">
              <a:latin typeface="ＭＳ Ｐゴシック"/>
            </a:rPr>
            <a:t>・補助費等は、岩内地方衛生組合による老朽施設の建替事業に係る負担金の増が影響し、大幅な増となっている。</a:t>
          </a:r>
          <a:endParaRPr kumimoji="1" lang="en-US" altLang="ja-JP" sz="1300">
            <a:latin typeface="ＭＳ Ｐゴシック"/>
          </a:endParaRPr>
        </a:p>
        <a:p>
          <a:r>
            <a:rPr kumimoji="1" lang="ja-JP" altLang="en-US" sz="1300">
              <a:latin typeface="ＭＳ Ｐゴシック"/>
            </a:rPr>
            <a:t>　　当組合による施設整備事業は今後も継続するため、補助費等については、当面の間高く推移するものと見込んでいる。</a:t>
          </a:r>
          <a:endParaRPr kumimoji="1" lang="en-US" altLang="ja-JP" sz="1300">
            <a:latin typeface="ＭＳ Ｐゴシック"/>
          </a:endParaRPr>
        </a:p>
        <a:p>
          <a:r>
            <a:rPr kumimoji="1" lang="ja-JP" altLang="en-US" sz="1300">
              <a:latin typeface="ＭＳ Ｐゴシック"/>
            </a:rPr>
            <a:t>　・投資及び出資金は、下水道事業会計に対する出資金であり、下水道整備事業の計画的実施に伴い、今後も増となるものと見込んでいる。</a:t>
          </a:r>
          <a:endParaRPr kumimoji="1" lang="en-US" altLang="ja-JP" sz="1300">
            <a:latin typeface="ＭＳ Ｐゴシック"/>
          </a:endParaRPr>
        </a:p>
        <a:p>
          <a:r>
            <a:rPr kumimoji="1" lang="ja-JP" altLang="en-US" sz="1300">
              <a:latin typeface="ＭＳ Ｐゴシック"/>
            </a:rPr>
            <a:t>　・公債費は、類似団体に比べ高い水準にある。</a:t>
          </a:r>
          <a:endParaRPr kumimoji="1" lang="en-US" altLang="ja-JP" sz="1300">
            <a:latin typeface="ＭＳ Ｐゴシック"/>
          </a:endParaRPr>
        </a:p>
        <a:p>
          <a:r>
            <a:rPr kumimoji="1" lang="ja-JP" altLang="en-US" sz="1300">
              <a:latin typeface="ＭＳ Ｐゴシック"/>
            </a:rPr>
            <a:t>　　平成１８年度には地方債の借換えを実施し、公債費の平準化を図ってはいるものの、港湾事業、公営住宅整備事業等の大型建設事業の地方債償還が影響している。　今後も地方債の計画的な発行により、金額の圧縮を図っていく。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13,180
13,145
70.60
7,836,587
7,750,958
23,250
4,004,933
10,402,826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39116</xdr:rowOff>
    </xdr:from>
    <xdr:to>
      <xdr:col>6</xdr:col>
      <xdr:colOff>511175</xdr:colOff>
      <xdr:row>35</xdr:row>
      <xdr:rowOff>101409</xdr:rowOff>
    </xdr:to>
    <xdr:cxnSp macro="">
      <xdr:nvCxnSpPr>
        <xdr:cNvPr id="61" name="直線コネクタ 60"/>
        <xdr:cNvCxnSpPr/>
      </xdr:nvCxnSpPr>
      <xdr:spPr>
        <a:xfrm flipV="1">
          <a:off x="3797300" y="6039866"/>
          <a:ext cx="8382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101409</xdr:rowOff>
    </xdr:from>
    <xdr:to>
      <xdr:col>5</xdr:col>
      <xdr:colOff>358775</xdr:colOff>
      <xdr:row>35</xdr:row>
      <xdr:rowOff>153797</xdr:rowOff>
    </xdr:to>
    <xdr:cxnSp macro="">
      <xdr:nvCxnSpPr>
        <xdr:cNvPr id="64" name="直線コネクタ 63"/>
        <xdr:cNvCxnSpPr/>
      </xdr:nvCxnSpPr>
      <xdr:spPr>
        <a:xfrm flipV="1">
          <a:off x="2908300" y="6102159"/>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100647</xdr:rowOff>
    </xdr:from>
    <xdr:to>
      <xdr:col>4</xdr:col>
      <xdr:colOff>155575</xdr:colOff>
      <xdr:row>35</xdr:row>
      <xdr:rowOff>153797</xdr:rowOff>
    </xdr:to>
    <xdr:cxnSp macro="">
      <xdr:nvCxnSpPr>
        <xdr:cNvPr id="67" name="直線コネクタ 66"/>
        <xdr:cNvCxnSpPr/>
      </xdr:nvCxnSpPr>
      <xdr:spPr>
        <a:xfrm>
          <a:off x="2019300" y="610139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36259</xdr:rowOff>
    </xdr:from>
    <xdr:to>
      <xdr:col>2</xdr:col>
      <xdr:colOff>638175</xdr:colOff>
      <xdr:row>35</xdr:row>
      <xdr:rowOff>100647</xdr:rowOff>
    </xdr:to>
    <xdr:cxnSp macro="">
      <xdr:nvCxnSpPr>
        <xdr:cNvPr id="70" name="直線コネクタ 69"/>
        <xdr:cNvCxnSpPr/>
      </xdr:nvCxnSpPr>
      <xdr:spPr>
        <a:xfrm>
          <a:off x="1130300" y="6037009"/>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159766</xdr:rowOff>
    </xdr:from>
    <xdr:to>
      <xdr:col>6</xdr:col>
      <xdr:colOff>561975</xdr:colOff>
      <xdr:row>35</xdr:row>
      <xdr:rowOff>89916</xdr:rowOff>
    </xdr:to>
    <xdr:sp macro="" textlink="">
      <xdr:nvSpPr>
        <xdr:cNvPr id="80" name="円/楕円 79"/>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11193</xdr:rowOff>
    </xdr:from>
    <xdr:ext cx="469744" cy="259045"/>
    <xdr:sp macro="" textlink="">
      <xdr:nvSpPr>
        <xdr:cNvPr id="81" name="議会費該当値テキスト"/>
        <xdr:cNvSpPr txBox="1"/>
      </xdr:nvSpPr>
      <xdr:spPr>
        <a:xfrm>
          <a:off x="4686300" y="58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50609</xdr:rowOff>
    </xdr:from>
    <xdr:to>
      <xdr:col>5</xdr:col>
      <xdr:colOff>409575</xdr:colOff>
      <xdr:row>35</xdr:row>
      <xdr:rowOff>152209</xdr:rowOff>
    </xdr:to>
    <xdr:sp macro="" textlink="">
      <xdr:nvSpPr>
        <xdr:cNvPr id="82" name="円/楕円 81"/>
        <xdr:cNvSpPr/>
      </xdr:nvSpPr>
      <xdr:spPr>
        <a:xfrm>
          <a:off x="3746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143336</xdr:rowOff>
    </xdr:from>
    <xdr:ext cx="469744" cy="259045"/>
    <xdr:sp macro="" textlink="">
      <xdr:nvSpPr>
        <xdr:cNvPr id="83" name="テキスト ボックス 82"/>
        <xdr:cNvSpPr txBox="1"/>
      </xdr:nvSpPr>
      <xdr:spPr>
        <a:xfrm>
          <a:off x="3562427" y="614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102997</xdr:rowOff>
    </xdr:from>
    <xdr:to>
      <xdr:col>4</xdr:col>
      <xdr:colOff>206375</xdr:colOff>
      <xdr:row>36</xdr:row>
      <xdr:rowOff>33147</xdr:rowOff>
    </xdr:to>
    <xdr:sp macro="" textlink="">
      <xdr:nvSpPr>
        <xdr:cNvPr id="84" name="円/楕円 83"/>
        <xdr:cNvSpPr/>
      </xdr:nvSpPr>
      <xdr:spPr>
        <a:xfrm>
          <a:off x="2857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24274</xdr:rowOff>
    </xdr:from>
    <xdr:ext cx="469744" cy="259045"/>
    <xdr:sp macro="" textlink="">
      <xdr:nvSpPr>
        <xdr:cNvPr id="85" name="テキスト ボックス 84"/>
        <xdr:cNvSpPr txBox="1"/>
      </xdr:nvSpPr>
      <xdr:spPr>
        <a:xfrm>
          <a:off x="2673427"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49847</xdr:rowOff>
    </xdr:from>
    <xdr:to>
      <xdr:col>3</xdr:col>
      <xdr:colOff>3175</xdr:colOff>
      <xdr:row>35</xdr:row>
      <xdr:rowOff>151447</xdr:rowOff>
    </xdr:to>
    <xdr:sp macro="" textlink="">
      <xdr:nvSpPr>
        <xdr:cNvPr id="86" name="円/楕円 85"/>
        <xdr:cNvSpPr/>
      </xdr:nvSpPr>
      <xdr:spPr>
        <a:xfrm>
          <a:off x="19685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167974</xdr:rowOff>
    </xdr:from>
    <xdr:ext cx="469744" cy="259045"/>
    <xdr:sp macro="" textlink="">
      <xdr:nvSpPr>
        <xdr:cNvPr id="87" name="テキスト ボックス 86"/>
        <xdr:cNvSpPr txBox="1"/>
      </xdr:nvSpPr>
      <xdr:spPr>
        <a:xfrm>
          <a:off x="1784427" y="58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156909</xdr:rowOff>
    </xdr:from>
    <xdr:to>
      <xdr:col>1</xdr:col>
      <xdr:colOff>485775</xdr:colOff>
      <xdr:row>35</xdr:row>
      <xdr:rowOff>87059</xdr:rowOff>
    </xdr:to>
    <xdr:sp macro="" textlink="">
      <xdr:nvSpPr>
        <xdr:cNvPr id="88" name="円/楕円 87"/>
        <xdr:cNvSpPr/>
      </xdr:nvSpPr>
      <xdr:spPr>
        <a:xfrm>
          <a:off x="1079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103586</xdr:rowOff>
    </xdr:from>
    <xdr:ext cx="469744" cy="259045"/>
    <xdr:sp macro="" textlink="">
      <xdr:nvSpPr>
        <xdr:cNvPr id="89" name="テキスト ボックス 88"/>
        <xdr:cNvSpPr txBox="1"/>
      </xdr:nvSpPr>
      <xdr:spPr>
        <a:xfrm>
          <a:off x="895427"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160859</xdr:rowOff>
    </xdr:from>
    <xdr:to>
      <xdr:col>6</xdr:col>
      <xdr:colOff>511175</xdr:colOff>
      <xdr:row>57</xdr:row>
      <xdr:rowOff>19342</xdr:rowOff>
    </xdr:to>
    <xdr:cxnSp macro="">
      <xdr:nvCxnSpPr>
        <xdr:cNvPr id="116" name="直線コネクタ 115"/>
        <xdr:cNvCxnSpPr/>
      </xdr:nvCxnSpPr>
      <xdr:spPr>
        <a:xfrm flipV="1">
          <a:off x="3797300" y="9762059"/>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116086</xdr:rowOff>
    </xdr:from>
    <xdr:to>
      <xdr:col>5</xdr:col>
      <xdr:colOff>358775</xdr:colOff>
      <xdr:row>57</xdr:row>
      <xdr:rowOff>19342</xdr:rowOff>
    </xdr:to>
    <xdr:cxnSp macro="">
      <xdr:nvCxnSpPr>
        <xdr:cNvPr id="119" name="直線コネクタ 118"/>
        <xdr:cNvCxnSpPr/>
      </xdr:nvCxnSpPr>
      <xdr:spPr>
        <a:xfrm>
          <a:off x="2908300" y="9202936"/>
          <a:ext cx="889000" cy="58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116086</xdr:rowOff>
    </xdr:from>
    <xdr:to>
      <xdr:col>4</xdr:col>
      <xdr:colOff>155575</xdr:colOff>
      <xdr:row>56</xdr:row>
      <xdr:rowOff>115720</xdr:rowOff>
    </xdr:to>
    <xdr:cxnSp macro="">
      <xdr:nvCxnSpPr>
        <xdr:cNvPr id="122" name="直線コネクタ 121"/>
        <xdr:cNvCxnSpPr/>
      </xdr:nvCxnSpPr>
      <xdr:spPr>
        <a:xfrm flipV="1">
          <a:off x="2019300" y="9202936"/>
          <a:ext cx="889000" cy="5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115720</xdr:rowOff>
    </xdr:from>
    <xdr:to>
      <xdr:col>2</xdr:col>
      <xdr:colOff>638175</xdr:colOff>
      <xdr:row>57</xdr:row>
      <xdr:rowOff>49637</xdr:rowOff>
    </xdr:to>
    <xdr:cxnSp macro="">
      <xdr:nvCxnSpPr>
        <xdr:cNvPr id="125" name="直線コネクタ 124"/>
        <xdr:cNvCxnSpPr/>
      </xdr:nvCxnSpPr>
      <xdr:spPr>
        <a:xfrm flipV="1">
          <a:off x="1130300" y="9716920"/>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110059</xdr:rowOff>
    </xdr:from>
    <xdr:to>
      <xdr:col>6</xdr:col>
      <xdr:colOff>561975</xdr:colOff>
      <xdr:row>57</xdr:row>
      <xdr:rowOff>40209</xdr:rowOff>
    </xdr:to>
    <xdr:sp macro="" textlink="">
      <xdr:nvSpPr>
        <xdr:cNvPr id="135" name="円/楕円 134"/>
        <xdr:cNvSpPr/>
      </xdr:nvSpPr>
      <xdr:spPr>
        <a:xfrm>
          <a:off x="4584700" y="97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88486</xdr:rowOff>
    </xdr:from>
    <xdr:ext cx="534377" cy="259045"/>
    <xdr:sp macro="" textlink="">
      <xdr:nvSpPr>
        <xdr:cNvPr id="136" name="総務費該当値テキスト"/>
        <xdr:cNvSpPr txBox="1"/>
      </xdr:nvSpPr>
      <xdr:spPr>
        <a:xfrm>
          <a:off x="4686300" y="96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139992</xdr:rowOff>
    </xdr:from>
    <xdr:to>
      <xdr:col>5</xdr:col>
      <xdr:colOff>409575</xdr:colOff>
      <xdr:row>57</xdr:row>
      <xdr:rowOff>70142</xdr:rowOff>
    </xdr:to>
    <xdr:sp macro="" textlink="">
      <xdr:nvSpPr>
        <xdr:cNvPr id="137" name="円/楕円 136"/>
        <xdr:cNvSpPr/>
      </xdr:nvSpPr>
      <xdr:spPr>
        <a:xfrm>
          <a:off x="37465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61269</xdr:rowOff>
    </xdr:from>
    <xdr:ext cx="534377" cy="259045"/>
    <xdr:sp macro="" textlink="">
      <xdr:nvSpPr>
        <xdr:cNvPr id="138" name="テキスト ボックス 137"/>
        <xdr:cNvSpPr txBox="1"/>
      </xdr:nvSpPr>
      <xdr:spPr>
        <a:xfrm>
          <a:off x="3530111" y="98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65286</xdr:rowOff>
    </xdr:from>
    <xdr:to>
      <xdr:col>4</xdr:col>
      <xdr:colOff>206375</xdr:colOff>
      <xdr:row>53</xdr:row>
      <xdr:rowOff>166886</xdr:rowOff>
    </xdr:to>
    <xdr:sp macro="" textlink="">
      <xdr:nvSpPr>
        <xdr:cNvPr id="139" name="円/楕円 138"/>
        <xdr:cNvSpPr/>
      </xdr:nvSpPr>
      <xdr:spPr>
        <a:xfrm>
          <a:off x="2857500" y="91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11963</xdr:rowOff>
    </xdr:from>
    <xdr:ext cx="599010" cy="259045"/>
    <xdr:sp macro="" textlink="">
      <xdr:nvSpPr>
        <xdr:cNvPr id="140" name="テキスト ボックス 139"/>
        <xdr:cNvSpPr txBox="1"/>
      </xdr:nvSpPr>
      <xdr:spPr>
        <a:xfrm>
          <a:off x="2608794" y="892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64920</xdr:rowOff>
    </xdr:from>
    <xdr:to>
      <xdr:col>3</xdr:col>
      <xdr:colOff>3175</xdr:colOff>
      <xdr:row>56</xdr:row>
      <xdr:rowOff>166520</xdr:rowOff>
    </xdr:to>
    <xdr:sp macro="" textlink="">
      <xdr:nvSpPr>
        <xdr:cNvPr id="141" name="円/楕円 140"/>
        <xdr:cNvSpPr/>
      </xdr:nvSpPr>
      <xdr:spPr>
        <a:xfrm>
          <a:off x="1968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157647</xdr:rowOff>
    </xdr:from>
    <xdr:ext cx="534377" cy="259045"/>
    <xdr:sp macro="" textlink="">
      <xdr:nvSpPr>
        <xdr:cNvPr id="142" name="テキスト ボックス 141"/>
        <xdr:cNvSpPr txBox="1"/>
      </xdr:nvSpPr>
      <xdr:spPr>
        <a:xfrm>
          <a:off x="1752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170287</xdr:rowOff>
    </xdr:from>
    <xdr:to>
      <xdr:col>1</xdr:col>
      <xdr:colOff>485775</xdr:colOff>
      <xdr:row>57</xdr:row>
      <xdr:rowOff>100437</xdr:rowOff>
    </xdr:to>
    <xdr:sp macro="" textlink="">
      <xdr:nvSpPr>
        <xdr:cNvPr id="143" name="円/楕円 142"/>
        <xdr:cNvSpPr/>
      </xdr:nvSpPr>
      <xdr:spPr>
        <a:xfrm>
          <a:off x="1079500" y="97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91564</xdr:rowOff>
    </xdr:from>
    <xdr:ext cx="534377" cy="259045"/>
    <xdr:sp macro="" textlink="">
      <xdr:nvSpPr>
        <xdr:cNvPr id="144" name="テキスト ボックス 143"/>
        <xdr:cNvSpPr txBox="1"/>
      </xdr:nvSpPr>
      <xdr:spPr>
        <a:xfrm>
          <a:off x="863111" y="98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117754</xdr:rowOff>
    </xdr:from>
    <xdr:to>
      <xdr:col>6</xdr:col>
      <xdr:colOff>511175</xdr:colOff>
      <xdr:row>77</xdr:row>
      <xdr:rowOff>25025</xdr:rowOff>
    </xdr:to>
    <xdr:cxnSp macro="">
      <xdr:nvCxnSpPr>
        <xdr:cNvPr id="172" name="直線コネクタ 171"/>
        <xdr:cNvCxnSpPr/>
      </xdr:nvCxnSpPr>
      <xdr:spPr>
        <a:xfrm flipV="1">
          <a:off x="3797300" y="13147954"/>
          <a:ext cx="838200" cy="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19484</xdr:rowOff>
    </xdr:from>
    <xdr:to>
      <xdr:col>5</xdr:col>
      <xdr:colOff>358775</xdr:colOff>
      <xdr:row>77</xdr:row>
      <xdr:rowOff>25025</xdr:rowOff>
    </xdr:to>
    <xdr:cxnSp macro="">
      <xdr:nvCxnSpPr>
        <xdr:cNvPr id="175" name="直線コネクタ 174"/>
        <xdr:cNvCxnSpPr/>
      </xdr:nvCxnSpPr>
      <xdr:spPr>
        <a:xfrm>
          <a:off x="2908300" y="13221134"/>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19484</xdr:rowOff>
    </xdr:from>
    <xdr:to>
      <xdr:col>4</xdr:col>
      <xdr:colOff>155575</xdr:colOff>
      <xdr:row>77</xdr:row>
      <xdr:rowOff>134955</xdr:rowOff>
    </xdr:to>
    <xdr:cxnSp macro="">
      <xdr:nvCxnSpPr>
        <xdr:cNvPr id="178" name="直線コネクタ 177"/>
        <xdr:cNvCxnSpPr/>
      </xdr:nvCxnSpPr>
      <xdr:spPr>
        <a:xfrm flipV="1">
          <a:off x="2019300" y="13221134"/>
          <a:ext cx="889000" cy="1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134955</xdr:rowOff>
    </xdr:from>
    <xdr:to>
      <xdr:col>2</xdr:col>
      <xdr:colOff>638175</xdr:colOff>
      <xdr:row>77</xdr:row>
      <xdr:rowOff>142170</xdr:rowOff>
    </xdr:to>
    <xdr:cxnSp macro="">
      <xdr:nvCxnSpPr>
        <xdr:cNvPr id="181" name="直線コネクタ 180"/>
        <xdr:cNvCxnSpPr/>
      </xdr:nvCxnSpPr>
      <xdr:spPr>
        <a:xfrm flipV="1">
          <a:off x="1130300" y="13336605"/>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66954</xdr:rowOff>
    </xdr:from>
    <xdr:to>
      <xdr:col>6</xdr:col>
      <xdr:colOff>561975</xdr:colOff>
      <xdr:row>76</xdr:row>
      <xdr:rowOff>168554</xdr:rowOff>
    </xdr:to>
    <xdr:sp macro="" textlink="">
      <xdr:nvSpPr>
        <xdr:cNvPr id="191" name="円/楕円 190"/>
        <xdr:cNvSpPr/>
      </xdr:nvSpPr>
      <xdr:spPr>
        <a:xfrm>
          <a:off x="45847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45381</xdr:rowOff>
    </xdr:from>
    <xdr:ext cx="599010" cy="259045"/>
    <xdr:sp macro="" textlink="">
      <xdr:nvSpPr>
        <xdr:cNvPr id="192" name="民生費該当値テキスト"/>
        <xdr:cNvSpPr txBox="1"/>
      </xdr:nvSpPr>
      <xdr:spPr>
        <a:xfrm>
          <a:off x="4686300" y="1307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145675</xdr:rowOff>
    </xdr:from>
    <xdr:to>
      <xdr:col>5</xdr:col>
      <xdr:colOff>409575</xdr:colOff>
      <xdr:row>77</xdr:row>
      <xdr:rowOff>75825</xdr:rowOff>
    </xdr:to>
    <xdr:sp macro="" textlink="">
      <xdr:nvSpPr>
        <xdr:cNvPr id="193" name="円/楕円 192"/>
        <xdr:cNvSpPr/>
      </xdr:nvSpPr>
      <xdr:spPr>
        <a:xfrm>
          <a:off x="3746500" y="13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66952</xdr:rowOff>
    </xdr:from>
    <xdr:ext cx="599010" cy="259045"/>
    <xdr:sp macro="" textlink="">
      <xdr:nvSpPr>
        <xdr:cNvPr id="194" name="テキスト ボックス 193"/>
        <xdr:cNvSpPr txBox="1"/>
      </xdr:nvSpPr>
      <xdr:spPr>
        <a:xfrm>
          <a:off x="3497794" y="1326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140134</xdr:rowOff>
    </xdr:from>
    <xdr:to>
      <xdr:col>4</xdr:col>
      <xdr:colOff>206375</xdr:colOff>
      <xdr:row>77</xdr:row>
      <xdr:rowOff>70284</xdr:rowOff>
    </xdr:to>
    <xdr:sp macro="" textlink="">
      <xdr:nvSpPr>
        <xdr:cNvPr id="195" name="円/楕円 194"/>
        <xdr:cNvSpPr/>
      </xdr:nvSpPr>
      <xdr:spPr>
        <a:xfrm>
          <a:off x="2857500" y="131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61411</xdr:rowOff>
    </xdr:from>
    <xdr:ext cx="599010" cy="259045"/>
    <xdr:sp macro="" textlink="">
      <xdr:nvSpPr>
        <xdr:cNvPr id="196" name="テキスト ボックス 195"/>
        <xdr:cNvSpPr txBox="1"/>
      </xdr:nvSpPr>
      <xdr:spPr>
        <a:xfrm>
          <a:off x="2608794" y="132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84155</xdr:rowOff>
    </xdr:from>
    <xdr:to>
      <xdr:col>3</xdr:col>
      <xdr:colOff>3175</xdr:colOff>
      <xdr:row>78</xdr:row>
      <xdr:rowOff>14305</xdr:rowOff>
    </xdr:to>
    <xdr:sp macro="" textlink="">
      <xdr:nvSpPr>
        <xdr:cNvPr id="197" name="円/楕円 196"/>
        <xdr:cNvSpPr/>
      </xdr:nvSpPr>
      <xdr:spPr>
        <a:xfrm>
          <a:off x="1968500" y="132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5432</xdr:rowOff>
    </xdr:from>
    <xdr:ext cx="599010" cy="259045"/>
    <xdr:sp macro="" textlink="">
      <xdr:nvSpPr>
        <xdr:cNvPr id="198" name="テキスト ボックス 197"/>
        <xdr:cNvSpPr txBox="1"/>
      </xdr:nvSpPr>
      <xdr:spPr>
        <a:xfrm>
          <a:off x="1719794" y="133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91370</xdr:rowOff>
    </xdr:from>
    <xdr:to>
      <xdr:col>1</xdr:col>
      <xdr:colOff>485775</xdr:colOff>
      <xdr:row>78</xdr:row>
      <xdr:rowOff>21520</xdr:rowOff>
    </xdr:to>
    <xdr:sp macro="" textlink="">
      <xdr:nvSpPr>
        <xdr:cNvPr id="199" name="円/楕円 198"/>
        <xdr:cNvSpPr/>
      </xdr:nvSpPr>
      <xdr:spPr>
        <a:xfrm>
          <a:off x="1079500" y="132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12647</xdr:rowOff>
    </xdr:from>
    <xdr:ext cx="599010" cy="259045"/>
    <xdr:sp macro="" textlink="">
      <xdr:nvSpPr>
        <xdr:cNvPr id="200" name="テキスト ボックス 199"/>
        <xdr:cNvSpPr txBox="1"/>
      </xdr:nvSpPr>
      <xdr:spPr>
        <a:xfrm>
          <a:off x="830794" y="133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50473</xdr:rowOff>
    </xdr:from>
    <xdr:to>
      <xdr:col>6</xdr:col>
      <xdr:colOff>511175</xdr:colOff>
      <xdr:row>97</xdr:row>
      <xdr:rowOff>88654</xdr:rowOff>
    </xdr:to>
    <xdr:cxnSp macro="">
      <xdr:nvCxnSpPr>
        <xdr:cNvPr id="227" name="直線コネクタ 226"/>
        <xdr:cNvCxnSpPr/>
      </xdr:nvCxnSpPr>
      <xdr:spPr>
        <a:xfrm flipV="1">
          <a:off x="3797300" y="16509673"/>
          <a:ext cx="838200" cy="2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18679</xdr:rowOff>
    </xdr:from>
    <xdr:to>
      <xdr:col>5</xdr:col>
      <xdr:colOff>358775</xdr:colOff>
      <xdr:row>97</xdr:row>
      <xdr:rowOff>88654</xdr:rowOff>
    </xdr:to>
    <xdr:cxnSp macro="">
      <xdr:nvCxnSpPr>
        <xdr:cNvPr id="230" name="直線コネクタ 229"/>
        <xdr:cNvCxnSpPr/>
      </xdr:nvCxnSpPr>
      <xdr:spPr>
        <a:xfrm>
          <a:off x="2908300" y="16649329"/>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18679</xdr:rowOff>
    </xdr:from>
    <xdr:to>
      <xdr:col>4</xdr:col>
      <xdr:colOff>155575</xdr:colOff>
      <xdr:row>97</xdr:row>
      <xdr:rowOff>157769</xdr:rowOff>
    </xdr:to>
    <xdr:cxnSp macro="">
      <xdr:nvCxnSpPr>
        <xdr:cNvPr id="233" name="直線コネクタ 232"/>
        <xdr:cNvCxnSpPr/>
      </xdr:nvCxnSpPr>
      <xdr:spPr>
        <a:xfrm flipV="1">
          <a:off x="2019300" y="16649329"/>
          <a:ext cx="889000" cy="1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157769</xdr:rowOff>
    </xdr:from>
    <xdr:to>
      <xdr:col>2</xdr:col>
      <xdr:colOff>638175</xdr:colOff>
      <xdr:row>98</xdr:row>
      <xdr:rowOff>6079</xdr:rowOff>
    </xdr:to>
    <xdr:cxnSp macro="">
      <xdr:nvCxnSpPr>
        <xdr:cNvPr id="236" name="直線コネクタ 235"/>
        <xdr:cNvCxnSpPr/>
      </xdr:nvCxnSpPr>
      <xdr:spPr>
        <a:xfrm flipV="1">
          <a:off x="1130300" y="16788419"/>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171123</xdr:rowOff>
    </xdr:from>
    <xdr:to>
      <xdr:col>6</xdr:col>
      <xdr:colOff>561975</xdr:colOff>
      <xdr:row>96</xdr:row>
      <xdr:rowOff>101273</xdr:rowOff>
    </xdr:to>
    <xdr:sp macro="" textlink="">
      <xdr:nvSpPr>
        <xdr:cNvPr id="246" name="円/楕円 245"/>
        <xdr:cNvSpPr/>
      </xdr:nvSpPr>
      <xdr:spPr>
        <a:xfrm>
          <a:off x="4584700" y="164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22550</xdr:rowOff>
    </xdr:from>
    <xdr:ext cx="534377" cy="259045"/>
    <xdr:sp macro="" textlink="">
      <xdr:nvSpPr>
        <xdr:cNvPr id="247" name="衛生費該当値テキスト"/>
        <xdr:cNvSpPr txBox="1"/>
      </xdr:nvSpPr>
      <xdr:spPr>
        <a:xfrm>
          <a:off x="4686300" y="1631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37854</xdr:rowOff>
    </xdr:from>
    <xdr:to>
      <xdr:col>5</xdr:col>
      <xdr:colOff>409575</xdr:colOff>
      <xdr:row>97</xdr:row>
      <xdr:rowOff>139454</xdr:rowOff>
    </xdr:to>
    <xdr:sp macro="" textlink="">
      <xdr:nvSpPr>
        <xdr:cNvPr id="248" name="円/楕円 247"/>
        <xdr:cNvSpPr/>
      </xdr:nvSpPr>
      <xdr:spPr>
        <a:xfrm>
          <a:off x="3746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130581</xdr:rowOff>
    </xdr:from>
    <xdr:ext cx="534377" cy="259045"/>
    <xdr:sp macro="" textlink="">
      <xdr:nvSpPr>
        <xdr:cNvPr id="249" name="テキスト ボックス 248"/>
        <xdr:cNvSpPr txBox="1"/>
      </xdr:nvSpPr>
      <xdr:spPr>
        <a:xfrm>
          <a:off x="3530111" y="167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139329</xdr:rowOff>
    </xdr:from>
    <xdr:to>
      <xdr:col>4</xdr:col>
      <xdr:colOff>206375</xdr:colOff>
      <xdr:row>97</xdr:row>
      <xdr:rowOff>69479</xdr:rowOff>
    </xdr:to>
    <xdr:sp macro="" textlink="">
      <xdr:nvSpPr>
        <xdr:cNvPr id="250" name="円/楕円 249"/>
        <xdr:cNvSpPr/>
      </xdr:nvSpPr>
      <xdr:spPr>
        <a:xfrm>
          <a:off x="2857500" y="16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86006</xdr:rowOff>
    </xdr:from>
    <xdr:ext cx="534377" cy="259045"/>
    <xdr:sp macro="" textlink="">
      <xdr:nvSpPr>
        <xdr:cNvPr id="251" name="テキスト ボックス 250"/>
        <xdr:cNvSpPr txBox="1"/>
      </xdr:nvSpPr>
      <xdr:spPr>
        <a:xfrm>
          <a:off x="2641111" y="163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106969</xdr:rowOff>
    </xdr:from>
    <xdr:to>
      <xdr:col>3</xdr:col>
      <xdr:colOff>3175</xdr:colOff>
      <xdr:row>98</xdr:row>
      <xdr:rowOff>37119</xdr:rowOff>
    </xdr:to>
    <xdr:sp macro="" textlink="">
      <xdr:nvSpPr>
        <xdr:cNvPr id="252" name="円/楕円 251"/>
        <xdr:cNvSpPr/>
      </xdr:nvSpPr>
      <xdr:spPr>
        <a:xfrm>
          <a:off x="1968500" y="167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28246</xdr:rowOff>
    </xdr:from>
    <xdr:ext cx="534377" cy="259045"/>
    <xdr:sp macro="" textlink="">
      <xdr:nvSpPr>
        <xdr:cNvPr id="253" name="テキスト ボックス 252"/>
        <xdr:cNvSpPr txBox="1"/>
      </xdr:nvSpPr>
      <xdr:spPr>
        <a:xfrm>
          <a:off x="1752111" y="168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126729</xdr:rowOff>
    </xdr:from>
    <xdr:to>
      <xdr:col>1</xdr:col>
      <xdr:colOff>485775</xdr:colOff>
      <xdr:row>98</xdr:row>
      <xdr:rowOff>56879</xdr:rowOff>
    </xdr:to>
    <xdr:sp macro="" textlink="">
      <xdr:nvSpPr>
        <xdr:cNvPr id="254" name="円/楕円 253"/>
        <xdr:cNvSpPr/>
      </xdr:nvSpPr>
      <xdr:spPr>
        <a:xfrm>
          <a:off x="1079500" y="167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48006</xdr:rowOff>
    </xdr:from>
    <xdr:ext cx="534377" cy="259045"/>
    <xdr:sp macro="" textlink="">
      <xdr:nvSpPr>
        <xdr:cNvPr id="255" name="テキスト ボックス 254"/>
        <xdr:cNvSpPr txBox="1"/>
      </xdr:nvSpPr>
      <xdr:spPr>
        <a:xfrm>
          <a:off x="863111" y="168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57404</xdr:rowOff>
    </xdr:from>
    <xdr:to>
      <xdr:col>15</xdr:col>
      <xdr:colOff>180975</xdr:colOff>
      <xdr:row>35</xdr:row>
      <xdr:rowOff>139373</xdr:rowOff>
    </xdr:to>
    <xdr:cxnSp macro="">
      <xdr:nvCxnSpPr>
        <xdr:cNvPr id="286" name="直線コネクタ 285"/>
        <xdr:cNvCxnSpPr/>
      </xdr:nvCxnSpPr>
      <xdr:spPr>
        <a:xfrm>
          <a:off x="9639300" y="6058154"/>
          <a:ext cx="8382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57404</xdr:rowOff>
    </xdr:from>
    <xdr:to>
      <xdr:col>14</xdr:col>
      <xdr:colOff>28575</xdr:colOff>
      <xdr:row>35</xdr:row>
      <xdr:rowOff>61976</xdr:rowOff>
    </xdr:to>
    <xdr:cxnSp macro="">
      <xdr:nvCxnSpPr>
        <xdr:cNvPr id="289" name="直線コネクタ 288"/>
        <xdr:cNvCxnSpPr/>
      </xdr:nvCxnSpPr>
      <xdr:spPr>
        <a:xfrm flipV="1">
          <a:off x="8750300" y="60581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61976</xdr:rowOff>
    </xdr:from>
    <xdr:to>
      <xdr:col>12</xdr:col>
      <xdr:colOff>511175</xdr:colOff>
      <xdr:row>35</xdr:row>
      <xdr:rowOff>79937</xdr:rowOff>
    </xdr:to>
    <xdr:cxnSp macro="">
      <xdr:nvCxnSpPr>
        <xdr:cNvPr id="292" name="直線コネクタ 291"/>
        <xdr:cNvCxnSpPr/>
      </xdr:nvCxnSpPr>
      <xdr:spPr>
        <a:xfrm flipV="1">
          <a:off x="7861300" y="60627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79937</xdr:rowOff>
    </xdr:from>
    <xdr:to>
      <xdr:col>11</xdr:col>
      <xdr:colOff>307975</xdr:colOff>
      <xdr:row>35</xdr:row>
      <xdr:rowOff>124025</xdr:rowOff>
    </xdr:to>
    <xdr:cxnSp macro="">
      <xdr:nvCxnSpPr>
        <xdr:cNvPr id="295" name="直線コネクタ 294"/>
        <xdr:cNvCxnSpPr/>
      </xdr:nvCxnSpPr>
      <xdr:spPr>
        <a:xfrm flipV="1">
          <a:off x="6972300" y="608068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153215</xdr:rowOff>
    </xdr:from>
    <xdr:ext cx="469744" cy="259045"/>
    <xdr:sp macro="" textlink="">
      <xdr:nvSpPr>
        <xdr:cNvPr id="297" name="テキスト ボックス 296"/>
        <xdr:cNvSpPr txBox="1"/>
      </xdr:nvSpPr>
      <xdr:spPr>
        <a:xfrm>
          <a:off x="7626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88573</xdr:rowOff>
    </xdr:from>
    <xdr:to>
      <xdr:col>15</xdr:col>
      <xdr:colOff>231775</xdr:colOff>
      <xdr:row>36</xdr:row>
      <xdr:rowOff>18723</xdr:rowOff>
    </xdr:to>
    <xdr:sp macro="" textlink="">
      <xdr:nvSpPr>
        <xdr:cNvPr id="305" name="円/楕円 304"/>
        <xdr:cNvSpPr/>
      </xdr:nvSpPr>
      <xdr:spPr>
        <a:xfrm>
          <a:off x="104267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111450</xdr:rowOff>
    </xdr:from>
    <xdr:ext cx="469744" cy="259045"/>
    <xdr:sp macro="" textlink="">
      <xdr:nvSpPr>
        <xdr:cNvPr id="306" name="労働費該当値テキスト"/>
        <xdr:cNvSpPr txBox="1"/>
      </xdr:nvSpPr>
      <xdr:spPr>
        <a:xfrm>
          <a:off x="10528300" y="59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6604</xdr:rowOff>
    </xdr:from>
    <xdr:to>
      <xdr:col>14</xdr:col>
      <xdr:colOff>79375</xdr:colOff>
      <xdr:row>35</xdr:row>
      <xdr:rowOff>108204</xdr:rowOff>
    </xdr:to>
    <xdr:sp macro="" textlink="">
      <xdr:nvSpPr>
        <xdr:cNvPr id="307" name="円/楕円 306"/>
        <xdr:cNvSpPr/>
      </xdr:nvSpPr>
      <xdr:spPr>
        <a:xfrm>
          <a:off x="958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124731</xdr:rowOff>
    </xdr:from>
    <xdr:ext cx="469744" cy="259045"/>
    <xdr:sp macro="" textlink="">
      <xdr:nvSpPr>
        <xdr:cNvPr id="308" name="テキスト ボックス 307"/>
        <xdr:cNvSpPr txBox="1"/>
      </xdr:nvSpPr>
      <xdr:spPr>
        <a:xfrm>
          <a:off x="9404427"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11176</xdr:rowOff>
    </xdr:from>
    <xdr:to>
      <xdr:col>12</xdr:col>
      <xdr:colOff>561975</xdr:colOff>
      <xdr:row>35</xdr:row>
      <xdr:rowOff>112776</xdr:rowOff>
    </xdr:to>
    <xdr:sp macro="" textlink="">
      <xdr:nvSpPr>
        <xdr:cNvPr id="309" name="円/楕円 308"/>
        <xdr:cNvSpPr/>
      </xdr:nvSpPr>
      <xdr:spPr>
        <a:xfrm>
          <a:off x="8699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129303</xdr:rowOff>
    </xdr:from>
    <xdr:ext cx="469744" cy="259045"/>
    <xdr:sp macro="" textlink="">
      <xdr:nvSpPr>
        <xdr:cNvPr id="310" name="テキスト ボックス 309"/>
        <xdr:cNvSpPr txBox="1"/>
      </xdr:nvSpPr>
      <xdr:spPr>
        <a:xfrm>
          <a:off x="8515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29137</xdr:rowOff>
    </xdr:from>
    <xdr:to>
      <xdr:col>11</xdr:col>
      <xdr:colOff>358775</xdr:colOff>
      <xdr:row>35</xdr:row>
      <xdr:rowOff>130737</xdr:rowOff>
    </xdr:to>
    <xdr:sp macro="" textlink="">
      <xdr:nvSpPr>
        <xdr:cNvPr id="311" name="円/楕円 310"/>
        <xdr:cNvSpPr/>
      </xdr:nvSpPr>
      <xdr:spPr>
        <a:xfrm>
          <a:off x="78105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147264</xdr:rowOff>
    </xdr:from>
    <xdr:ext cx="469744" cy="259045"/>
    <xdr:sp macro="" textlink="">
      <xdr:nvSpPr>
        <xdr:cNvPr id="312" name="テキスト ボックス 311"/>
        <xdr:cNvSpPr txBox="1"/>
      </xdr:nvSpPr>
      <xdr:spPr>
        <a:xfrm>
          <a:off x="7626427" y="58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73225</xdr:rowOff>
    </xdr:from>
    <xdr:to>
      <xdr:col>10</xdr:col>
      <xdr:colOff>155575</xdr:colOff>
      <xdr:row>36</xdr:row>
      <xdr:rowOff>3375</xdr:rowOff>
    </xdr:to>
    <xdr:sp macro="" textlink="">
      <xdr:nvSpPr>
        <xdr:cNvPr id="313" name="円/楕円 312"/>
        <xdr:cNvSpPr/>
      </xdr:nvSpPr>
      <xdr:spPr>
        <a:xfrm>
          <a:off x="69215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165952</xdr:rowOff>
    </xdr:from>
    <xdr:ext cx="469744" cy="259045"/>
    <xdr:sp macro="" textlink="">
      <xdr:nvSpPr>
        <xdr:cNvPr id="314" name="テキスト ボックス 313"/>
        <xdr:cNvSpPr txBox="1"/>
      </xdr:nvSpPr>
      <xdr:spPr>
        <a:xfrm>
          <a:off x="6737427" y="616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110668</xdr:rowOff>
    </xdr:from>
    <xdr:to>
      <xdr:col>15</xdr:col>
      <xdr:colOff>180975</xdr:colOff>
      <xdr:row>58</xdr:row>
      <xdr:rowOff>151984</xdr:rowOff>
    </xdr:to>
    <xdr:cxnSp macro="">
      <xdr:nvCxnSpPr>
        <xdr:cNvPr id="343" name="直線コネクタ 342"/>
        <xdr:cNvCxnSpPr/>
      </xdr:nvCxnSpPr>
      <xdr:spPr>
        <a:xfrm flipV="1">
          <a:off x="9639300" y="10054768"/>
          <a:ext cx="8382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147152</xdr:rowOff>
    </xdr:from>
    <xdr:to>
      <xdr:col>14</xdr:col>
      <xdr:colOff>28575</xdr:colOff>
      <xdr:row>58</xdr:row>
      <xdr:rowOff>151984</xdr:rowOff>
    </xdr:to>
    <xdr:cxnSp macro="">
      <xdr:nvCxnSpPr>
        <xdr:cNvPr id="346" name="直線コネクタ 345"/>
        <xdr:cNvCxnSpPr/>
      </xdr:nvCxnSpPr>
      <xdr:spPr>
        <a:xfrm>
          <a:off x="8750300" y="10091252"/>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146543</xdr:rowOff>
    </xdr:from>
    <xdr:to>
      <xdr:col>12</xdr:col>
      <xdr:colOff>511175</xdr:colOff>
      <xdr:row>58</xdr:row>
      <xdr:rowOff>147152</xdr:rowOff>
    </xdr:to>
    <xdr:cxnSp macro="">
      <xdr:nvCxnSpPr>
        <xdr:cNvPr id="349" name="直線コネクタ 348"/>
        <xdr:cNvCxnSpPr/>
      </xdr:nvCxnSpPr>
      <xdr:spPr>
        <a:xfrm>
          <a:off x="7861300" y="1009064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146543</xdr:rowOff>
    </xdr:from>
    <xdr:to>
      <xdr:col>11</xdr:col>
      <xdr:colOff>307975</xdr:colOff>
      <xdr:row>58</xdr:row>
      <xdr:rowOff>161151</xdr:rowOff>
    </xdr:to>
    <xdr:cxnSp macro="">
      <xdr:nvCxnSpPr>
        <xdr:cNvPr id="352" name="直線コネクタ 351"/>
        <xdr:cNvCxnSpPr/>
      </xdr:nvCxnSpPr>
      <xdr:spPr>
        <a:xfrm flipV="1">
          <a:off x="6972300" y="10090643"/>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59868</xdr:rowOff>
    </xdr:from>
    <xdr:to>
      <xdr:col>15</xdr:col>
      <xdr:colOff>231775</xdr:colOff>
      <xdr:row>58</xdr:row>
      <xdr:rowOff>161468</xdr:rowOff>
    </xdr:to>
    <xdr:sp macro="" textlink="">
      <xdr:nvSpPr>
        <xdr:cNvPr id="362" name="円/楕円 361"/>
        <xdr:cNvSpPr/>
      </xdr:nvSpPr>
      <xdr:spPr>
        <a:xfrm>
          <a:off x="104267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146245</xdr:rowOff>
    </xdr:from>
    <xdr:ext cx="534377" cy="259045"/>
    <xdr:sp macro="" textlink="">
      <xdr:nvSpPr>
        <xdr:cNvPr id="363" name="農林水産業費該当値テキスト"/>
        <xdr:cNvSpPr txBox="1"/>
      </xdr:nvSpPr>
      <xdr:spPr>
        <a:xfrm>
          <a:off x="10528300" y="99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101184</xdr:rowOff>
    </xdr:from>
    <xdr:to>
      <xdr:col>14</xdr:col>
      <xdr:colOff>79375</xdr:colOff>
      <xdr:row>59</xdr:row>
      <xdr:rowOff>31334</xdr:rowOff>
    </xdr:to>
    <xdr:sp macro="" textlink="">
      <xdr:nvSpPr>
        <xdr:cNvPr id="364" name="円/楕円 363"/>
        <xdr:cNvSpPr/>
      </xdr:nvSpPr>
      <xdr:spPr>
        <a:xfrm>
          <a:off x="9588500" y="1004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22461</xdr:rowOff>
    </xdr:from>
    <xdr:ext cx="469744" cy="259045"/>
    <xdr:sp macro="" textlink="">
      <xdr:nvSpPr>
        <xdr:cNvPr id="365" name="テキスト ボックス 364"/>
        <xdr:cNvSpPr txBox="1"/>
      </xdr:nvSpPr>
      <xdr:spPr>
        <a:xfrm>
          <a:off x="9404427" y="1013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96352</xdr:rowOff>
    </xdr:from>
    <xdr:to>
      <xdr:col>12</xdr:col>
      <xdr:colOff>561975</xdr:colOff>
      <xdr:row>59</xdr:row>
      <xdr:rowOff>26502</xdr:rowOff>
    </xdr:to>
    <xdr:sp macro="" textlink="">
      <xdr:nvSpPr>
        <xdr:cNvPr id="366" name="円/楕円 365"/>
        <xdr:cNvSpPr/>
      </xdr:nvSpPr>
      <xdr:spPr>
        <a:xfrm>
          <a:off x="8699500" y="100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17629</xdr:rowOff>
    </xdr:from>
    <xdr:ext cx="469744" cy="259045"/>
    <xdr:sp macro="" textlink="">
      <xdr:nvSpPr>
        <xdr:cNvPr id="367" name="テキスト ボックス 366"/>
        <xdr:cNvSpPr txBox="1"/>
      </xdr:nvSpPr>
      <xdr:spPr>
        <a:xfrm>
          <a:off x="8515427" y="101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95743</xdr:rowOff>
    </xdr:from>
    <xdr:to>
      <xdr:col>11</xdr:col>
      <xdr:colOff>358775</xdr:colOff>
      <xdr:row>59</xdr:row>
      <xdr:rowOff>25893</xdr:rowOff>
    </xdr:to>
    <xdr:sp macro="" textlink="">
      <xdr:nvSpPr>
        <xdr:cNvPr id="368" name="円/楕円 367"/>
        <xdr:cNvSpPr/>
      </xdr:nvSpPr>
      <xdr:spPr>
        <a:xfrm>
          <a:off x="7810500" y="100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17020</xdr:rowOff>
    </xdr:from>
    <xdr:ext cx="469744" cy="259045"/>
    <xdr:sp macro="" textlink="">
      <xdr:nvSpPr>
        <xdr:cNvPr id="369" name="テキスト ボックス 368"/>
        <xdr:cNvSpPr txBox="1"/>
      </xdr:nvSpPr>
      <xdr:spPr>
        <a:xfrm>
          <a:off x="7626427" y="1013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110351</xdr:rowOff>
    </xdr:from>
    <xdr:to>
      <xdr:col>10</xdr:col>
      <xdr:colOff>155575</xdr:colOff>
      <xdr:row>59</xdr:row>
      <xdr:rowOff>40501</xdr:rowOff>
    </xdr:to>
    <xdr:sp macro="" textlink="">
      <xdr:nvSpPr>
        <xdr:cNvPr id="370" name="円/楕円 369"/>
        <xdr:cNvSpPr/>
      </xdr:nvSpPr>
      <xdr:spPr>
        <a:xfrm>
          <a:off x="6921500" y="100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31628</xdr:rowOff>
    </xdr:from>
    <xdr:ext cx="469744" cy="259045"/>
    <xdr:sp macro="" textlink="">
      <xdr:nvSpPr>
        <xdr:cNvPr id="371" name="テキスト ボックス 370"/>
        <xdr:cNvSpPr txBox="1"/>
      </xdr:nvSpPr>
      <xdr:spPr>
        <a:xfrm>
          <a:off x="6737427" y="1014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115880</xdr:rowOff>
    </xdr:from>
    <xdr:to>
      <xdr:col>15</xdr:col>
      <xdr:colOff>180975</xdr:colOff>
      <xdr:row>76</xdr:row>
      <xdr:rowOff>41585</xdr:rowOff>
    </xdr:to>
    <xdr:cxnSp macro="">
      <xdr:nvCxnSpPr>
        <xdr:cNvPr id="398" name="直線コネクタ 397"/>
        <xdr:cNvCxnSpPr/>
      </xdr:nvCxnSpPr>
      <xdr:spPr>
        <a:xfrm>
          <a:off x="9639300" y="1297463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115880</xdr:rowOff>
    </xdr:from>
    <xdr:to>
      <xdr:col>14</xdr:col>
      <xdr:colOff>28575</xdr:colOff>
      <xdr:row>75</xdr:row>
      <xdr:rowOff>134579</xdr:rowOff>
    </xdr:to>
    <xdr:cxnSp macro="">
      <xdr:nvCxnSpPr>
        <xdr:cNvPr id="401" name="直線コネクタ 400"/>
        <xdr:cNvCxnSpPr/>
      </xdr:nvCxnSpPr>
      <xdr:spPr>
        <a:xfrm flipV="1">
          <a:off x="8750300" y="12974630"/>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134579</xdr:rowOff>
    </xdr:from>
    <xdr:to>
      <xdr:col>12</xdr:col>
      <xdr:colOff>511175</xdr:colOff>
      <xdr:row>76</xdr:row>
      <xdr:rowOff>73155</xdr:rowOff>
    </xdr:to>
    <xdr:cxnSp macro="">
      <xdr:nvCxnSpPr>
        <xdr:cNvPr id="404" name="直線コネクタ 403"/>
        <xdr:cNvCxnSpPr/>
      </xdr:nvCxnSpPr>
      <xdr:spPr>
        <a:xfrm flipV="1">
          <a:off x="7861300" y="12993329"/>
          <a:ext cx="889000" cy="1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73155</xdr:rowOff>
    </xdr:from>
    <xdr:to>
      <xdr:col>11</xdr:col>
      <xdr:colOff>307975</xdr:colOff>
      <xdr:row>76</xdr:row>
      <xdr:rowOff>124223</xdr:rowOff>
    </xdr:to>
    <xdr:cxnSp macro="">
      <xdr:nvCxnSpPr>
        <xdr:cNvPr id="407" name="直線コネクタ 406"/>
        <xdr:cNvCxnSpPr/>
      </xdr:nvCxnSpPr>
      <xdr:spPr>
        <a:xfrm flipV="1">
          <a:off x="6972300" y="13103355"/>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162235</xdr:rowOff>
    </xdr:from>
    <xdr:to>
      <xdr:col>15</xdr:col>
      <xdr:colOff>231775</xdr:colOff>
      <xdr:row>76</xdr:row>
      <xdr:rowOff>92385</xdr:rowOff>
    </xdr:to>
    <xdr:sp macro="" textlink="">
      <xdr:nvSpPr>
        <xdr:cNvPr id="417" name="円/楕円 416"/>
        <xdr:cNvSpPr/>
      </xdr:nvSpPr>
      <xdr:spPr>
        <a:xfrm>
          <a:off x="10426700" y="130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13662</xdr:rowOff>
    </xdr:from>
    <xdr:ext cx="534377" cy="259045"/>
    <xdr:sp macro="" textlink="">
      <xdr:nvSpPr>
        <xdr:cNvPr id="418" name="商工費該当値テキスト"/>
        <xdr:cNvSpPr txBox="1"/>
      </xdr:nvSpPr>
      <xdr:spPr>
        <a:xfrm>
          <a:off x="10528300" y="128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65080</xdr:rowOff>
    </xdr:from>
    <xdr:to>
      <xdr:col>14</xdr:col>
      <xdr:colOff>79375</xdr:colOff>
      <xdr:row>75</xdr:row>
      <xdr:rowOff>166680</xdr:rowOff>
    </xdr:to>
    <xdr:sp macro="" textlink="">
      <xdr:nvSpPr>
        <xdr:cNvPr id="419" name="円/楕円 418"/>
        <xdr:cNvSpPr/>
      </xdr:nvSpPr>
      <xdr:spPr>
        <a:xfrm>
          <a:off x="9588500" y="129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11757</xdr:rowOff>
    </xdr:from>
    <xdr:ext cx="534377" cy="259045"/>
    <xdr:sp macro="" textlink="">
      <xdr:nvSpPr>
        <xdr:cNvPr id="420" name="テキスト ボックス 419"/>
        <xdr:cNvSpPr txBox="1"/>
      </xdr:nvSpPr>
      <xdr:spPr>
        <a:xfrm>
          <a:off x="9372111" y="126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83779</xdr:rowOff>
    </xdr:from>
    <xdr:to>
      <xdr:col>12</xdr:col>
      <xdr:colOff>561975</xdr:colOff>
      <xdr:row>76</xdr:row>
      <xdr:rowOff>13929</xdr:rowOff>
    </xdr:to>
    <xdr:sp macro="" textlink="">
      <xdr:nvSpPr>
        <xdr:cNvPr id="421" name="円/楕円 420"/>
        <xdr:cNvSpPr/>
      </xdr:nvSpPr>
      <xdr:spPr>
        <a:xfrm>
          <a:off x="8699500" y="129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30456</xdr:rowOff>
    </xdr:from>
    <xdr:ext cx="534377" cy="259045"/>
    <xdr:sp macro="" textlink="">
      <xdr:nvSpPr>
        <xdr:cNvPr id="422" name="テキスト ボックス 421"/>
        <xdr:cNvSpPr txBox="1"/>
      </xdr:nvSpPr>
      <xdr:spPr>
        <a:xfrm>
          <a:off x="8483111" y="127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22355</xdr:rowOff>
    </xdr:from>
    <xdr:to>
      <xdr:col>11</xdr:col>
      <xdr:colOff>358775</xdr:colOff>
      <xdr:row>76</xdr:row>
      <xdr:rowOff>123955</xdr:rowOff>
    </xdr:to>
    <xdr:sp macro="" textlink="">
      <xdr:nvSpPr>
        <xdr:cNvPr id="423" name="円/楕円 422"/>
        <xdr:cNvSpPr/>
      </xdr:nvSpPr>
      <xdr:spPr>
        <a:xfrm>
          <a:off x="7810500" y="130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140481</xdr:rowOff>
    </xdr:from>
    <xdr:ext cx="534377" cy="259045"/>
    <xdr:sp macro="" textlink="">
      <xdr:nvSpPr>
        <xdr:cNvPr id="424" name="テキスト ボックス 423"/>
        <xdr:cNvSpPr txBox="1"/>
      </xdr:nvSpPr>
      <xdr:spPr>
        <a:xfrm>
          <a:off x="7594111" y="128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73423</xdr:rowOff>
    </xdr:from>
    <xdr:to>
      <xdr:col>10</xdr:col>
      <xdr:colOff>155575</xdr:colOff>
      <xdr:row>77</xdr:row>
      <xdr:rowOff>3573</xdr:rowOff>
    </xdr:to>
    <xdr:sp macro="" textlink="">
      <xdr:nvSpPr>
        <xdr:cNvPr id="425" name="円/楕円 424"/>
        <xdr:cNvSpPr/>
      </xdr:nvSpPr>
      <xdr:spPr>
        <a:xfrm>
          <a:off x="6921500" y="131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20100</xdr:rowOff>
    </xdr:from>
    <xdr:ext cx="534377" cy="259045"/>
    <xdr:sp macro="" textlink="">
      <xdr:nvSpPr>
        <xdr:cNvPr id="426" name="テキスト ボックス 425"/>
        <xdr:cNvSpPr txBox="1"/>
      </xdr:nvSpPr>
      <xdr:spPr>
        <a:xfrm>
          <a:off x="6705111" y="128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23388</xdr:rowOff>
    </xdr:from>
    <xdr:to>
      <xdr:col>15</xdr:col>
      <xdr:colOff>180975</xdr:colOff>
      <xdr:row>96</xdr:row>
      <xdr:rowOff>64870</xdr:rowOff>
    </xdr:to>
    <xdr:cxnSp macro="">
      <xdr:nvCxnSpPr>
        <xdr:cNvPr id="453" name="直線コネクタ 452"/>
        <xdr:cNvCxnSpPr/>
      </xdr:nvCxnSpPr>
      <xdr:spPr>
        <a:xfrm>
          <a:off x="9639300" y="16482588"/>
          <a:ext cx="8382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23388</xdr:rowOff>
    </xdr:from>
    <xdr:to>
      <xdr:col>14</xdr:col>
      <xdr:colOff>28575</xdr:colOff>
      <xdr:row>96</xdr:row>
      <xdr:rowOff>31348</xdr:rowOff>
    </xdr:to>
    <xdr:cxnSp macro="">
      <xdr:nvCxnSpPr>
        <xdr:cNvPr id="456" name="直線コネクタ 455"/>
        <xdr:cNvCxnSpPr/>
      </xdr:nvCxnSpPr>
      <xdr:spPr>
        <a:xfrm flipV="1">
          <a:off x="8750300" y="16482588"/>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31348</xdr:rowOff>
    </xdr:from>
    <xdr:to>
      <xdr:col>12</xdr:col>
      <xdr:colOff>511175</xdr:colOff>
      <xdr:row>96</xdr:row>
      <xdr:rowOff>100354</xdr:rowOff>
    </xdr:to>
    <xdr:cxnSp macro="">
      <xdr:nvCxnSpPr>
        <xdr:cNvPr id="459" name="直線コネクタ 458"/>
        <xdr:cNvCxnSpPr/>
      </xdr:nvCxnSpPr>
      <xdr:spPr>
        <a:xfrm flipV="1">
          <a:off x="7861300" y="16490548"/>
          <a:ext cx="889000" cy="6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23397</xdr:rowOff>
    </xdr:from>
    <xdr:to>
      <xdr:col>11</xdr:col>
      <xdr:colOff>307975</xdr:colOff>
      <xdr:row>96</xdr:row>
      <xdr:rowOff>100354</xdr:rowOff>
    </xdr:to>
    <xdr:cxnSp macro="">
      <xdr:nvCxnSpPr>
        <xdr:cNvPr id="462" name="直線コネクタ 461"/>
        <xdr:cNvCxnSpPr/>
      </xdr:nvCxnSpPr>
      <xdr:spPr>
        <a:xfrm>
          <a:off x="6972300" y="16482597"/>
          <a:ext cx="889000" cy="7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14070</xdr:rowOff>
    </xdr:from>
    <xdr:to>
      <xdr:col>15</xdr:col>
      <xdr:colOff>231775</xdr:colOff>
      <xdr:row>96</xdr:row>
      <xdr:rowOff>115670</xdr:rowOff>
    </xdr:to>
    <xdr:sp macro="" textlink="">
      <xdr:nvSpPr>
        <xdr:cNvPr id="472" name="円/楕円 471"/>
        <xdr:cNvSpPr/>
      </xdr:nvSpPr>
      <xdr:spPr>
        <a:xfrm>
          <a:off x="10426700" y="164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36947</xdr:rowOff>
    </xdr:from>
    <xdr:ext cx="534377" cy="259045"/>
    <xdr:sp macro="" textlink="">
      <xdr:nvSpPr>
        <xdr:cNvPr id="473" name="土木費該当値テキスト"/>
        <xdr:cNvSpPr txBox="1"/>
      </xdr:nvSpPr>
      <xdr:spPr>
        <a:xfrm>
          <a:off x="10528300" y="163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91,367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144038</xdr:rowOff>
    </xdr:from>
    <xdr:to>
      <xdr:col>14</xdr:col>
      <xdr:colOff>79375</xdr:colOff>
      <xdr:row>96</xdr:row>
      <xdr:rowOff>74188</xdr:rowOff>
    </xdr:to>
    <xdr:sp macro="" textlink="">
      <xdr:nvSpPr>
        <xdr:cNvPr id="474" name="円/楕円 473"/>
        <xdr:cNvSpPr/>
      </xdr:nvSpPr>
      <xdr:spPr>
        <a:xfrm>
          <a:off x="9588500" y="1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90715</xdr:rowOff>
    </xdr:from>
    <xdr:ext cx="599010" cy="259045"/>
    <xdr:sp macro="" textlink="">
      <xdr:nvSpPr>
        <xdr:cNvPr id="475" name="テキスト ボックス 474"/>
        <xdr:cNvSpPr txBox="1"/>
      </xdr:nvSpPr>
      <xdr:spPr>
        <a:xfrm>
          <a:off x="9339794" y="162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151998</xdr:rowOff>
    </xdr:from>
    <xdr:to>
      <xdr:col>12</xdr:col>
      <xdr:colOff>561975</xdr:colOff>
      <xdr:row>96</xdr:row>
      <xdr:rowOff>82148</xdr:rowOff>
    </xdr:to>
    <xdr:sp macro="" textlink="">
      <xdr:nvSpPr>
        <xdr:cNvPr id="476" name="円/楕円 475"/>
        <xdr:cNvSpPr/>
      </xdr:nvSpPr>
      <xdr:spPr>
        <a:xfrm>
          <a:off x="8699500" y="164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98675</xdr:rowOff>
    </xdr:from>
    <xdr:ext cx="534377" cy="259045"/>
    <xdr:sp macro="" textlink="">
      <xdr:nvSpPr>
        <xdr:cNvPr id="477" name="テキスト ボックス 476"/>
        <xdr:cNvSpPr txBox="1"/>
      </xdr:nvSpPr>
      <xdr:spPr>
        <a:xfrm>
          <a:off x="8483111" y="162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49554</xdr:rowOff>
    </xdr:from>
    <xdr:to>
      <xdr:col>11</xdr:col>
      <xdr:colOff>358775</xdr:colOff>
      <xdr:row>96</xdr:row>
      <xdr:rowOff>151154</xdr:rowOff>
    </xdr:to>
    <xdr:sp macro="" textlink="">
      <xdr:nvSpPr>
        <xdr:cNvPr id="478" name="円/楕円 477"/>
        <xdr:cNvSpPr/>
      </xdr:nvSpPr>
      <xdr:spPr>
        <a:xfrm>
          <a:off x="7810500" y="165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167681</xdr:rowOff>
    </xdr:from>
    <xdr:ext cx="534377" cy="259045"/>
    <xdr:sp macro="" textlink="">
      <xdr:nvSpPr>
        <xdr:cNvPr id="479" name="テキスト ボックス 478"/>
        <xdr:cNvSpPr txBox="1"/>
      </xdr:nvSpPr>
      <xdr:spPr>
        <a:xfrm>
          <a:off x="7594111" y="162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144047</xdr:rowOff>
    </xdr:from>
    <xdr:to>
      <xdr:col>10</xdr:col>
      <xdr:colOff>155575</xdr:colOff>
      <xdr:row>96</xdr:row>
      <xdr:rowOff>74197</xdr:rowOff>
    </xdr:to>
    <xdr:sp macro="" textlink="">
      <xdr:nvSpPr>
        <xdr:cNvPr id="480" name="円/楕円 479"/>
        <xdr:cNvSpPr/>
      </xdr:nvSpPr>
      <xdr:spPr>
        <a:xfrm>
          <a:off x="6921500" y="164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90724</xdr:rowOff>
    </xdr:from>
    <xdr:ext cx="599010" cy="259045"/>
    <xdr:sp macro="" textlink="">
      <xdr:nvSpPr>
        <xdr:cNvPr id="481" name="テキスト ボックス 480"/>
        <xdr:cNvSpPr txBox="1"/>
      </xdr:nvSpPr>
      <xdr:spPr>
        <a:xfrm>
          <a:off x="6672794" y="1620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91172</xdr:rowOff>
    </xdr:from>
    <xdr:to>
      <xdr:col>23</xdr:col>
      <xdr:colOff>517525</xdr:colOff>
      <xdr:row>37</xdr:row>
      <xdr:rowOff>110635</xdr:rowOff>
    </xdr:to>
    <xdr:cxnSp macro="">
      <xdr:nvCxnSpPr>
        <xdr:cNvPr id="512" name="直線コネクタ 511"/>
        <xdr:cNvCxnSpPr/>
      </xdr:nvCxnSpPr>
      <xdr:spPr>
        <a:xfrm flipV="1">
          <a:off x="15481300" y="6434822"/>
          <a:ext cx="8382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96348</xdr:rowOff>
    </xdr:from>
    <xdr:to>
      <xdr:col>22</xdr:col>
      <xdr:colOff>365125</xdr:colOff>
      <xdr:row>37</xdr:row>
      <xdr:rowOff>110635</xdr:rowOff>
    </xdr:to>
    <xdr:cxnSp macro="">
      <xdr:nvCxnSpPr>
        <xdr:cNvPr id="515" name="直線コネクタ 514"/>
        <xdr:cNvCxnSpPr/>
      </xdr:nvCxnSpPr>
      <xdr:spPr>
        <a:xfrm>
          <a:off x="14592300" y="5754198"/>
          <a:ext cx="889000" cy="70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96348</xdr:rowOff>
    </xdr:from>
    <xdr:to>
      <xdr:col>21</xdr:col>
      <xdr:colOff>161925</xdr:colOff>
      <xdr:row>37</xdr:row>
      <xdr:rowOff>8043</xdr:rowOff>
    </xdr:to>
    <xdr:cxnSp macro="">
      <xdr:nvCxnSpPr>
        <xdr:cNvPr id="518" name="直線コネクタ 517"/>
        <xdr:cNvCxnSpPr/>
      </xdr:nvCxnSpPr>
      <xdr:spPr>
        <a:xfrm flipV="1">
          <a:off x="13703300" y="5754198"/>
          <a:ext cx="889000" cy="59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8043</xdr:rowOff>
    </xdr:from>
    <xdr:to>
      <xdr:col>19</xdr:col>
      <xdr:colOff>644525</xdr:colOff>
      <xdr:row>37</xdr:row>
      <xdr:rowOff>106553</xdr:rowOff>
    </xdr:to>
    <xdr:cxnSp macro="">
      <xdr:nvCxnSpPr>
        <xdr:cNvPr id="521" name="直線コネクタ 520"/>
        <xdr:cNvCxnSpPr/>
      </xdr:nvCxnSpPr>
      <xdr:spPr>
        <a:xfrm flipV="1">
          <a:off x="12814300" y="6351693"/>
          <a:ext cx="889000" cy="9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40372</xdr:rowOff>
    </xdr:from>
    <xdr:to>
      <xdr:col>23</xdr:col>
      <xdr:colOff>568325</xdr:colOff>
      <xdr:row>37</xdr:row>
      <xdr:rowOff>141972</xdr:rowOff>
    </xdr:to>
    <xdr:sp macro="" textlink="">
      <xdr:nvSpPr>
        <xdr:cNvPr id="531" name="円/楕円 530"/>
        <xdr:cNvSpPr/>
      </xdr:nvSpPr>
      <xdr:spPr>
        <a:xfrm>
          <a:off x="162687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18799</xdr:rowOff>
    </xdr:from>
    <xdr:ext cx="534377" cy="259045"/>
    <xdr:sp macro="" textlink="">
      <xdr:nvSpPr>
        <xdr:cNvPr id="532" name="消防費該当値テキスト"/>
        <xdr:cNvSpPr txBox="1"/>
      </xdr:nvSpPr>
      <xdr:spPr>
        <a:xfrm>
          <a:off x="16370300" y="63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59835</xdr:rowOff>
    </xdr:from>
    <xdr:to>
      <xdr:col>22</xdr:col>
      <xdr:colOff>415925</xdr:colOff>
      <xdr:row>37</xdr:row>
      <xdr:rowOff>161435</xdr:rowOff>
    </xdr:to>
    <xdr:sp macro="" textlink="">
      <xdr:nvSpPr>
        <xdr:cNvPr id="533" name="円/楕円 532"/>
        <xdr:cNvSpPr/>
      </xdr:nvSpPr>
      <xdr:spPr>
        <a:xfrm>
          <a:off x="15430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152562</xdr:rowOff>
    </xdr:from>
    <xdr:ext cx="534377" cy="259045"/>
    <xdr:sp macro="" textlink="">
      <xdr:nvSpPr>
        <xdr:cNvPr id="534" name="テキスト ボックス 533"/>
        <xdr:cNvSpPr txBox="1"/>
      </xdr:nvSpPr>
      <xdr:spPr>
        <a:xfrm>
          <a:off x="15214111" y="64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20,280</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45548</xdr:rowOff>
    </xdr:from>
    <xdr:to>
      <xdr:col>21</xdr:col>
      <xdr:colOff>212725</xdr:colOff>
      <xdr:row>33</xdr:row>
      <xdr:rowOff>147148</xdr:rowOff>
    </xdr:to>
    <xdr:sp macro="" textlink="">
      <xdr:nvSpPr>
        <xdr:cNvPr id="535" name="円/楕円 534"/>
        <xdr:cNvSpPr/>
      </xdr:nvSpPr>
      <xdr:spPr>
        <a:xfrm>
          <a:off x="14541500" y="57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163675</xdr:rowOff>
    </xdr:from>
    <xdr:ext cx="534377" cy="259045"/>
    <xdr:sp macro="" textlink="">
      <xdr:nvSpPr>
        <xdr:cNvPr id="536" name="テキスト ボックス 535"/>
        <xdr:cNvSpPr txBox="1"/>
      </xdr:nvSpPr>
      <xdr:spPr>
        <a:xfrm>
          <a:off x="14325111" y="54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128693</xdr:rowOff>
    </xdr:from>
    <xdr:to>
      <xdr:col>20</xdr:col>
      <xdr:colOff>9525</xdr:colOff>
      <xdr:row>37</xdr:row>
      <xdr:rowOff>58843</xdr:rowOff>
    </xdr:to>
    <xdr:sp macro="" textlink="">
      <xdr:nvSpPr>
        <xdr:cNvPr id="537" name="円/楕円 536"/>
        <xdr:cNvSpPr/>
      </xdr:nvSpPr>
      <xdr:spPr>
        <a:xfrm>
          <a:off x="13652500" y="63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49970</xdr:rowOff>
    </xdr:from>
    <xdr:ext cx="534377" cy="259045"/>
    <xdr:sp macro="" textlink="">
      <xdr:nvSpPr>
        <xdr:cNvPr id="538" name="テキスト ボックス 537"/>
        <xdr:cNvSpPr txBox="1"/>
      </xdr:nvSpPr>
      <xdr:spPr>
        <a:xfrm>
          <a:off x="13436111" y="63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55753</xdr:rowOff>
    </xdr:from>
    <xdr:to>
      <xdr:col>18</xdr:col>
      <xdr:colOff>492125</xdr:colOff>
      <xdr:row>37</xdr:row>
      <xdr:rowOff>157353</xdr:rowOff>
    </xdr:to>
    <xdr:sp macro="" textlink="">
      <xdr:nvSpPr>
        <xdr:cNvPr id="539" name="円/楕円 538"/>
        <xdr:cNvSpPr/>
      </xdr:nvSpPr>
      <xdr:spPr>
        <a:xfrm>
          <a:off x="12763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148480</xdr:rowOff>
    </xdr:from>
    <xdr:ext cx="534377" cy="259045"/>
    <xdr:sp macro="" textlink="">
      <xdr:nvSpPr>
        <xdr:cNvPr id="540" name="テキスト ボックス 539"/>
        <xdr:cNvSpPr txBox="1"/>
      </xdr:nvSpPr>
      <xdr:spPr>
        <a:xfrm>
          <a:off x="125471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168256</xdr:rowOff>
    </xdr:from>
    <xdr:to>
      <xdr:col>23</xdr:col>
      <xdr:colOff>517525</xdr:colOff>
      <xdr:row>57</xdr:row>
      <xdr:rowOff>128544</xdr:rowOff>
    </xdr:to>
    <xdr:cxnSp macro="">
      <xdr:nvCxnSpPr>
        <xdr:cNvPr id="567" name="直線コネクタ 566"/>
        <xdr:cNvCxnSpPr/>
      </xdr:nvCxnSpPr>
      <xdr:spPr>
        <a:xfrm>
          <a:off x="15481300" y="9769456"/>
          <a:ext cx="8382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168256</xdr:rowOff>
    </xdr:from>
    <xdr:to>
      <xdr:col>22</xdr:col>
      <xdr:colOff>365125</xdr:colOff>
      <xdr:row>57</xdr:row>
      <xdr:rowOff>139453</xdr:rowOff>
    </xdr:to>
    <xdr:cxnSp macro="">
      <xdr:nvCxnSpPr>
        <xdr:cNvPr id="570" name="直線コネクタ 569"/>
        <xdr:cNvCxnSpPr/>
      </xdr:nvCxnSpPr>
      <xdr:spPr>
        <a:xfrm flipV="1">
          <a:off x="14592300" y="9769456"/>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139453</xdr:rowOff>
    </xdr:from>
    <xdr:to>
      <xdr:col>21</xdr:col>
      <xdr:colOff>161925</xdr:colOff>
      <xdr:row>57</xdr:row>
      <xdr:rowOff>162976</xdr:rowOff>
    </xdr:to>
    <xdr:cxnSp macro="">
      <xdr:nvCxnSpPr>
        <xdr:cNvPr id="573" name="直線コネクタ 572"/>
        <xdr:cNvCxnSpPr/>
      </xdr:nvCxnSpPr>
      <xdr:spPr>
        <a:xfrm flipV="1">
          <a:off x="13703300" y="9912103"/>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156726</xdr:rowOff>
    </xdr:from>
    <xdr:to>
      <xdr:col>19</xdr:col>
      <xdr:colOff>644525</xdr:colOff>
      <xdr:row>57</xdr:row>
      <xdr:rowOff>162976</xdr:rowOff>
    </xdr:to>
    <xdr:cxnSp macro="">
      <xdr:nvCxnSpPr>
        <xdr:cNvPr id="576" name="直線コネクタ 575"/>
        <xdr:cNvCxnSpPr/>
      </xdr:nvCxnSpPr>
      <xdr:spPr>
        <a:xfrm>
          <a:off x="12814300" y="9929376"/>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77744</xdr:rowOff>
    </xdr:from>
    <xdr:to>
      <xdr:col>23</xdr:col>
      <xdr:colOff>568325</xdr:colOff>
      <xdr:row>58</xdr:row>
      <xdr:rowOff>7894</xdr:rowOff>
    </xdr:to>
    <xdr:sp macro="" textlink="">
      <xdr:nvSpPr>
        <xdr:cNvPr id="586" name="円/楕円 585"/>
        <xdr:cNvSpPr/>
      </xdr:nvSpPr>
      <xdr:spPr>
        <a:xfrm>
          <a:off x="162687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164121</xdr:rowOff>
    </xdr:from>
    <xdr:ext cx="534377" cy="259045"/>
    <xdr:sp macro="" textlink="">
      <xdr:nvSpPr>
        <xdr:cNvPr id="587" name="教育費該当値テキスト"/>
        <xdr:cNvSpPr txBox="1"/>
      </xdr:nvSpPr>
      <xdr:spPr>
        <a:xfrm>
          <a:off x="16370300" y="976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117456</xdr:rowOff>
    </xdr:from>
    <xdr:to>
      <xdr:col>22</xdr:col>
      <xdr:colOff>415925</xdr:colOff>
      <xdr:row>57</xdr:row>
      <xdr:rowOff>47606</xdr:rowOff>
    </xdr:to>
    <xdr:sp macro="" textlink="">
      <xdr:nvSpPr>
        <xdr:cNvPr id="588" name="円/楕円 587"/>
        <xdr:cNvSpPr/>
      </xdr:nvSpPr>
      <xdr:spPr>
        <a:xfrm>
          <a:off x="15430500" y="97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64133</xdr:rowOff>
    </xdr:from>
    <xdr:ext cx="534377" cy="259045"/>
    <xdr:sp macro="" textlink="">
      <xdr:nvSpPr>
        <xdr:cNvPr id="589" name="テキスト ボックス 588"/>
        <xdr:cNvSpPr txBox="1"/>
      </xdr:nvSpPr>
      <xdr:spPr>
        <a:xfrm>
          <a:off x="15214111" y="94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88653</xdr:rowOff>
    </xdr:from>
    <xdr:to>
      <xdr:col>21</xdr:col>
      <xdr:colOff>212725</xdr:colOff>
      <xdr:row>58</xdr:row>
      <xdr:rowOff>18803</xdr:rowOff>
    </xdr:to>
    <xdr:sp macro="" textlink="">
      <xdr:nvSpPr>
        <xdr:cNvPr id="590" name="円/楕円 589"/>
        <xdr:cNvSpPr/>
      </xdr:nvSpPr>
      <xdr:spPr>
        <a:xfrm>
          <a:off x="14541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9930</xdr:rowOff>
    </xdr:from>
    <xdr:ext cx="534377" cy="259045"/>
    <xdr:sp macro="" textlink="">
      <xdr:nvSpPr>
        <xdr:cNvPr id="591" name="テキスト ボックス 590"/>
        <xdr:cNvSpPr txBox="1"/>
      </xdr:nvSpPr>
      <xdr:spPr>
        <a:xfrm>
          <a:off x="14325111" y="99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112176</xdr:rowOff>
    </xdr:from>
    <xdr:to>
      <xdr:col>20</xdr:col>
      <xdr:colOff>9525</xdr:colOff>
      <xdr:row>58</xdr:row>
      <xdr:rowOff>42326</xdr:rowOff>
    </xdr:to>
    <xdr:sp macro="" textlink="">
      <xdr:nvSpPr>
        <xdr:cNvPr id="592" name="円/楕円 591"/>
        <xdr:cNvSpPr/>
      </xdr:nvSpPr>
      <xdr:spPr>
        <a:xfrm>
          <a:off x="13652500" y="98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33453</xdr:rowOff>
    </xdr:from>
    <xdr:ext cx="534377" cy="259045"/>
    <xdr:sp macro="" textlink="">
      <xdr:nvSpPr>
        <xdr:cNvPr id="593" name="テキスト ボックス 592"/>
        <xdr:cNvSpPr txBox="1"/>
      </xdr:nvSpPr>
      <xdr:spPr>
        <a:xfrm>
          <a:off x="13436111" y="99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105926</xdr:rowOff>
    </xdr:from>
    <xdr:to>
      <xdr:col>18</xdr:col>
      <xdr:colOff>492125</xdr:colOff>
      <xdr:row>58</xdr:row>
      <xdr:rowOff>36076</xdr:rowOff>
    </xdr:to>
    <xdr:sp macro="" textlink="">
      <xdr:nvSpPr>
        <xdr:cNvPr id="594" name="円/楕円 593"/>
        <xdr:cNvSpPr/>
      </xdr:nvSpPr>
      <xdr:spPr>
        <a:xfrm>
          <a:off x="12763500" y="9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27203</xdr:rowOff>
    </xdr:from>
    <xdr:ext cx="534377" cy="259045"/>
    <xdr:sp macro="" textlink="">
      <xdr:nvSpPr>
        <xdr:cNvPr id="595" name="テキスト ボックス 594"/>
        <xdr:cNvSpPr txBox="1"/>
      </xdr:nvSpPr>
      <xdr:spPr>
        <a:xfrm>
          <a:off x="12547111" y="997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90132</xdr:rowOff>
    </xdr:from>
    <xdr:to>
      <xdr:col>23</xdr:col>
      <xdr:colOff>517525</xdr:colOff>
      <xdr:row>79</xdr:row>
      <xdr:rowOff>44450</xdr:rowOff>
    </xdr:to>
    <xdr:cxnSp macro="">
      <xdr:nvCxnSpPr>
        <xdr:cNvPr id="624" name="直線コネクタ 623"/>
        <xdr:cNvCxnSpPr/>
      </xdr:nvCxnSpPr>
      <xdr:spPr>
        <a:xfrm flipV="1">
          <a:off x="15481300" y="13463232"/>
          <a:ext cx="838200" cy="1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39332</xdr:rowOff>
    </xdr:from>
    <xdr:to>
      <xdr:col>23</xdr:col>
      <xdr:colOff>568325</xdr:colOff>
      <xdr:row>78</xdr:row>
      <xdr:rowOff>140932</xdr:rowOff>
    </xdr:to>
    <xdr:sp macro="" textlink="">
      <xdr:nvSpPr>
        <xdr:cNvPr id="643" name="円/楕円 642"/>
        <xdr:cNvSpPr/>
      </xdr:nvSpPr>
      <xdr:spPr>
        <a:xfrm>
          <a:off x="16268700" y="134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170159</xdr:rowOff>
    </xdr:from>
    <xdr:ext cx="469744" cy="259045"/>
    <xdr:sp macro="" textlink="">
      <xdr:nvSpPr>
        <xdr:cNvPr id="644" name="災害復旧費該当値テキスト"/>
        <xdr:cNvSpPr txBox="1"/>
      </xdr:nvSpPr>
      <xdr:spPr>
        <a:xfrm>
          <a:off x="16370300" y="1320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68652</xdr:rowOff>
    </xdr:from>
    <xdr:to>
      <xdr:col>23</xdr:col>
      <xdr:colOff>517525</xdr:colOff>
      <xdr:row>95</xdr:row>
      <xdr:rowOff>111430</xdr:rowOff>
    </xdr:to>
    <xdr:cxnSp macro="">
      <xdr:nvCxnSpPr>
        <xdr:cNvPr id="681" name="直線コネクタ 680"/>
        <xdr:cNvCxnSpPr/>
      </xdr:nvCxnSpPr>
      <xdr:spPr>
        <a:xfrm>
          <a:off x="15481300" y="16356402"/>
          <a:ext cx="8382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50904</xdr:rowOff>
    </xdr:from>
    <xdr:to>
      <xdr:col>22</xdr:col>
      <xdr:colOff>365125</xdr:colOff>
      <xdr:row>95</xdr:row>
      <xdr:rowOff>68652</xdr:rowOff>
    </xdr:to>
    <xdr:cxnSp macro="">
      <xdr:nvCxnSpPr>
        <xdr:cNvPr id="684" name="直線コネクタ 683"/>
        <xdr:cNvCxnSpPr/>
      </xdr:nvCxnSpPr>
      <xdr:spPr>
        <a:xfrm>
          <a:off x="14592300" y="16338654"/>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50904</xdr:rowOff>
    </xdr:from>
    <xdr:to>
      <xdr:col>21</xdr:col>
      <xdr:colOff>161925</xdr:colOff>
      <xdr:row>95</xdr:row>
      <xdr:rowOff>59072</xdr:rowOff>
    </xdr:to>
    <xdr:cxnSp macro="">
      <xdr:nvCxnSpPr>
        <xdr:cNvPr id="687" name="直線コネクタ 686"/>
        <xdr:cNvCxnSpPr/>
      </xdr:nvCxnSpPr>
      <xdr:spPr>
        <a:xfrm flipV="1">
          <a:off x="13703300" y="16338654"/>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59072</xdr:rowOff>
    </xdr:from>
    <xdr:to>
      <xdr:col>19</xdr:col>
      <xdr:colOff>644525</xdr:colOff>
      <xdr:row>95</xdr:row>
      <xdr:rowOff>61320</xdr:rowOff>
    </xdr:to>
    <xdr:cxnSp macro="">
      <xdr:nvCxnSpPr>
        <xdr:cNvPr id="690" name="直線コネクタ 689"/>
        <xdr:cNvCxnSpPr/>
      </xdr:nvCxnSpPr>
      <xdr:spPr>
        <a:xfrm flipV="1">
          <a:off x="12814300" y="1634682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60630</xdr:rowOff>
    </xdr:from>
    <xdr:to>
      <xdr:col>23</xdr:col>
      <xdr:colOff>568325</xdr:colOff>
      <xdr:row>95</xdr:row>
      <xdr:rowOff>162230</xdr:rowOff>
    </xdr:to>
    <xdr:sp macro="" textlink="">
      <xdr:nvSpPr>
        <xdr:cNvPr id="700" name="円/楕円 699"/>
        <xdr:cNvSpPr/>
      </xdr:nvSpPr>
      <xdr:spPr>
        <a:xfrm>
          <a:off x="16268700" y="163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83507</xdr:rowOff>
    </xdr:from>
    <xdr:ext cx="534377" cy="259045"/>
    <xdr:sp macro="" textlink="">
      <xdr:nvSpPr>
        <xdr:cNvPr id="701" name="公債費該当値テキスト"/>
        <xdr:cNvSpPr txBox="1"/>
      </xdr:nvSpPr>
      <xdr:spPr>
        <a:xfrm>
          <a:off x="16370300" y="1619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17852</xdr:rowOff>
    </xdr:from>
    <xdr:to>
      <xdr:col>22</xdr:col>
      <xdr:colOff>415925</xdr:colOff>
      <xdr:row>95</xdr:row>
      <xdr:rowOff>119452</xdr:rowOff>
    </xdr:to>
    <xdr:sp macro="" textlink="">
      <xdr:nvSpPr>
        <xdr:cNvPr id="702" name="円/楕円 701"/>
        <xdr:cNvSpPr/>
      </xdr:nvSpPr>
      <xdr:spPr>
        <a:xfrm>
          <a:off x="15430500" y="163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135979</xdr:rowOff>
    </xdr:from>
    <xdr:ext cx="534377" cy="259045"/>
    <xdr:sp macro="" textlink="">
      <xdr:nvSpPr>
        <xdr:cNvPr id="703" name="テキスト ボックス 702"/>
        <xdr:cNvSpPr txBox="1"/>
      </xdr:nvSpPr>
      <xdr:spPr>
        <a:xfrm>
          <a:off x="15214111" y="160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104</xdr:rowOff>
    </xdr:from>
    <xdr:to>
      <xdr:col>21</xdr:col>
      <xdr:colOff>212725</xdr:colOff>
      <xdr:row>95</xdr:row>
      <xdr:rowOff>101704</xdr:rowOff>
    </xdr:to>
    <xdr:sp macro="" textlink="">
      <xdr:nvSpPr>
        <xdr:cNvPr id="704" name="円/楕円 703"/>
        <xdr:cNvSpPr/>
      </xdr:nvSpPr>
      <xdr:spPr>
        <a:xfrm>
          <a:off x="14541500" y="1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118231</xdr:rowOff>
    </xdr:from>
    <xdr:ext cx="534377" cy="259045"/>
    <xdr:sp macro="" textlink="">
      <xdr:nvSpPr>
        <xdr:cNvPr id="705" name="テキスト ボックス 704"/>
        <xdr:cNvSpPr txBox="1"/>
      </xdr:nvSpPr>
      <xdr:spPr>
        <a:xfrm>
          <a:off x="14325111" y="160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8272</xdr:rowOff>
    </xdr:from>
    <xdr:to>
      <xdr:col>20</xdr:col>
      <xdr:colOff>9525</xdr:colOff>
      <xdr:row>95</xdr:row>
      <xdr:rowOff>109872</xdr:rowOff>
    </xdr:to>
    <xdr:sp macro="" textlink="">
      <xdr:nvSpPr>
        <xdr:cNvPr id="706" name="円/楕円 705"/>
        <xdr:cNvSpPr/>
      </xdr:nvSpPr>
      <xdr:spPr>
        <a:xfrm>
          <a:off x="13652500" y="162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126399</xdr:rowOff>
    </xdr:from>
    <xdr:ext cx="534377" cy="259045"/>
    <xdr:sp macro="" textlink="">
      <xdr:nvSpPr>
        <xdr:cNvPr id="707" name="テキスト ボックス 706"/>
        <xdr:cNvSpPr txBox="1"/>
      </xdr:nvSpPr>
      <xdr:spPr>
        <a:xfrm>
          <a:off x="13436111" y="160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10520</xdr:rowOff>
    </xdr:from>
    <xdr:to>
      <xdr:col>18</xdr:col>
      <xdr:colOff>492125</xdr:colOff>
      <xdr:row>95</xdr:row>
      <xdr:rowOff>112120</xdr:rowOff>
    </xdr:to>
    <xdr:sp macro="" textlink="">
      <xdr:nvSpPr>
        <xdr:cNvPr id="708" name="円/楕円 707"/>
        <xdr:cNvSpPr/>
      </xdr:nvSpPr>
      <xdr:spPr>
        <a:xfrm>
          <a:off x="12763500" y="162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128647</xdr:rowOff>
    </xdr:from>
    <xdr:ext cx="534377" cy="259045"/>
    <xdr:sp macro="" textlink="">
      <xdr:nvSpPr>
        <xdr:cNvPr id="709" name="テキスト ボックス 708"/>
        <xdr:cNvSpPr txBox="1"/>
      </xdr:nvSpPr>
      <xdr:spPr>
        <a:xfrm>
          <a:off x="12547111" y="160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・衛生費は、岩内地方衛生組合による老朽施設の建替事業に係る負担金の増が影響し、大幅な増となっている。</a:t>
          </a:r>
          <a:endParaRPr kumimoji="1" lang="en-US" altLang="ja-JP" sz="1300">
            <a:latin typeface="ＭＳ Ｐゴシック"/>
          </a:endParaRPr>
        </a:p>
        <a:p>
          <a:r>
            <a:rPr kumimoji="1" lang="ja-JP" altLang="en-US" sz="1300">
              <a:latin typeface="ＭＳ Ｐゴシック"/>
            </a:rPr>
            <a:t>　　当組合による施設整備事業は今後も継続するため、衛生費については、当面の間高く推移するものと見込んでいる。</a:t>
          </a:r>
        </a:p>
        <a:p>
          <a:r>
            <a:rPr kumimoji="1" lang="ja-JP" altLang="en-US" sz="1300">
              <a:latin typeface="ＭＳ Ｐゴシック"/>
            </a:rPr>
            <a:t>　・土木費は、道路事業、公営住宅事業、港湾事業などの大型建設事業が多いことにより、類似団体平均と比較して高い水準となっている。</a:t>
          </a:r>
          <a:endParaRPr kumimoji="1" lang="en-US" altLang="ja-JP" sz="1300">
            <a:latin typeface="ＭＳ Ｐゴシック"/>
          </a:endParaRPr>
        </a:p>
        <a:p>
          <a:r>
            <a:rPr kumimoji="1" lang="ja-JP" altLang="en-US" sz="1300">
              <a:latin typeface="ＭＳ Ｐゴシック"/>
            </a:rPr>
            <a:t>　　今後も計画的な事業実施により、事業費の平準化を目指す。</a:t>
          </a:r>
          <a:endParaRPr kumimoji="1" lang="en-US" altLang="ja-JP" sz="1300">
            <a:latin typeface="ＭＳ Ｐゴシック"/>
          </a:endParaRPr>
        </a:p>
        <a:p>
          <a:r>
            <a:rPr kumimoji="1" lang="ja-JP" altLang="en-US" sz="1300">
              <a:latin typeface="ＭＳ Ｐゴシック"/>
            </a:rPr>
            <a:t>　・公債費は、類似団体平均に比べ高い水準にあるが、地方債の新規発行の抑制に努めており、金額の圧縮を図っていく。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実質収支額については、年々減少で推移している。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人口減による町税の減や普通交付税の減により、収支均衡を図ることが厳しい中、計画的な事業実施や経費圧縮、自主財源の確保を徹底して実施している。</a:t>
          </a:r>
        </a:p>
        <a:p>
          <a:r>
            <a:rPr kumimoji="1" lang="ja-JP" altLang="en-US" sz="1400">
              <a:latin typeface="ＭＳ ゴシック" pitchFamily="49" charset="-128"/>
              <a:ea typeface="ＭＳ ゴシック" pitchFamily="49" charset="-128"/>
            </a:rPr>
            <a:t>　今後においても岩内地方衛生組合による施設整備事業等の大型事業を控えていることから、より計画的に実質収支の均衡を図っていく。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一般会計においては、各会計の収支も鑑みつつ、各経費の圧縮、自主財源の確保等にも努め、黒字を維持している。</a:t>
          </a:r>
        </a:p>
        <a:p>
          <a:r>
            <a:rPr kumimoji="1" lang="ja-JP" altLang="en-US" sz="1400">
              <a:latin typeface="ＭＳ ゴシック" pitchFamily="49" charset="-128"/>
              <a:ea typeface="ＭＳ ゴシック" pitchFamily="49" charset="-128"/>
            </a:rPr>
            <a:t>　各会計においては、水道事業会計が高水準で推移しているほか、臨海部土地造成事業特別会計、介護保険特別会計、国民健康保険特別会計、後期高齢者医療特別会計が黒字となっている。</a:t>
          </a:r>
        </a:p>
        <a:p>
          <a:r>
            <a:rPr kumimoji="1" lang="ja-JP" altLang="en-US" sz="1400">
              <a:latin typeface="ＭＳ ゴシック" pitchFamily="49" charset="-128"/>
              <a:ea typeface="ＭＳ ゴシック" pitchFamily="49" charset="-128"/>
            </a:rPr>
            <a:t>　全会計の連結実質赤字比率は、黒字を維持しており、今後においても、各会計の収支を注視しつつ、黒字の維持に努める。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7836587</v>
      </c>
      <c r="BO4" s="381"/>
      <c r="BP4" s="381"/>
      <c r="BQ4" s="381"/>
      <c r="BR4" s="381"/>
      <c r="BS4" s="381"/>
      <c r="BT4" s="381"/>
      <c r="BU4" s="382"/>
      <c r="BV4" s="380">
        <v>7743986</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0.6</v>
      </c>
      <c r="CU4" s="387"/>
      <c r="CV4" s="387"/>
      <c r="CW4" s="387"/>
      <c r="CX4" s="387"/>
      <c r="CY4" s="387"/>
      <c r="CZ4" s="387"/>
      <c r="DA4" s="388"/>
      <c r="DB4" s="386">
        <v>2.8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7750958</v>
      </c>
      <c r="BO5" s="418"/>
      <c r="BP5" s="418"/>
      <c r="BQ5" s="418"/>
      <c r="BR5" s="418"/>
      <c r="BS5" s="418"/>
      <c r="BT5" s="418"/>
      <c r="BU5" s="419"/>
      <c r="BV5" s="417">
        <v>7540345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94.5</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85629</v>
      </c>
      <c r="BO6" s="418"/>
      <c r="BP6" s="418"/>
      <c r="BQ6" s="418"/>
      <c r="BR6" s="418"/>
      <c r="BS6" s="418"/>
      <c r="BT6" s="418"/>
      <c r="BU6" s="419"/>
      <c r="BV6" s="417">
        <v>203641</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98.6</v>
      </c>
      <c r="CU6" s="455"/>
      <c r="CV6" s="455"/>
      <c r="CW6" s="455"/>
      <c r="CX6" s="455"/>
      <c r="CY6" s="455"/>
      <c r="CZ6" s="455"/>
      <c r="DA6" s="456"/>
      <c r="DB6" s="454">
        <v>95.3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62379</v>
      </c>
      <c r="BO7" s="418"/>
      <c r="BP7" s="418"/>
      <c r="BQ7" s="418"/>
      <c r="BR7" s="418"/>
      <c r="BS7" s="418"/>
      <c r="BT7" s="418"/>
      <c r="BU7" s="419"/>
      <c r="BV7" s="417">
        <v>84867</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4004933</v>
      </c>
      <c r="CU7" s="418"/>
      <c r="CV7" s="418"/>
      <c r="CW7" s="418"/>
      <c r="CX7" s="418"/>
      <c r="CY7" s="418"/>
      <c r="CZ7" s="418"/>
      <c r="DA7" s="419"/>
      <c r="DB7" s="417">
        <v>4231816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23250</v>
      </c>
      <c r="BO8" s="418"/>
      <c r="BP8" s="418"/>
      <c r="BQ8" s="418"/>
      <c r="BR8" s="418"/>
      <c r="BS8" s="418"/>
      <c r="BT8" s="418"/>
      <c r="BU8" s="419"/>
      <c r="BV8" s="417">
        <v>118774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13042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-95524</v>
      </c>
      <c r="BO9" s="418"/>
      <c r="BP9" s="418"/>
      <c r="BQ9" s="418"/>
      <c r="BR9" s="418"/>
      <c r="BS9" s="418"/>
      <c r="BT9" s="418"/>
      <c r="BU9" s="419"/>
      <c r="BV9" s="417">
        <v>-62782</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17.2</v>
      </c>
      <c r="CU9" s="415"/>
      <c r="CV9" s="415"/>
      <c r="CW9" s="415"/>
      <c r="CX9" s="415"/>
      <c r="CY9" s="415"/>
      <c r="CZ9" s="415"/>
      <c r="DA9" s="416"/>
      <c r="DB9" s="414">
        <v>18.399999999999999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14451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64</v>
      </c>
      <c r="BO10" s="418"/>
      <c r="BP10" s="418"/>
      <c r="BQ10" s="418"/>
      <c r="BR10" s="418"/>
      <c r="BS10" s="418"/>
      <c r="BT10" s="418"/>
      <c r="BU10" s="419"/>
      <c r="BV10" s="417">
        <v>117</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13180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13145</v>
      </c>
      <c r="S13" s="499"/>
      <c r="T13" s="499"/>
      <c r="U13" s="499"/>
      <c r="V13" s="500"/>
      <c r="W13" s="433" t="s">
        <v>123</v>
      </c>
      <c r="X13" s="434"/>
      <c r="Y13" s="434"/>
      <c r="Z13" s="434"/>
      <c r="AA13" s="434"/>
      <c r="AB13" s="424"/>
      <c r="AC13" s="468">
        <v>217</v>
      </c>
      <c r="AD13" s="469"/>
      <c r="AE13" s="469"/>
      <c r="AF13" s="469"/>
      <c r="AG13" s="508"/>
      <c r="AH13" s="468">
        <v>257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-135460</v>
      </c>
      <c r="BO13" s="418"/>
      <c r="BP13" s="418"/>
      <c r="BQ13" s="418"/>
      <c r="BR13" s="418"/>
      <c r="BS13" s="418"/>
      <c r="BT13" s="418"/>
      <c r="BU13" s="419"/>
      <c r="BV13" s="417">
        <v>-62665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13.1</v>
      </c>
      <c r="CU13" s="415"/>
      <c r="CV13" s="415"/>
      <c r="CW13" s="415"/>
      <c r="CX13" s="415"/>
      <c r="CY13" s="415"/>
      <c r="CZ13" s="415"/>
      <c r="DA13" s="416"/>
      <c r="DB13" s="414">
        <v>12.5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13428</v>
      </c>
      <c r="S14" s="499"/>
      <c r="T14" s="499"/>
      <c r="U14" s="499"/>
      <c r="V14" s="500"/>
      <c r="W14" s="407"/>
      <c r="X14" s="408"/>
      <c r="Y14" s="408"/>
      <c r="Z14" s="408"/>
      <c r="AA14" s="408"/>
      <c r="AB14" s="397"/>
      <c r="AC14" s="501">
        <v>3.5</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173.9</v>
      </c>
      <c r="CU14" s="513"/>
      <c r="CV14" s="513"/>
      <c r="CW14" s="513"/>
      <c r="CX14" s="513"/>
      <c r="CY14" s="513"/>
      <c r="CZ14" s="513"/>
      <c r="DA14" s="514"/>
      <c r="DB14" s="512">
        <v>167.9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13395</v>
      </c>
      <c r="S15" s="499"/>
      <c r="T15" s="499"/>
      <c r="U15" s="499"/>
      <c r="V15" s="500"/>
      <c r="W15" s="433" t="s">
        <v>129</v>
      </c>
      <c r="X15" s="434"/>
      <c r="Y15" s="434"/>
      <c r="Z15" s="434"/>
      <c r="AA15" s="434"/>
      <c r="AB15" s="424"/>
      <c r="AC15" s="468">
        <v>2040</v>
      </c>
      <c r="AD15" s="469"/>
      <c r="AE15" s="469"/>
      <c r="AF15" s="469"/>
      <c r="AG15" s="508"/>
      <c r="AH15" s="468">
        <v>2031</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1159123</v>
      </c>
      <c r="BO15" s="381"/>
      <c r="BP15" s="381"/>
      <c r="BQ15" s="381"/>
      <c r="BR15" s="381"/>
      <c r="BS15" s="381"/>
      <c r="BT15" s="381"/>
      <c r="BU15" s="382"/>
      <c r="BV15" s="380">
        <v>1158957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32.9</v>
      </c>
      <c r="AD16" s="502"/>
      <c r="AE16" s="502"/>
      <c r="AF16" s="502"/>
      <c r="AG16" s="503"/>
      <c r="AH16" s="501">
        <v>31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3549380</v>
      </c>
      <c r="BO16" s="418"/>
      <c r="BP16" s="418"/>
      <c r="BQ16" s="418"/>
      <c r="BR16" s="418"/>
      <c r="BS16" s="418"/>
      <c r="BT16" s="418"/>
      <c r="BU16" s="419"/>
      <c r="BV16" s="417">
        <v>3718200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3946</v>
      </c>
      <c r="AD17" s="469"/>
      <c r="AE17" s="469"/>
      <c r="AF17" s="469"/>
      <c r="AG17" s="508"/>
      <c r="AH17" s="468">
        <v>4274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1453300</v>
      </c>
      <c r="BO17" s="418"/>
      <c r="BP17" s="418"/>
      <c r="BQ17" s="418"/>
      <c r="BR17" s="418"/>
      <c r="BS17" s="418"/>
      <c r="BT17" s="418"/>
      <c r="BU17" s="419"/>
      <c r="BV17" s="417">
        <v>1451420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70.599999999999994</v>
      </c>
      <c r="M18" s="530"/>
      <c r="N18" s="530"/>
      <c r="O18" s="530"/>
      <c r="P18" s="530"/>
      <c r="Q18" s="530"/>
      <c r="R18" s="531"/>
      <c r="S18" s="531"/>
      <c r="T18" s="531"/>
      <c r="U18" s="531"/>
      <c r="V18" s="532"/>
      <c r="W18" s="435"/>
      <c r="X18" s="436"/>
      <c r="Y18" s="436"/>
      <c r="Z18" s="436"/>
      <c r="AA18" s="436"/>
      <c r="AB18" s="427"/>
      <c r="AC18" s="533">
        <v>63.6</v>
      </c>
      <c r="AD18" s="534"/>
      <c r="AE18" s="534"/>
      <c r="AF18" s="534"/>
      <c r="AG18" s="535"/>
      <c r="AH18" s="533">
        <v>65.099999999999994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3786455</v>
      </c>
      <c r="BO18" s="418"/>
      <c r="BP18" s="418"/>
      <c r="BQ18" s="418"/>
      <c r="BR18" s="418"/>
      <c r="BS18" s="418"/>
      <c r="BT18" s="418"/>
      <c r="BU18" s="419"/>
      <c r="BV18" s="417">
        <v>3874745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185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5198334</v>
      </c>
      <c r="BO19" s="418"/>
      <c r="BP19" s="418"/>
      <c r="BQ19" s="418"/>
      <c r="BR19" s="418"/>
      <c r="BS19" s="418"/>
      <c r="BT19" s="418"/>
      <c r="BU19" s="419"/>
      <c r="BV19" s="417">
        <v>5385316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6228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10402826</v>
      </c>
      <c r="BO23" s="418"/>
      <c r="BP23" s="418"/>
      <c r="BQ23" s="418"/>
      <c r="BR23" s="418"/>
      <c r="BS23" s="418"/>
      <c r="BT23" s="418"/>
      <c r="BU23" s="419"/>
      <c r="BV23" s="417">
        <v>10126149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6850</v>
      </c>
      <c r="R24" s="469"/>
      <c r="S24" s="469"/>
      <c r="T24" s="469"/>
      <c r="U24" s="469"/>
      <c r="V24" s="508"/>
      <c r="W24" s="563"/>
      <c r="X24" s="551"/>
      <c r="Y24" s="552"/>
      <c r="Z24" s="467" t="s">
        <v>153</v>
      </c>
      <c r="AA24" s="447"/>
      <c r="AB24" s="447"/>
      <c r="AC24" s="447"/>
      <c r="AD24" s="447"/>
      <c r="AE24" s="447"/>
      <c r="AF24" s="447"/>
      <c r="AG24" s="448"/>
      <c r="AH24" s="468">
        <v>141</v>
      </c>
      <c r="AI24" s="469"/>
      <c r="AJ24" s="469"/>
      <c r="AK24" s="469"/>
      <c r="AL24" s="508"/>
      <c r="AM24" s="468">
        <v>403683</v>
      </c>
      <c r="AN24" s="469"/>
      <c r="AO24" s="469"/>
      <c r="AP24" s="469"/>
      <c r="AQ24" s="469"/>
      <c r="AR24" s="508"/>
      <c r="AS24" s="468">
        <v>2863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7387700</v>
      </c>
      <c r="BO24" s="418"/>
      <c r="BP24" s="418"/>
      <c r="BQ24" s="418"/>
      <c r="BR24" s="418"/>
      <c r="BS24" s="418"/>
      <c r="BT24" s="418"/>
      <c r="BU24" s="419"/>
      <c r="BV24" s="417">
        <v>6854003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5700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38099</v>
      </c>
      <c r="BO25" s="381"/>
      <c r="BP25" s="381"/>
      <c r="BQ25" s="381"/>
      <c r="BR25" s="381"/>
      <c r="BS25" s="381"/>
      <c r="BT25" s="381"/>
      <c r="BU25" s="382"/>
      <c r="BV25" s="380">
        <v>60298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5330</v>
      </c>
      <c r="R26" s="469"/>
      <c r="S26" s="469"/>
      <c r="T26" s="469"/>
      <c r="U26" s="469"/>
      <c r="V26" s="508"/>
      <c r="W26" s="563"/>
      <c r="X26" s="551"/>
      <c r="Y26" s="552"/>
      <c r="Z26" s="467" t="s">
        <v>159</v>
      </c>
      <c r="AA26" s="573"/>
      <c r="AB26" s="573"/>
      <c r="AC26" s="573"/>
      <c r="AD26" s="573"/>
      <c r="AE26" s="573"/>
      <c r="AF26" s="573"/>
      <c r="AG26" s="574"/>
      <c r="AH26" s="468">
        <v>3</v>
      </c>
      <c r="AI26" s="469"/>
      <c r="AJ26" s="469"/>
      <c r="AK26" s="469"/>
      <c r="AL26" s="508"/>
      <c r="AM26" s="468">
        <v>10407</v>
      </c>
      <c r="AN26" s="469"/>
      <c r="AO26" s="469"/>
      <c r="AP26" s="469"/>
      <c r="AQ26" s="469"/>
      <c r="AR26" s="508"/>
      <c r="AS26" s="468">
        <v>3469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2820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184724</v>
      </c>
      <c r="BO27" s="587"/>
      <c r="BP27" s="587"/>
      <c r="BQ27" s="587"/>
      <c r="BR27" s="587"/>
      <c r="BS27" s="587"/>
      <c r="BT27" s="587"/>
      <c r="BU27" s="588"/>
      <c r="BV27" s="586">
        <v>184440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2260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141998</v>
      </c>
      <c r="BO28" s="381"/>
      <c r="BP28" s="381"/>
      <c r="BQ28" s="381"/>
      <c r="BR28" s="381"/>
      <c r="BS28" s="381"/>
      <c r="BT28" s="381"/>
      <c r="BU28" s="382"/>
      <c r="BV28" s="380">
        <v>181934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14</v>
      </c>
      <c r="M29" s="469"/>
      <c r="N29" s="469"/>
      <c r="O29" s="469"/>
      <c r="P29" s="508"/>
      <c r="Q29" s="468">
        <v>1850</v>
      </c>
      <c r="R29" s="469"/>
      <c r="S29" s="469"/>
      <c r="T29" s="469"/>
      <c r="U29" s="469"/>
      <c r="V29" s="508"/>
      <c r="W29" s="564"/>
      <c r="X29" s="565"/>
      <c r="Y29" s="566"/>
      <c r="Z29" s="467" t="s">
        <v>169</v>
      </c>
      <c r="AA29" s="447"/>
      <c r="AB29" s="447"/>
      <c r="AC29" s="447"/>
      <c r="AD29" s="447"/>
      <c r="AE29" s="447"/>
      <c r="AF29" s="447"/>
      <c r="AG29" s="448"/>
      <c r="AH29" s="468">
        <v>141</v>
      </c>
      <c r="AI29" s="469"/>
      <c r="AJ29" s="469"/>
      <c r="AK29" s="469"/>
      <c r="AL29" s="508"/>
      <c r="AM29" s="468">
        <v>403683</v>
      </c>
      <c r="AN29" s="469"/>
      <c r="AO29" s="469"/>
      <c r="AP29" s="469"/>
      <c r="AQ29" s="469"/>
      <c r="AR29" s="508"/>
      <c r="AS29" s="468">
        <v>2863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15085</v>
      </c>
      <c r="BO29" s="418"/>
      <c r="BP29" s="418"/>
      <c r="BQ29" s="418"/>
      <c r="BR29" s="418"/>
      <c r="BS29" s="418"/>
      <c r="BT29" s="418"/>
      <c r="BU29" s="419"/>
      <c r="BV29" s="417">
        <v>15083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998582</v>
      </c>
      <c r="BO30" s="587"/>
      <c r="BP30" s="587"/>
      <c r="BQ30" s="587"/>
      <c r="BR30" s="587"/>
      <c r="BS30" s="587"/>
      <c r="BT30" s="587"/>
      <c r="BU30" s="588"/>
      <c r="BV30" s="586">
        <v>981667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臨海部土地造成事業特別会計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岩内地方衛生組合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岩内地方船舶上架公社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公共用地先行取得事業特別会計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岩内・寿都地方消防組合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深層水事業特別会計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後志教育研修センター</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528</v>
      </c>
      <c r="D34" s="1184"/>
      <c r="E34" s="1185"/>
      <c r="F34" s="32">
        <v>12.23</v>
      </c>
      <c r="G34" s="33">
        <v>11.26</v>
      </c>
      <c r="H34" s="33">
        <v>11.9</v>
      </c>
      <c r="I34" s="33">
        <v>11.31</v>
      </c>
      <c r="J34" s="34">
        <v>10.77</v>
      </c>
      <c r="K34" s="22"/>
      <c r="L34" s="22"/>
      <c r="M34" s="22"/>
      <c r="N34" s="22"/>
      <c r="O34" s="22"/>
      <c r="P34" s="22"/>
    </row>
    <row r="35" spans="1:16" ht="39" customHeight="1" x14ac:dyDescent="0.15">
      <c r="A35" s="22"/>
      <c r="B35" s="35"/>
      <c r="C35" s="1178" t="s">
        <v>529</v>
      </c>
      <c r="D35" s="1179"/>
      <c r="E35" s="1180"/>
      <c r="F35" s="36">
        <v>0.03</v>
      </c>
      <c r="G35" s="37">
        <v>1.24</v>
      </c>
      <c r="H35" s="37">
        <v>0.95</v>
      </c>
      <c r="I35" s="37">
        <v>0.61</v>
      </c>
      <c r="J35" s="38">
        <v>1.38</v>
      </c>
      <c r="K35" s="22"/>
      <c r="L35" s="22"/>
      <c r="M35" s="22"/>
      <c r="N35" s="22"/>
      <c r="O35" s="22"/>
      <c r="P35" s="22"/>
    </row>
    <row r="36" spans="1:16" ht="39" customHeight="1" x14ac:dyDescent="0.15">
      <c r="A36" s="22"/>
      <c r="B36" s="35"/>
      <c r="C36" s="1178" t="s">
        <v>530</v>
      </c>
      <c r="D36" s="1179"/>
      <c r="E36" s="1180"/>
      <c r="F36" s="36">
        <v>9.0299999999999994</v>
      </c>
      <c r="G36" s="37">
        <v>7.85</v>
      </c>
      <c r="H36" s="37">
        <v>4.08</v>
      </c>
      <c r="I36" s="37">
        <v>2.8</v>
      </c>
      <c r="J36" s="38">
        <v>0.57999999999999996</v>
      </c>
      <c r="K36" s="22"/>
      <c r="L36" s="22"/>
      <c r="M36" s="22"/>
      <c r="N36" s="22"/>
      <c r="O36" s="22"/>
      <c r="P36" s="22"/>
    </row>
    <row r="37" spans="1:16" ht="39" customHeight="1" x14ac:dyDescent="0.15">
      <c r="A37" s="22"/>
      <c r="B37" s="35"/>
      <c r="C37" s="1178" t="s">
        <v>531</v>
      </c>
      <c r="D37" s="1179"/>
      <c r="E37" s="1180"/>
      <c r="F37" s="36">
        <v>0.73</v>
      </c>
      <c r="G37" s="37">
        <v>0.22</v>
      </c>
      <c r="H37" s="37">
        <v>0.94</v>
      </c>
      <c r="I37" s="37">
        <v>0.7</v>
      </c>
      <c r="J37" s="38">
        <v>0.54</v>
      </c>
      <c r="K37" s="22"/>
      <c r="L37" s="22"/>
      <c r="M37" s="22"/>
      <c r="N37" s="22"/>
      <c r="O37" s="22"/>
      <c r="P37" s="22"/>
    </row>
    <row r="38" spans="1:16" ht="39" customHeight="1" x14ac:dyDescent="0.15">
      <c r="A38" s="22"/>
      <c r="B38" s="35"/>
      <c r="C38" s="1178" t="s">
        <v>532</v>
      </c>
      <c r="D38" s="1179"/>
      <c r="E38" s="1180"/>
      <c r="F38" s="36">
        <v>0.75</v>
      </c>
      <c r="G38" s="37">
        <v>0.52</v>
      </c>
      <c r="H38" s="37">
        <v>0.68</v>
      </c>
      <c r="I38" s="37" t="s">
        <v>533</v>
      </c>
      <c r="J38" s="38">
        <v>0.03</v>
      </c>
      <c r="K38" s="22"/>
      <c r="L38" s="22"/>
      <c r="M38" s="22"/>
      <c r="N38" s="22"/>
      <c r="O38" s="22"/>
      <c r="P38" s="22"/>
    </row>
    <row r="39" spans="1:16" ht="39" customHeight="1" x14ac:dyDescent="0.15">
      <c r="A39" s="22"/>
      <c r="B39" s="35"/>
      <c r="C39" s="1178" t="s">
        <v>534</v>
      </c>
      <c r="D39" s="1179"/>
      <c r="E39" s="1180"/>
      <c r="F39" s="36">
        <v>0</v>
      </c>
      <c r="G39" s="37">
        <v>0.04</v>
      </c>
      <c r="H39" s="37">
        <v>0.01</v>
      </c>
      <c r="I39" s="37">
        <v>0.01</v>
      </c>
      <c r="J39" s="38">
        <v>0.02</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1257</v>
      </c>
      <c r="L45" s="60">
        <v>1246</v>
      </c>
      <c r="M45" s="60">
        <v>1228</v>
      </c>
      <c r="N45" s="60">
        <v>1166</v>
      </c>
      <c r="O45" s="61">
        <v>1070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220</v>
      </c>
      <c r="L48" s="64">
        <v>219</v>
      </c>
      <c r="M48" s="64">
        <v>229</v>
      </c>
      <c r="N48" s="64">
        <v>235</v>
      </c>
      <c r="O48" s="65">
        <v>240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v>
      </c>
      <c r="L49" s="64">
        <v>12</v>
      </c>
      <c r="M49" s="64">
        <v>1</v>
      </c>
      <c r="N49" s="64">
        <v>2</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4</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1070</v>
      </c>
      <c r="L52" s="64">
        <v>1049</v>
      </c>
      <c r="M52" s="64">
        <v>1053</v>
      </c>
      <c r="N52" s="64">
        <v>961</v>
      </c>
      <c r="O52" s="65">
        <v>828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433</v>
      </c>
      <c r="L53" s="69">
        <v>432</v>
      </c>
      <c r="M53" s="69">
        <v>406</v>
      </c>
      <c r="N53" s="69">
        <v>444</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10120</v>
      </c>
      <c r="J41" s="83">
        <v>9756</v>
      </c>
      <c r="K41" s="83">
        <v>10550</v>
      </c>
      <c r="L41" s="83">
        <v>10126</v>
      </c>
      <c r="M41" s="84">
        <v>10403</v>
      </c>
    </row>
    <row r="42" spans="2:13" ht="27.75" customHeight="1" x14ac:dyDescent="0.15">
      <c r="B42" s="1204"/>
      <c r="C42" s="1205"/>
      <c r="D42" s="85"/>
      <c r="E42" s="1210" t="s">
        <v>26</v>
      </c>
      <c r="F42" s="1210"/>
      <c r="G42" s="1210"/>
      <c r="H42" s="1211"/>
      <c r="I42" s="86">
        <v>9</v>
      </c>
      <c r="J42" s="87">
        <v>5</v>
      </c>
      <c r="K42" s="87">
        <v>4</v>
      </c>
      <c r="L42" s="87">
        <v>3</v>
      </c>
      <c r="M42" s="88">
        <v>2</v>
      </c>
    </row>
    <row r="43" spans="2:13" ht="27.75" customHeight="1" x14ac:dyDescent="0.15">
      <c r="B43" s="1204"/>
      <c r="C43" s="1205"/>
      <c r="D43" s="85"/>
      <c r="E43" s="1210" t="s">
        <v>27</v>
      </c>
      <c r="F43" s="1210"/>
      <c r="G43" s="1210"/>
      <c r="H43" s="1211"/>
      <c r="I43" s="86">
        <v>4944</v>
      </c>
      <c r="J43" s="87">
        <v>4527</v>
      </c>
      <c r="K43" s="87">
        <v>4776</v>
      </c>
      <c r="L43" s="87">
        <v>4645</v>
      </c>
      <c r="M43" s="88">
        <v>4495</v>
      </c>
    </row>
    <row r="44" spans="2:13" ht="27.75" customHeight="1" x14ac:dyDescent="0.15">
      <c r="B44" s="1204"/>
      <c r="C44" s="1205"/>
      <c r="D44" s="85"/>
      <c r="E44" s="1210" t="s">
        <v>28</v>
      </c>
      <c r="F44" s="1210"/>
      <c r="G44" s="1210"/>
      <c r="H44" s="1211"/>
      <c r="I44" s="86">
        <v>34</v>
      </c>
      <c r="J44" s="87">
        <v>93</v>
      </c>
      <c r="K44" s="87">
        <v>92</v>
      </c>
      <c r="L44" s="87">
        <v>92</v>
      </c>
      <c r="M44" s="88">
        <v>89</v>
      </c>
    </row>
    <row r="45" spans="2:13" ht="27.75" customHeight="1" x14ac:dyDescent="0.15">
      <c r="B45" s="1204"/>
      <c r="C45" s="1205"/>
      <c r="D45" s="85"/>
      <c r="E45" s="1210" t="s">
        <v>29</v>
      </c>
      <c r="F45" s="1210"/>
      <c r="G45" s="1210"/>
      <c r="H45" s="1211"/>
      <c r="I45" s="86">
        <v>1801</v>
      </c>
      <c r="J45" s="87">
        <v>1742</v>
      </c>
      <c r="K45" s="87">
        <v>1641</v>
      </c>
      <c r="L45" s="87">
        <v>1554</v>
      </c>
      <c r="M45" s="88">
        <v>1576</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2093</v>
      </c>
      <c r="J50" s="87">
        <v>2195</v>
      </c>
      <c r="K50" s="87">
        <v>1237</v>
      </c>
      <c r="L50" s="87">
        <v>1219</v>
      </c>
      <c r="M50" s="88">
        <v>1214</v>
      </c>
    </row>
    <row r="51" spans="2:13" ht="27.75" customHeight="1" x14ac:dyDescent="0.15">
      <c r="B51" s="1204"/>
      <c r="C51" s="1205"/>
      <c r="D51" s="85"/>
      <c r="E51" s="1210" t="s">
        <v>36</v>
      </c>
      <c r="F51" s="1210"/>
      <c r="G51" s="1210"/>
      <c r="H51" s="1211"/>
      <c r="I51" s="86">
        <v>2071</v>
      </c>
      <c r="J51" s="87">
        <v>1897</v>
      </c>
      <c r="K51" s="87">
        <v>1940</v>
      </c>
      <c r="L51" s="87">
        <v>1815</v>
      </c>
      <c r="M51" s="88">
        <v>1668</v>
      </c>
    </row>
    <row r="52" spans="2:13" ht="27.75" customHeight="1" x14ac:dyDescent="0.15">
      <c r="B52" s="1206"/>
      <c r="C52" s="1207"/>
      <c r="D52" s="85"/>
      <c r="E52" s="1210" t="s">
        <v>37</v>
      </c>
      <c r="F52" s="1210"/>
      <c r="G52" s="1210"/>
      <c r="H52" s="1211"/>
      <c r="I52" s="86">
        <v>7584</v>
      </c>
      <c r="J52" s="87">
        <v>7477</v>
      </c>
      <c r="K52" s="87">
        <v>6859</v>
      </c>
      <c r="L52" s="87">
        <v>7587</v>
      </c>
      <c r="M52" s="88">
        <v>7834</v>
      </c>
    </row>
    <row r="53" spans="2:13" ht="27.75" customHeight="1" thickBot="1" x14ac:dyDescent="0.2">
      <c r="B53" s="1217" t="s">
        <v>21</v>
      </c>
      <c r="C53" s="1218"/>
      <c r="D53" s="92"/>
      <c r="E53" s="1219" t="s">
        <v>38</v>
      </c>
      <c r="F53" s="1219"/>
      <c r="G53" s="1219"/>
      <c r="H53" s="1220"/>
      <c r="I53" s="93">
        <v>5160</v>
      </c>
      <c r="J53" s="94">
        <v>4553</v>
      </c>
      <c r="K53" s="94">
        <v>7028</v>
      </c>
      <c r="L53" s="94">
        <v>5798</v>
      </c>
      <c r="M53" s="95">
        <v>5850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551</v>
      </c>
      <c r="H51" s="1246"/>
      <c r="I51" s="1251" t="s">
        <v>552</v>
      </c>
      <c r="J51" s="1251"/>
      <c r="K51" s="1255"/>
      <c r="L51" s="1255"/>
      <c r="M51" s="1255"/>
      <c r="N51" s="1221">
        <v>167.9</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3">
        <v>55.4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553</v>
      </c>
      <c r="H55" s="1226"/>
      <c r="I55" s="1231" t="s">
        <v>552</v>
      </c>
      <c r="J55" s="1231"/>
      <c r="K55" s="1255"/>
      <c r="L55" s="1255"/>
      <c r="M55" s="1255"/>
      <c r="N55" s="1221">
        <v>13.1</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557</v>
      </c>
      <c r="J57" s="1223"/>
      <c r="K57" s="1256"/>
      <c r="L57" s="1256"/>
      <c r="M57" s="1256"/>
      <c r="N57" s="1253">
        <v>53.4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551</v>
      </c>
      <c r="H73" s="1246"/>
      <c r="I73" s="1251" t="s">
        <v>552</v>
      </c>
      <c r="J73" s="1251"/>
      <c r="K73" s="1232">
        <v>153.5</v>
      </c>
      <c r="L73" s="1232">
        <v>133.6</v>
      </c>
      <c r="M73" s="1221">
        <v>210.4</v>
      </c>
      <c r="N73" s="1221">
        <v>167.9</v>
      </c>
      <c r="O73" s="1221">
        <v>173.9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556</v>
      </c>
      <c r="J75" s="1231"/>
      <c r="K75" s="1253">
        <v>12</v>
      </c>
      <c r="L75" s="1253">
        <v>12.7</v>
      </c>
      <c r="M75" s="1253">
        <v>12.5</v>
      </c>
      <c r="N75" s="1253">
        <v>12.5</v>
      </c>
      <c r="O75" s="1253">
        <v>13.1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553</v>
      </c>
      <c r="H77" s="1226"/>
      <c r="I77" s="1231" t="s">
        <v>552</v>
      </c>
      <c r="J77" s="1231"/>
      <c r="K77" s="1232">
        <v>29.4</v>
      </c>
      <c r="L77" s="1232">
        <v>18.899999999999999</v>
      </c>
      <c r="M77" s="1221">
        <v>10.199999999999999</v>
      </c>
      <c r="N77" s="1221">
        <v>13.1</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556</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66918</v>
      </c>
      <c r="E3" s="118"/>
      <c r="F3" s="119">
        <v>66496</v>
      </c>
      <c r="G3" s="120"/>
      <c r="H3" s="121"/>
    </row>
    <row r="4" spans="1:8" x14ac:dyDescent="0.15">
      <c r="A4" s="122"/>
      <c r="B4" s="123"/>
      <c r="C4" s="124"/>
      <c r="D4" s="125">
        <v>30212</v>
      </c>
      <c r="E4" s="126"/>
      <c r="F4" s="127">
        <v>36530</v>
      </c>
      <c r="G4" s="128"/>
      <c r="H4" s="129"/>
    </row>
    <row r="5" spans="1:8" x14ac:dyDescent="0.15">
      <c r="A5" s="110" t="s">
        <v>512</v>
      </c>
      <c r="B5" s="115"/>
      <c r="C5" s="116"/>
      <c r="D5" s="117">
        <v>63796</v>
      </c>
      <c r="E5" s="118"/>
      <c r="F5" s="119">
        <v>82748</v>
      </c>
      <c r="G5" s="120"/>
      <c r="H5" s="121"/>
    </row>
    <row r="6" spans="1:8" x14ac:dyDescent="0.15">
      <c r="A6" s="122"/>
      <c r="B6" s="123"/>
      <c r="C6" s="124"/>
      <c r="D6" s="125">
        <v>46063</v>
      </c>
      <c r="E6" s="126"/>
      <c r="F6" s="127">
        <v>44732</v>
      </c>
      <c r="G6" s="128"/>
      <c r="H6" s="129"/>
    </row>
    <row r="7" spans="1:8" x14ac:dyDescent="0.15">
      <c r="A7" s="110" t="s">
        <v>513</v>
      </c>
      <c r="B7" s="115"/>
      <c r="C7" s="116"/>
      <c r="D7" s="117">
        <v>241935</v>
      </c>
      <c r="E7" s="118"/>
      <c r="F7" s="119">
        <v>91837</v>
      </c>
      <c r="G7" s="120"/>
      <c r="H7" s="121"/>
    </row>
    <row r="8" spans="1:8" x14ac:dyDescent="0.15">
      <c r="A8" s="122"/>
      <c r="B8" s="123"/>
      <c r="C8" s="124"/>
      <c r="D8" s="125">
        <v>201234</v>
      </c>
      <c r="E8" s="126"/>
      <c r="F8" s="127">
        <v>54439</v>
      </c>
      <c r="G8" s="128"/>
      <c r="H8" s="129"/>
    </row>
    <row r="9" spans="1:8" x14ac:dyDescent="0.15">
      <c r="A9" s="110" t="s">
        <v>514</v>
      </c>
      <c r="B9" s="115"/>
      <c r="C9" s="116"/>
      <c r="D9" s="117">
        <v>92820</v>
      </c>
      <c r="E9" s="118"/>
      <c r="F9" s="119">
        <v>75972</v>
      </c>
      <c r="G9" s="120"/>
      <c r="H9" s="121"/>
    </row>
    <row r="10" spans="1:8" x14ac:dyDescent="0.15">
      <c r="A10" s="122"/>
      <c r="B10" s="123"/>
      <c r="C10" s="124"/>
      <c r="D10" s="125">
        <v>62687</v>
      </c>
      <c r="E10" s="126"/>
      <c r="F10" s="127">
        <v>40712</v>
      </c>
      <c r="G10" s="128"/>
      <c r="H10" s="129"/>
    </row>
    <row r="11" spans="1:8" x14ac:dyDescent="0.15">
      <c r="A11" s="110" t="s">
        <v>515</v>
      </c>
      <c r="B11" s="115"/>
      <c r="C11" s="116"/>
      <c r="D11" s="117">
        <v>45324</v>
      </c>
      <c r="E11" s="118"/>
      <c r="F11" s="119">
        <v>79466</v>
      </c>
      <c r="G11" s="120"/>
      <c r="H11" s="121"/>
    </row>
    <row r="12" spans="1:8" x14ac:dyDescent="0.15">
      <c r="A12" s="122"/>
      <c r="B12" s="123"/>
      <c r="C12" s="130"/>
      <c r="D12" s="125">
        <v>22464</v>
      </c>
      <c r="E12" s="126"/>
      <c r="F12" s="127">
        <v>44645</v>
      </c>
      <c r="G12" s="128"/>
      <c r="H12" s="129"/>
    </row>
    <row r="13" spans="1:8" x14ac:dyDescent="0.15">
      <c r="A13" s="110"/>
      <c r="B13" s="115"/>
      <c r="C13" s="131"/>
      <c r="D13" s="132">
        <v>102159</v>
      </c>
      <c r="E13" s="133"/>
      <c r="F13" s="134">
        <v>79304</v>
      </c>
      <c r="G13" s="135"/>
      <c r="H13" s="121"/>
    </row>
    <row r="14" spans="1:8" x14ac:dyDescent="0.15">
      <c r="A14" s="122"/>
      <c r="B14" s="123"/>
      <c r="C14" s="124"/>
      <c r="D14" s="125">
        <v>72532</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9.23</v>
      </c>
      <c r="C19" s="136">
        <f>ROUND(VALUE(SUBSTITUTE(実質収支比率等に係る経年分析!G$48,"▲","-")),2)</f>
        <v>8.07</v>
      </c>
      <c r="D19" s="136">
        <f>ROUND(VALUE(SUBSTITUTE(実質収支比率等に係る経年分析!H$48,"▲","-")),2)</f>
        <v>4.32</v>
      </c>
      <c r="E19" s="136">
        <f>ROUND(VALUE(SUBSTITUTE(実質収支比率等に係る経年分析!I$48,"▲","-")),2)</f>
        <v>2.81</v>
      </c>
      <c r="F19" s="136">
        <f>ROUND(VALUE(SUBSTITUTE(実質収支比率等に係る経年分析!J$48,"▲","-")),2)</f>
        <v>0.57999999999999996</v>
      </c>
    </row>
    <row r="20" spans="1:11" x14ac:dyDescent="0.15">
      <c r="A20" s="136" t="s">
        <v>43</v>
      </c>
      <c r="B20" s="136">
        <f>ROUND(VALUE(SUBSTITUTE(実質収支比率等に係る経年分析!F$47,"▲","-")),2)</f>
        <v>6.59</v>
      </c>
      <c r="C20" s="136">
        <f>ROUND(VALUE(SUBSTITUTE(実質収支比率等に係る経年分析!G$47,"▲","-")),2)</f>
        <v>6.55</v>
      </c>
      <c r="D20" s="136">
        <f>ROUND(VALUE(SUBSTITUTE(実質収支比率等に係る経年分析!H$47,"▲","-")),2)</f>
        <v>4.33</v>
      </c>
      <c r="E20" s="136">
        <f>ROUND(VALUE(SUBSTITUTE(実質収支比率等に係る経年分析!I$47,"▲","-")),2)</f>
        <v>4.3</v>
      </c>
      <c r="F20" s="136">
        <f>ROUND(VALUE(SUBSTITUTE(実質収支比率等に係る経年分析!J$47,"▲","-")),2)</f>
        <v>3.55</v>
      </c>
    </row>
    <row r="21" spans="1:11" x14ac:dyDescent="0.15">
      <c r="A21" s="136" t="s">
        <v>44</v>
      </c>
      <c r="B21" s="136">
        <f>IF(ISNUMBER(VALUE(SUBSTITUTE(実質収支比率等に係る経年分析!F$49,"▲","-"))),ROUND(VALUE(SUBSTITUTE(実質収支比率等に係る経年分析!F$49,"▲","-")),2),NA())</f>
        <v>-0.43</v>
      </c>
      <c r="C21" s="136">
        <f>IF(ISNUMBER(VALUE(SUBSTITUTE(実質収支比率等に係る経年分析!G$49,"▲","-"))),ROUND(VALUE(SUBSTITUTE(実質収支比率等に係る経年分析!G$49,"▲","-")),2),NA())</f>
        <v>-1.1100000000000001</v>
      </c>
      <c r="D21" s="136">
        <f>IF(ISNUMBER(VALUE(SUBSTITUTE(実質収支比率等に係る経年分析!H$49,"▲","-"))),ROUND(VALUE(SUBSTITUTE(実質収支比率等に係る経年分析!H$49,"▲","-")),2),NA())</f>
        <v>-6.31</v>
      </c>
      <c r="E21" s="136">
        <f>IF(ISNUMBER(VALUE(SUBSTITUTE(実質収支比率等に係る経年分析!I$49,"▲","-"))),ROUND(VALUE(SUBSTITUTE(実質収支比率等に係る経年分析!I$49,"▲","-")),2),NA())</f>
        <v>-1.48</v>
      </c>
      <c r="F21" s="136">
        <f>IF(ISNUMBER(VALUE(SUBSTITUTE(実質収支比率等に係る経年分析!J$49,"▲","-"))),ROUND(VALUE(SUBSTITUTE(実質収支比率等に係る経年分析!J$49,"▲","-")),2),NA())</f>
        <v>-3.38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0.68</v>
      </c>
      <c r="H32" s="137">
        <f>IF(ROUND(VALUE(SUBSTITUTE(連結実質赤字比率に係る赤字・黒字の構成分析!I$38,"▲", "-")), 2) &lt; 0, ABS(ROUND(VALUE(SUBSTITUTE(連結実質赤字比率に係る赤字・黒字の構成分析!I$38,"▲", "-")), 2)), NA())</f>
        <v>0.08</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9.0299999999999994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0.57999999999999996</v>
      </c>
    </row>
    <row r="35" spans="1:16" x14ac:dyDescent="0.15">
      <c r="A35" s="137" t="str">
        <f>IF(連結実質赤字比率に係る赤字・黒字の構成分析!C$35="",NA(),連結実質赤字比率に係る赤字・黒字の構成分析!C$35)</f>
        <v>臨海部土地造成事業特別会計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1070</v>
      </c>
      <c r="E42" s="138"/>
      <c r="F42" s="138"/>
      <c r="G42" s="138">
        <f>'実質公債費比率（分子）の構造'!L$52</f>
        <v>1049</v>
      </c>
      <c r="H42" s="138"/>
      <c r="I42" s="138"/>
      <c r="J42" s="138">
        <f>'実質公債費比率（分子）の構造'!M$52</f>
        <v>1053</v>
      </c>
      <c r="K42" s="138"/>
      <c r="L42" s="138"/>
      <c r="M42" s="138">
        <f>'実質公債費比率（分子）の構造'!N$52</f>
        <v>961</v>
      </c>
      <c r="N42" s="138"/>
      <c r="O42" s="138"/>
      <c r="P42" s="138">
        <f>'実質公債費比率（分子）の構造'!O$52</f>
        <v>828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6</v>
      </c>
      <c r="C44" s="138"/>
      <c r="D44" s="138"/>
      <c r="E44" s="138">
        <f>'実質公債費比率（分子）の構造'!L$50</f>
        <v>4</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20</v>
      </c>
      <c r="C45" s="138"/>
      <c r="D45" s="138"/>
      <c r="E45" s="138">
        <f>'実質公債費比率（分子）の構造'!L$49</f>
        <v>12</v>
      </c>
      <c r="F45" s="138"/>
      <c r="G45" s="138"/>
      <c r="H45" s="138">
        <f>'実質公債費比率（分子）の構造'!M$49</f>
        <v>1</v>
      </c>
      <c r="I45" s="138"/>
      <c r="J45" s="138"/>
      <c r="K45" s="138">
        <f>'実質公債費比率（分子）の構造'!N$49</f>
        <v>2</v>
      </c>
      <c r="L45" s="138"/>
      <c r="M45" s="138"/>
      <c r="N45" s="138">
        <f>'実質公債費比率（分子）の構造'!O$49</f>
        <v>3</v>
      </c>
      <c r="O45" s="138"/>
      <c r="P45" s="138"/>
    </row>
    <row r="46" spans="1:16" x14ac:dyDescent="0.15">
      <c r="A46" s="138" t="s">
        <v>55</v>
      </c>
      <c r="B46" s="138">
        <f>'実質公債費比率（分子）の構造'!K$48</f>
        <v>220</v>
      </c>
      <c r="C46" s="138"/>
      <c r="D46" s="138"/>
      <c r="E46" s="138">
        <f>'実質公債費比率（分子）の構造'!L$48</f>
        <v>219</v>
      </c>
      <c r="F46" s="138"/>
      <c r="G46" s="138"/>
      <c r="H46" s="138">
        <f>'実質公債費比率（分子）の構造'!M$48</f>
        <v>229</v>
      </c>
      <c r="I46" s="138"/>
      <c r="J46" s="138"/>
      <c r="K46" s="138">
        <f>'実質公債費比率（分子）の構造'!N$48</f>
        <v>235</v>
      </c>
      <c r="L46" s="138"/>
      <c r="M46" s="138"/>
      <c r="N46" s="138">
        <f>'実質公債費比率（分子）の構造'!O$48</f>
        <v>240</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1257</v>
      </c>
      <c r="C49" s="138"/>
      <c r="D49" s="138"/>
      <c r="E49" s="138">
        <f>'実質公債費比率（分子）の構造'!L$45</f>
        <v>1246</v>
      </c>
      <c r="F49" s="138"/>
      <c r="G49" s="138"/>
      <c r="H49" s="138">
        <f>'実質公債費比率（分子）の構造'!M$45</f>
        <v>1228</v>
      </c>
      <c r="I49" s="138"/>
      <c r="J49" s="138"/>
      <c r="K49" s="138">
        <f>'実質公債費比率（分子）の構造'!N$45</f>
        <v>1166</v>
      </c>
      <c r="L49" s="138"/>
      <c r="M49" s="138"/>
      <c r="N49" s="138">
        <f>'実質公債費比率（分子）の構造'!O$45</f>
        <v>1070</v>
      </c>
      <c r="O49" s="138"/>
      <c r="P49" s="138"/>
    </row>
    <row r="50" spans="1:16" x14ac:dyDescent="0.15">
      <c r="A50" s="138" t="s">
        <v>58</v>
      </c>
      <c r="B50" s="138" t="e">
        <f>NA()</f>
        <v>#N/A</v>
      </c>
      <c r="C50" s="138">
        <f>IF(ISNUMBER('実質公債費比率（分子）の構造'!K$53),'実質公債費比率（分子）の構造'!K$53,NA())</f>
        <v>433</v>
      </c>
      <c r="D50" s="138" t="e">
        <f>NA()</f>
        <v>#N/A</v>
      </c>
      <c r="E50" s="138" t="e">
        <f>NA()</f>
        <v>#N/A</v>
      </c>
      <c r="F50" s="138">
        <f>IF(ISNUMBER('実質公債費比率（分子）の構造'!L$53),'実質公債費比率（分子）の構造'!L$53,NA())</f>
        <v>432</v>
      </c>
      <c r="G50" s="138" t="e">
        <f>NA()</f>
        <v>#N/A</v>
      </c>
      <c r="H50" s="138" t="e">
        <f>NA()</f>
        <v>#N/A</v>
      </c>
      <c r="I50" s="138">
        <f>IF(ISNUMBER('実質公債費比率（分子）の構造'!M$53),'実質公債費比率（分子）の構造'!M$53,NA())</f>
        <v>406</v>
      </c>
      <c r="J50" s="138" t="e">
        <f>NA()</f>
        <v>#N/A</v>
      </c>
      <c r="K50" s="138" t="e">
        <f>NA()</f>
        <v>#N/A</v>
      </c>
      <c r="L50" s="138">
        <f>IF(ISNUMBER('実質公債費比率（分子）の構造'!N$53),'実質公債費比率（分子）の構造'!N$53,NA())</f>
        <v>444</v>
      </c>
      <c r="M50" s="138" t="e">
        <f>NA()</f>
        <v>#N/A</v>
      </c>
      <c r="N50" s="138" t="e">
        <f>NA()</f>
        <v>#N/A</v>
      </c>
      <c r="O50" s="138">
        <f>IF(ISNUMBER('実質公債費比率（分子）の構造'!O$53),'実質公債費比率（分子）の構造'!O$53,NA())</f>
        <v>486</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7584</v>
      </c>
      <c r="E56" s="137"/>
      <c r="F56" s="137"/>
      <c r="G56" s="137">
        <f>'将来負担比率（分子）の構造'!J$52</f>
        <v>7477</v>
      </c>
      <c r="H56" s="137"/>
      <c r="I56" s="137"/>
      <c r="J56" s="137">
        <f>'将来負担比率（分子）の構造'!K$52</f>
        <v>6859</v>
      </c>
      <c r="K56" s="137"/>
      <c r="L56" s="137"/>
      <c r="M56" s="137">
        <f>'将来負担比率（分子）の構造'!L$52</f>
        <v>7587</v>
      </c>
      <c r="N56" s="137"/>
      <c r="O56" s="137"/>
      <c r="P56" s="137">
        <f>'将来負担比率（分子）の構造'!M$52</f>
        <v>7834</v>
      </c>
    </row>
    <row r="57" spans="1:16" x14ac:dyDescent="0.15">
      <c r="A57" s="137" t="s">
        <v>36</v>
      </c>
      <c r="B57" s="137"/>
      <c r="C57" s="137"/>
      <c r="D57" s="137">
        <f>'将来負担比率（分子）の構造'!I$51</f>
        <v>2071</v>
      </c>
      <c r="E57" s="137"/>
      <c r="F57" s="137"/>
      <c r="G57" s="137">
        <f>'将来負担比率（分子）の構造'!J$51</f>
        <v>1897</v>
      </c>
      <c r="H57" s="137"/>
      <c r="I57" s="137"/>
      <c r="J57" s="137">
        <f>'将来負担比率（分子）の構造'!K$51</f>
        <v>1940</v>
      </c>
      <c r="K57" s="137"/>
      <c r="L57" s="137"/>
      <c r="M57" s="137">
        <f>'将来負担比率（分子）の構造'!L$51</f>
        <v>1815</v>
      </c>
      <c r="N57" s="137"/>
      <c r="O57" s="137"/>
      <c r="P57" s="137">
        <f>'将来負担比率（分子）の構造'!M$51</f>
        <v>1668</v>
      </c>
    </row>
    <row r="58" spans="1:16" x14ac:dyDescent="0.15">
      <c r="A58" s="137" t="s">
        <v>35</v>
      </c>
      <c r="B58" s="137"/>
      <c r="C58" s="137"/>
      <c r="D58" s="137">
        <f>'将来負担比率（分子）の構造'!I$50</f>
        <v>2093</v>
      </c>
      <c r="E58" s="137"/>
      <c r="F58" s="137"/>
      <c r="G58" s="137">
        <f>'将来負担比率（分子）の構造'!J$50</f>
        <v>2195</v>
      </c>
      <c r="H58" s="137"/>
      <c r="I58" s="137"/>
      <c r="J58" s="137">
        <f>'将来負担比率（分子）の構造'!K$50</f>
        <v>1237</v>
      </c>
      <c r="K58" s="137"/>
      <c r="L58" s="137"/>
      <c r="M58" s="137">
        <f>'将来負担比率（分子）の構造'!L$50</f>
        <v>1219</v>
      </c>
      <c r="N58" s="137"/>
      <c r="O58" s="137"/>
      <c r="P58" s="137">
        <f>'将来負担比率（分子）の構造'!M$50</f>
        <v>1214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1801</v>
      </c>
      <c r="C62" s="137"/>
      <c r="D62" s="137"/>
      <c r="E62" s="137">
        <f>'将来負担比率（分子）の構造'!J$45</f>
        <v>1742</v>
      </c>
      <c r="F62" s="137"/>
      <c r="G62" s="137"/>
      <c r="H62" s="137">
        <f>'将来負担比率（分子）の構造'!K$45</f>
        <v>1641</v>
      </c>
      <c r="I62" s="137"/>
      <c r="J62" s="137"/>
      <c r="K62" s="137">
        <f>'将来負担比率（分子）の構造'!L$45</f>
        <v>1554</v>
      </c>
      <c r="L62" s="137"/>
      <c r="M62" s="137"/>
      <c r="N62" s="137">
        <f>'将来負担比率（分子）の構造'!M$45</f>
        <v>1576</v>
      </c>
      <c r="O62" s="137"/>
      <c r="P62" s="137"/>
    </row>
    <row r="63" spans="1:16" x14ac:dyDescent="0.15">
      <c r="A63" s="137" t="s">
        <v>28</v>
      </c>
      <c r="B63" s="137">
        <f>'将来負担比率（分子）の構造'!I$44</f>
        <v>34</v>
      </c>
      <c r="C63" s="137"/>
      <c r="D63" s="137"/>
      <c r="E63" s="137">
        <f>'将来負担比率（分子）の構造'!J$44</f>
        <v>93</v>
      </c>
      <c r="F63" s="137"/>
      <c r="G63" s="137"/>
      <c r="H63" s="137">
        <f>'将来負担比率（分子）の構造'!K$44</f>
        <v>92</v>
      </c>
      <c r="I63" s="137"/>
      <c r="J63" s="137"/>
      <c r="K63" s="137">
        <f>'将来負担比率（分子）の構造'!L$44</f>
        <v>92</v>
      </c>
      <c r="L63" s="137"/>
      <c r="M63" s="137"/>
      <c r="N63" s="137">
        <f>'将来負担比率（分子）の構造'!M$44</f>
        <v>89</v>
      </c>
      <c r="O63" s="137"/>
      <c r="P63" s="137"/>
    </row>
    <row r="64" spans="1:16" x14ac:dyDescent="0.15">
      <c r="A64" s="137" t="s">
        <v>27</v>
      </c>
      <c r="B64" s="137">
        <f>'将来負担比率（分子）の構造'!I$43</f>
        <v>4944</v>
      </c>
      <c r="C64" s="137"/>
      <c r="D64" s="137"/>
      <c r="E64" s="137">
        <f>'将来負担比率（分子）の構造'!J$43</f>
        <v>4527</v>
      </c>
      <c r="F64" s="137"/>
      <c r="G64" s="137"/>
      <c r="H64" s="137">
        <f>'将来負担比率（分子）の構造'!K$43</f>
        <v>4776</v>
      </c>
      <c r="I64" s="137"/>
      <c r="J64" s="137"/>
      <c r="K64" s="137">
        <f>'将来負担比率（分子）の構造'!L$43</f>
        <v>4645</v>
      </c>
      <c r="L64" s="137"/>
      <c r="M64" s="137"/>
      <c r="N64" s="137">
        <f>'将来負担比率（分子）の構造'!M$43</f>
        <v>4495</v>
      </c>
      <c r="O64" s="137"/>
      <c r="P64" s="137"/>
    </row>
    <row r="65" spans="1:16" x14ac:dyDescent="0.15">
      <c r="A65" s="137" t="s">
        <v>26</v>
      </c>
      <c r="B65" s="137">
        <f>'将来負担比率（分子）の構造'!I$42</f>
        <v>9</v>
      </c>
      <c r="C65" s="137"/>
      <c r="D65" s="137"/>
      <c r="E65" s="137">
        <f>'将来負担比率（分子）の構造'!J$42</f>
        <v>5</v>
      </c>
      <c r="F65" s="137"/>
      <c r="G65" s="137"/>
      <c r="H65" s="137">
        <f>'将来負担比率（分子）の構造'!K$42</f>
        <v>4</v>
      </c>
      <c r="I65" s="137"/>
      <c r="J65" s="137"/>
      <c r="K65" s="137">
        <f>'将来負担比率（分子）の構造'!L$42</f>
        <v>3</v>
      </c>
      <c r="L65" s="137"/>
      <c r="M65" s="137"/>
      <c r="N65" s="137">
        <f>'将来負担比率（分子）の構造'!M$42</f>
        <v>2</v>
      </c>
      <c r="O65" s="137"/>
      <c r="P65" s="137"/>
    </row>
    <row r="66" spans="1:16" x14ac:dyDescent="0.15">
      <c r="A66" s="137" t="s">
        <v>25</v>
      </c>
      <c r="B66" s="137">
        <f>'将来負担比率（分子）の構造'!I$41</f>
        <v>10120</v>
      </c>
      <c r="C66" s="137"/>
      <c r="D66" s="137"/>
      <c r="E66" s="137">
        <f>'将来負担比率（分子）の構造'!J$41</f>
        <v>9756</v>
      </c>
      <c r="F66" s="137"/>
      <c r="G66" s="137"/>
      <c r="H66" s="137">
        <f>'将来負担比率（分子）の構造'!K$41</f>
        <v>10550</v>
      </c>
      <c r="I66" s="137"/>
      <c r="J66" s="137"/>
      <c r="K66" s="137">
        <f>'将来負担比率（分子）の構造'!L$41</f>
        <v>10126</v>
      </c>
      <c r="L66" s="137"/>
      <c r="M66" s="137"/>
      <c r="N66" s="137">
        <f>'将来負担比率（分子）の構造'!M$41</f>
        <v>10403</v>
      </c>
      <c r="O66" s="137"/>
      <c r="P66" s="137"/>
    </row>
    <row r="67" spans="1:16" x14ac:dyDescent="0.15">
      <c r="A67" s="137" t="s">
        <v>62</v>
      </c>
      <c r="B67" s="137" t="e">
        <f>NA()</f>
        <v>#N/A</v>
      </c>
      <c r="C67" s="137">
        <f>IF(ISNUMBER('将来負担比率（分子）の構造'!I$53), IF('将来負担比率（分子）の構造'!I$53 &lt; 0, 0, '将来負担比率（分子）の構造'!I$53), NA())</f>
        <v>5160</v>
      </c>
      <c r="D67" s="137" t="e">
        <f>NA()</f>
        <v>#N/A</v>
      </c>
      <c r="E67" s="137" t="e">
        <f>NA()</f>
        <v>#N/A</v>
      </c>
      <c r="F67" s="137">
        <f>IF(ISNUMBER('将来負担比率（分子）の構造'!J$53), IF('将来負担比率（分子）の構造'!J$53 &lt; 0, 0, '将来負担比率（分子）の構造'!J$53), NA())</f>
        <v>4553</v>
      </c>
      <c r="G67" s="137" t="e">
        <f>NA()</f>
        <v>#N/A</v>
      </c>
      <c r="H67" s="137" t="e">
        <f>NA()</f>
        <v>#N/A</v>
      </c>
      <c r="I67" s="137">
        <f>IF(ISNUMBER('将来負担比率（分子）の構造'!K$53), IF('将来負担比率（分子）の構造'!K$53 &lt; 0, 0, '将来負担比率（分子）の構造'!K$53), NA())</f>
        <v>7028</v>
      </c>
      <c r="J67" s="137" t="e">
        <f>NA()</f>
        <v>#N/A</v>
      </c>
      <c r="K67" s="137" t="e">
        <f>NA()</f>
        <v>#N/A</v>
      </c>
      <c r="L67" s="137">
        <f>IF(ISNUMBER('将来負担比率（分子）の構造'!L$53), IF('将来負担比率（分子）の構造'!L$53 &lt; 0, 0, '将来負担比率（分子）の構造'!L$53), NA())</f>
        <v>5798</v>
      </c>
      <c r="M67" s="137" t="e">
        <f>NA()</f>
        <v>#N/A</v>
      </c>
      <c r="N67" s="137" t="e">
        <f>NA()</f>
        <v>#N/A</v>
      </c>
      <c r="O67" s="137">
        <f>IF(ISNUMBER('将来負担比率（分子）の構造'!M$53), IF('将来負担比率（分子）の構造'!M$53 &lt; 0, 0, '将来負担比率（分子）の構造'!M$53), NA())</f>
        <v>5850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1195980</v>
      </c>
      <c r="S5" s="615"/>
      <c r="T5" s="615"/>
      <c r="U5" s="615"/>
      <c r="V5" s="615"/>
      <c r="W5" s="615"/>
      <c r="X5" s="615"/>
      <c r="Y5" s="616"/>
      <c r="Z5" s="617">
        <v>15.3</v>
      </c>
      <c r="AA5" s="617"/>
      <c r="AB5" s="617"/>
      <c r="AC5" s="617"/>
      <c r="AD5" s="618">
        <v>1129696</v>
      </c>
      <c r="AE5" s="618"/>
      <c r="AF5" s="618"/>
      <c r="AG5" s="618"/>
      <c r="AH5" s="618"/>
      <c r="AI5" s="618"/>
      <c r="AJ5" s="618"/>
      <c r="AK5" s="618"/>
      <c r="AL5" s="619">
        <v>29.4</v>
      </c>
      <c r="AM5" s="620"/>
      <c r="AN5" s="620"/>
      <c r="AO5" s="621"/>
      <c r="AP5" s="611" t="s">
        <v>208</v>
      </c>
      <c r="AQ5" s="612"/>
      <c r="AR5" s="612"/>
      <c r="AS5" s="612"/>
      <c r="AT5" s="612"/>
      <c r="AU5" s="612"/>
      <c r="AV5" s="612"/>
      <c r="AW5" s="612"/>
      <c r="AX5" s="612"/>
      <c r="AY5" s="612"/>
      <c r="AZ5" s="612"/>
      <c r="BA5" s="612"/>
      <c r="BB5" s="612"/>
      <c r="BC5" s="612"/>
      <c r="BD5" s="612"/>
      <c r="BE5" s="612"/>
      <c r="BF5" s="613"/>
      <c r="BG5" s="625">
        <v>1120548</v>
      </c>
      <c r="BH5" s="626"/>
      <c r="BI5" s="626"/>
      <c r="BJ5" s="626"/>
      <c r="BK5" s="626"/>
      <c r="BL5" s="626"/>
      <c r="BM5" s="626"/>
      <c r="BN5" s="627"/>
      <c r="BO5" s="628">
        <v>93.7</v>
      </c>
      <c r="BP5" s="628"/>
      <c r="BQ5" s="628"/>
      <c r="BR5" s="628"/>
      <c r="BS5" s="629">
        <v>12208</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47769</v>
      </c>
      <c r="S6" s="626"/>
      <c r="T6" s="626"/>
      <c r="U6" s="626"/>
      <c r="V6" s="626"/>
      <c r="W6" s="626"/>
      <c r="X6" s="626"/>
      <c r="Y6" s="627"/>
      <c r="Z6" s="628">
        <v>0.6</v>
      </c>
      <c r="AA6" s="628"/>
      <c r="AB6" s="628"/>
      <c r="AC6" s="628"/>
      <c r="AD6" s="629">
        <v>47769</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1120548</v>
      </c>
      <c r="BH6" s="626"/>
      <c r="BI6" s="626"/>
      <c r="BJ6" s="626"/>
      <c r="BK6" s="626"/>
      <c r="BL6" s="626"/>
      <c r="BM6" s="626"/>
      <c r="BN6" s="627"/>
      <c r="BO6" s="628">
        <v>93.7</v>
      </c>
      <c r="BP6" s="628"/>
      <c r="BQ6" s="628"/>
      <c r="BR6" s="628"/>
      <c r="BS6" s="629">
        <v>12208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100543</v>
      </c>
      <c r="CS6" s="626"/>
      <c r="CT6" s="626"/>
      <c r="CU6" s="626"/>
      <c r="CV6" s="626"/>
      <c r="CW6" s="626"/>
      <c r="CX6" s="626"/>
      <c r="CY6" s="627"/>
      <c r="CZ6" s="628">
        <v>1.3</v>
      </c>
      <c r="DA6" s="628"/>
      <c r="DB6" s="628"/>
      <c r="DC6" s="628"/>
      <c r="DD6" s="634" t="s">
        <v>215</v>
      </c>
      <c r="DE6" s="626"/>
      <c r="DF6" s="626"/>
      <c r="DG6" s="626"/>
      <c r="DH6" s="626"/>
      <c r="DI6" s="626"/>
      <c r="DJ6" s="626"/>
      <c r="DK6" s="626"/>
      <c r="DL6" s="626"/>
      <c r="DM6" s="626"/>
      <c r="DN6" s="626"/>
      <c r="DO6" s="626"/>
      <c r="DP6" s="627"/>
      <c r="DQ6" s="634">
        <v>100543</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1298</v>
      </c>
      <c r="S7" s="626"/>
      <c r="T7" s="626"/>
      <c r="U7" s="626"/>
      <c r="V7" s="626"/>
      <c r="W7" s="626"/>
      <c r="X7" s="626"/>
      <c r="Y7" s="627"/>
      <c r="Z7" s="628">
        <v>0</v>
      </c>
      <c r="AA7" s="628"/>
      <c r="AB7" s="628"/>
      <c r="AC7" s="628"/>
      <c r="AD7" s="629">
        <v>1298</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562163</v>
      </c>
      <c r="BH7" s="626"/>
      <c r="BI7" s="626"/>
      <c r="BJ7" s="626"/>
      <c r="BK7" s="626"/>
      <c r="BL7" s="626"/>
      <c r="BM7" s="626"/>
      <c r="BN7" s="627"/>
      <c r="BO7" s="628">
        <v>47</v>
      </c>
      <c r="BP7" s="628"/>
      <c r="BQ7" s="628"/>
      <c r="BR7" s="628"/>
      <c r="BS7" s="629">
        <v>12208</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927501</v>
      </c>
      <c r="CS7" s="626"/>
      <c r="CT7" s="626"/>
      <c r="CU7" s="626"/>
      <c r="CV7" s="626"/>
      <c r="CW7" s="626"/>
      <c r="CX7" s="626"/>
      <c r="CY7" s="627"/>
      <c r="CZ7" s="628">
        <v>12</v>
      </c>
      <c r="DA7" s="628"/>
      <c r="DB7" s="628"/>
      <c r="DC7" s="628"/>
      <c r="DD7" s="634">
        <v>99588</v>
      </c>
      <c r="DE7" s="626"/>
      <c r="DF7" s="626"/>
      <c r="DG7" s="626"/>
      <c r="DH7" s="626"/>
      <c r="DI7" s="626"/>
      <c r="DJ7" s="626"/>
      <c r="DK7" s="626"/>
      <c r="DL7" s="626"/>
      <c r="DM7" s="626"/>
      <c r="DN7" s="626"/>
      <c r="DO7" s="626"/>
      <c r="DP7" s="627"/>
      <c r="DQ7" s="634">
        <v>641616</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2406</v>
      </c>
      <c r="S8" s="626"/>
      <c r="T8" s="626"/>
      <c r="U8" s="626"/>
      <c r="V8" s="626"/>
      <c r="W8" s="626"/>
      <c r="X8" s="626"/>
      <c r="Y8" s="627"/>
      <c r="Z8" s="628">
        <v>0</v>
      </c>
      <c r="AA8" s="628"/>
      <c r="AB8" s="628"/>
      <c r="AC8" s="628"/>
      <c r="AD8" s="629">
        <v>2406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20319</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1843888</v>
      </c>
      <c r="CS8" s="626"/>
      <c r="CT8" s="626"/>
      <c r="CU8" s="626"/>
      <c r="CV8" s="626"/>
      <c r="CW8" s="626"/>
      <c r="CX8" s="626"/>
      <c r="CY8" s="627"/>
      <c r="CZ8" s="628">
        <v>23.8</v>
      </c>
      <c r="DA8" s="628"/>
      <c r="DB8" s="628"/>
      <c r="DC8" s="628"/>
      <c r="DD8" s="634">
        <v>1000</v>
      </c>
      <c r="DE8" s="626"/>
      <c r="DF8" s="626"/>
      <c r="DG8" s="626"/>
      <c r="DH8" s="626"/>
      <c r="DI8" s="626"/>
      <c r="DJ8" s="626"/>
      <c r="DK8" s="626"/>
      <c r="DL8" s="626"/>
      <c r="DM8" s="626"/>
      <c r="DN8" s="626"/>
      <c r="DO8" s="626"/>
      <c r="DP8" s="627"/>
      <c r="DQ8" s="634">
        <v>990355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1446</v>
      </c>
      <c r="S9" s="626"/>
      <c r="T9" s="626"/>
      <c r="U9" s="626"/>
      <c r="V9" s="626"/>
      <c r="W9" s="626"/>
      <c r="X9" s="626"/>
      <c r="Y9" s="627"/>
      <c r="Z9" s="628">
        <v>0</v>
      </c>
      <c r="AA9" s="628"/>
      <c r="AB9" s="628"/>
      <c r="AC9" s="628"/>
      <c r="AD9" s="629">
        <v>1446</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467829</v>
      </c>
      <c r="BH9" s="626"/>
      <c r="BI9" s="626"/>
      <c r="BJ9" s="626"/>
      <c r="BK9" s="626"/>
      <c r="BL9" s="626"/>
      <c r="BM9" s="626"/>
      <c r="BN9" s="627"/>
      <c r="BO9" s="628">
        <v>39.1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1245721</v>
      </c>
      <c r="CS9" s="626"/>
      <c r="CT9" s="626"/>
      <c r="CU9" s="626"/>
      <c r="CV9" s="626"/>
      <c r="CW9" s="626"/>
      <c r="CX9" s="626"/>
      <c r="CY9" s="627"/>
      <c r="CZ9" s="628">
        <v>16.100000000000001</v>
      </c>
      <c r="DA9" s="628"/>
      <c r="DB9" s="628"/>
      <c r="DC9" s="628"/>
      <c r="DD9" s="634">
        <v>5767</v>
      </c>
      <c r="DE9" s="626"/>
      <c r="DF9" s="626"/>
      <c r="DG9" s="626"/>
      <c r="DH9" s="626"/>
      <c r="DI9" s="626"/>
      <c r="DJ9" s="626"/>
      <c r="DK9" s="626"/>
      <c r="DL9" s="626"/>
      <c r="DM9" s="626"/>
      <c r="DN9" s="626"/>
      <c r="DO9" s="626"/>
      <c r="DP9" s="627"/>
      <c r="DQ9" s="634">
        <v>614868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246212</v>
      </c>
      <c r="S10" s="626"/>
      <c r="T10" s="626"/>
      <c r="U10" s="626"/>
      <c r="V10" s="626"/>
      <c r="W10" s="626"/>
      <c r="X10" s="626"/>
      <c r="Y10" s="627"/>
      <c r="Z10" s="628">
        <v>3.1</v>
      </c>
      <c r="AA10" s="628"/>
      <c r="AB10" s="628"/>
      <c r="AC10" s="628"/>
      <c r="AD10" s="629">
        <v>246212</v>
      </c>
      <c r="AE10" s="629"/>
      <c r="AF10" s="629"/>
      <c r="AG10" s="629"/>
      <c r="AH10" s="629"/>
      <c r="AI10" s="629"/>
      <c r="AJ10" s="629"/>
      <c r="AK10" s="629"/>
      <c r="AL10" s="630">
        <v>6.4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42969</v>
      </c>
      <c r="BH10" s="626"/>
      <c r="BI10" s="626"/>
      <c r="BJ10" s="626"/>
      <c r="BK10" s="626"/>
      <c r="BL10" s="626"/>
      <c r="BM10" s="626"/>
      <c r="BN10" s="627"/>
      <c r="BO10" s="628">
        <v>3.6</v>
      </c>
      <c r="BP10" s="628"/>
      <c r="BQ10" s="628"/>
      <c r="BR10" s="628"/>
      <c r="BS10" s="634">
        <v>7049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26038</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15933</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31046</v>
      </c>
      <c r="BH11" s="626"/>
      <c r="BI11" s="626"/>
      <c r="BJ11" s="626"/>
      <c r="BK11" s="626"/>
      <c r="BL11" s="626"/>
      <c r="BM11" s="626"/>
      <c r="BN11" s="627"/>
      <c r="BO11" s="628">
        <v>2.6</v>
      </c>
      <c r="BP11" s="628"/>
      <c r="BQ11" s="628"/>
      <c r="BR11" s="628"/>
      <c r="BS11" s="634">
        <v>5159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182018</v>
      </c>
      <c r="CS11" s="626"/>
      <c r="CT11" s="626"/>
      <c r="CU11" s="626"/>
      <c r="CV11" s="626"/>
      <c r="CW11" s="626"/>
      <c r="CX11" s="626"/>
      <c r="CY11" s="627"/>
      <c r="CZ11" s="628">
        <v>2.2999999999999998</v>
      </c>
      <c r="DA11" s="628"/>
      <c r="DB11" s="628"/>
      <c r="DC11" s="628"/>
      <c r="DD11" s="634">
        <v>902</v>
      </c>
      <c r="DE11" s="626"/>
      <c r="DF11" s="626"/>
      <c r="DG11" s="626"/>
      <c r="DH11" s="626"/>
      <c r="DI11" s="626"/>
      <c r="DJ11" s="626"/>
      <c r="DK11" s="626"/>
      <c r="DL11" s="626"/>
      <c r="DM11" s="626"/>
      <c r="DN11" s="626"/>
      <c r="DO11" s="626"/>
      <c r="DP11" s="627"/>
      <c r="DQ11" s="634">
        <v>112442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380052</v>
      </c>
      <c r="BH12" s="626"/>
      <c r="BI12" s="626"/>
      <c r="BJ12" s="626"/>
      <c r="BK12" s="626"/>
      <c r="BL12" s="626"/>
      <c r="BM12" s="626"/>
      <c r="BN12" s="627"/>
      <c r="BO12" s="628">
        <v>31.8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254264</v>
      </c>
      <c r="CS12" s="626"/>
      <c r="CT12" s="626"/>
      <c r="CU12" s="626"/>
      <c r="CV12" s="626"/>
      <c r="CW12" s="626"/>
      <c r="CX12" s="626"/>
      <c r="CY12" s="627"/>
      <c r="CZ12" s="628">
        <v>3.3</v>
      </c>
      <c r="DA12" s="628"/>
      <c r="DB12" s="628"/>
      <c r="DC12" s="628"/>
      <c r="DD12" s="634">
        <v>41504</v>
      </c>
      <c r="DE12" s="626"/>
      <c r="DF12" s="626"/>
      <c r="DG12" s="626"/>
      <c r="DH12" s="626"/>
      <c r="DI12" s="626"/>
      <c r="DJ12" s="626"/>
      <c r="DK12" s="626"/>
      <c r="DL12" s="626"/>
      <c r="DM12" s="626"/>
      <c r="DN12" s="626"/>
      <c r="DO12" s="626"/>
      <c r="DP12" s="627"/>
      <c r="DQ12" s="634">
        <v>86520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8143</v>
      </c>
      <c r="S13" s="626"/>
      <c r="T13" s="626"/>
      <c r="U13" s="626"/>
      <c r="V13" s="626"/>
      <c r="W13" s="626"/>
      <c r="X13" s="626"/>
      <c r="Y13" s="627"/>
      <c r="Z13" s="628">
        <v>0.1</v>
      </c>
      <c r="AA13" s="628"/>
      <c r="AB13" s="628"/>
      <c r="AC13" s="628"/>
      <c r="AD13" s="629">
        <v>8143</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370607</v>
      </c>
      <c r="BH13" s="626"/>
      <c r="BI13" s="626"/>
      <c r="BJ13" s="626"/>
      <c r="BK13" s="626"/>
      <c r="BL13" s="626"/>
      <c r="BM13" s="626"/>
      <c r="BN13" s="627"/>
      <c r="BO13" s="628">
        <v>31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1204212</v>
      </c>
      <c r="CS13" s="626"/>
      <c r="CT13" s="626"/>
      <c r="CU13" s="626"/>
      <c r="CV13" s="626"/>
      <c r="CW13" s="626"/>
      <c r="CX13" s="626"/>
      <c r="CY13" s="627"/>
      <c r="CZ13" s="628">
        <v>15.5</v>
      </c>
      <c r="DA13" s="628"/>
      <c r="DB13" s="628"/>
      <c r="DC13" s="628"/>
      <c r="DD13" s="634">
        <v>421547</v>
      </c>
      <c r="DE13" s="626"/>
      <c r="DF13" s="626"/>
      <c r="DG13" s="626"/>
      <c r="DH13" s="626"/>
      <c r="DI13" s="626"/>
      <c r="DJ13" s="626"/>
      <c r="DK13" s="626"/>
      <c r="DL13" s="626"/>
      <c r="DM13" s="626"/>
      <c r="DN13" s="626"/>
      <c r="DO13" s="626"/>
      <c r="DP13" s="627"/>
      <c r="DQ13" s="634">
        <v>842341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22404</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282999</v>
      </c>
      <c r="CS14" s="626"/>
      <c r="CT14" s="626"/>
      <c r="CU14" s="626"/>
      <c r="CV14" s="626"/>
      <c r="CW14" s="626"/>
      <c r="CX14" s="626"/>
      <c r="CY14" s="627"/>
      <c r="CZ14" s="628">
        <v>3.7</v>
      </c>
      <c r="DA14" s="628"/>
      <c r="DB14" s="628"/>
      <c r="DC14" s="628"/>
      <c r="DD14" s="634" t="s">
        <v>111</v>
      </c>
      <c r="DE14" s="626"/>
      <c r="DF14" s="626"/>
      <c r="DG14" s="626"/>
      <c r="DH14" s="626"/>
      <c r="DI14" s="626"/>
      <c r="DJ14" s="626"/>
      <c r="DK14" s="626"/>
      <c r="DL14" s="626"/>
      <c r="DM14" s="626"/>
      <c r="DN14" s="626"/>
      <c r="DO14" s="626"/>
      <c r="DP14" s="627"/>
      <c r="DQ14" s="634">
        <v>256772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3141</v>
      </c>
      <c r="S15" s="626"/>
      <c r="T15" s="626"/>
      <c r="U15" s="626"/>
      <c r="V15" s="626"/>
      <c r="W15" s="626"/>
      <c r="X15" s="626"/>
      <c r="Y15" s="627"/>
      <c r="Z15" s="628">
        <v>0</v>
      </c>
      <c r="AA15" s="628"/>
      <c r="AB15" s="628"/>
      <c r="AC15" s="628"/>
      <c r="AD15" s="629">
        <v>3141</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155929</v>
      </c>
      <c r="BH15" s="626"/>
      <c r="BI15" s="626"/>
      <c r="BJ15" s="626"/>
      <c r="BK15" s="626"/>
      <c r="BL15" s="626"/>
      <c r="BM15" s="626"/>
      <c r="BN15" s="627"/>
      <c r="BO15" s="628">
        <v>13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526406</v>
      </c>
      <c r="CS15" s="626"/>
      <c r="CT15" s="626"/>
      <c r="CU15" s="626"/>
      <c r="CV15" s="626"/>
      <c r="CW15" s="626"/>
      <c r="CX15" s="626"/>
      <c r="CY15" s="627"/>
      <c r="CZ15" s="628">
        <v>6.8</v>
      </c>
      <c r="DA15" s="628"/>
      <c r="DB15" s="628"/>
      <c r="DC15" s="628"/>
      <c r="DD15" s="634">
        <v>27068</v>
      </c>
      <c r="DE15" s="626"/>
      <c r="DF15" s="626"/>
      <c r="DG15" s="626"/>
      <c r="DH15" s="626"/>
      <c r="DI15" s="626"/>
      <c r="DJ15" s="626"/>
      <c r="DK15" s="626"/>
      <c r="DL15" s="626"/>
      <c r="DM15" s="626"/>
      <c r="DN15" s="626"/>
      <c r="DO15" s="626"/>
      <c r="DP15" s="627"/>
      <c r="DQ15" s="634">
        <v>468713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2670116</v>
      </c>
      <c r="S16" s="626"/>
      <c r="T16" s="626"/>
      <c r="U16" s="626"/>
      <c r="V16" s="626"/>
      <c r="W16" s="626"/>
      <c r="X16" s="626"/>
      <c r="Y16" s="627"/>
      <c r="Z16" s="628">
        <v>34.1</v>
      </c>
      <c r="AA16" s="628"/>
      <c r="AB16" s="628"/>
      <c r="AC16" s="628"/>
      <c r="AD16" s="629">
        <v>2383416</v>
      </c>
      <c r="AE16" s="629"/>
      <c r="AF16" s="629"/>
      <c r="AG16" s="629"/>
      <c r="AH16" s="629"/>
      <c r="AI16" s="629"/>
      <c r="AJ16" s="629"/>
      <c r="AK16" s="629"/>
      <c r="AL16" s="630">
        <v>62.1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87019</v>
      </c>
      <c r="CS16" s="626"/>
      <c r="CT16" s="626"/>
      <c r="CU16" s="626"/>
      <c r="CV16" s="626"/>
      <c r="CW16" s="626"/>
      <c r="CX16" s="626"/>
      <c r="CY16" s="627"/>
      <c r="CZ16" s="628">
        <v>1.1000000000000001</v>
      </c>
      <c r="DA16" s="628"/>
      <c r="DB16" s="628"/>
      <c r="DC16" s="628"/>
      <c r="DD16" s="634" t="s">
        <v>111</v>
      </c>
      <c r="DE16" s="626"/>
      <c r="DF16" s="626"/>
      <c r="DG16" s="626"/>
      <c r="DH16" s="626"/>
      <c r="DI16" s="626"/>
      <c r="DJ16" s="626"/>
      <c r="DK16" s="626"/>
      <c r="DL16" s="626"/>
      <c r="DM16" s="626"/>
      <c r="DN16" s="626"/>
      <c r="DO16" s="626"/>
      <c r="DP16" s="627"/>
      <c r="DQ16" s="634">
        <v>87019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2383416</v>
      </c>
      <c r="S17" s="626"/>
      <c r="T17" s="626"/>
      <c r="U17" s="626"/>
      <c r="V17" s="626"/>
      <c r="W17" s="626"/>
      <c r="X17" s="626"/>
      <c r="Y17" s="627"/>
      <c r="Z17" s="628">
        <v>30.4</v>
      </c>
      <c r="AA17" s="628"/>
      <c r="AB17" s="628"/>
      <c r="AC17" s="628"/>
      <c r="AD17" s="629">
        <v>2383416</v>
      </c>
      <c r="AE17" s="629"/>
      <c r="AF17" s="629"/>
      <c r="AG17" s="629"/>
      <c r="AH17" s="629"/>
      <c r="AI17" s="629"/>
      <c r="AJ17" s="629"/>
      <c r="AK17" s="629"/>
      <c r="AL17" s="630">
        <v>62.1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1070349</v>
      </c>
      <c r="CS17" s="626"/>
      <c r="CT17" s="626"/>
      <c r="CU17" s="626"/>
      <c r="CV17" s="626"/>
      <c r="CW17" s="626"/>
      <c r="CX17" s="626"/>
      <c r="CY17" s="627"/>
      <c r="CZ17" s="628">
        <v>13.8</v>
      </c>
      <c r="DA17" s="628"/>
      <c r="DB17" s="628"/>
      <c r="DC17" s="628"/>
      <c r="DD17" s="634" t="s">
        <v>111</v>
      </c>
      <c r="DE17" s="626"/>
      <c r="DF17" s="626"/>
      <c r="DG17" s="626"/>
      <c r="DH17" s="626"/>
      <c r="DI17" s="626"/>
      <c r="DJ17" s="626"/>
      <c r="DK17" s="626"/>
      <c r="DL17" s="626"/>
      <c r="DM17" s="626"/>
      <c r="DN17" s="626"/>
      <c r="DO17" s="626"/>
      <c r="DP17" s="627"/>
      <c r="DQ17" s="634">
        <v>895583</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286700</v>
      </c>
      <c r="S18" s="626"/>
      <c r="T18" s="626"/>
      <c r="U18" s="626"/>
      <c r="V18" s="626"/>
      <c r="W18" s="626"/>
      <c r="X18" s="626"/>
      <c r="Y18" s="627"/>
      <c r="Z18" s="628">
        <v>3.7</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75432</v>
      </c>
      <c r="BH19" s="626"/>
      <c r="BI19" s="626"/>
      <c r="BJ19" s="626"/>
      <c r="BK19" s="626"/>
      <c r="BL19" s="626"/>
      <c r="BM19" s="626"/>
      <c r="BN19" s="627"/>
      <c r="BO19" s="628">
        <v>6.3</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4176511</v>
      </c>
      <c r="S20" s="626"/>
      <c r="T20" s="626"/>
      <c r="U20" s="626"/>
      <c r="V20" s="626"/>
      <c r="W20" s="626"/>
      <c r="X20" s="626"/>
      <c r="Y20" s="627"/>
      <c r="Z20" s="628">
        <v>53.3</v>
      </c>
      <c r="AA20" s="628"/>
      <c r="AB20" s="628"/>
      <c r="AC20" s="628"/>
      <c r="AD20" s="629">
        <v>3823527</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75432</v>
      </c>
      <c r="BH20" s="626"/>
      <c r="BI20" s="626"/>
      <c r="BJ20" s="626"/>
      <c r="BK20" s="626"/>
      <c r="BL20" s="626"/>
      <c r="BM20" s="626"/>
      <c r="BN20" s="627"/>
      <c r="BO20" s="628">
        <v>6.3</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7750958</v>
      </c>
      <c r="CS20" s="626"/>
      <c r="CT20" s="626"/>
      <c r="CU20" s="626"/>
      <c r="CV20" s="626"/>
      <c r="CW20" s="626"/>
      <c r="CX20" s="626"/>
      <c r="CY20" s="627"/>
      <c r="CZ20" s="628">
        <v>100</v>
      </c>
      <c r="DA20" s="628"/>
      <c r="DB20" s="628"/>
      <c r="DC20" s="628"/>
      <c r="DD20" s="634">
        <v>597376</v>
      </c>
      <c r="DE20" s="626"/>
      <c r="DF20" s="626"/>
      <c r="DG20" s="626"/>
      <c r="DH20" s="626"/>
      <c r="DI20" s="626"/>
      <c r="DJ20" s="626"/>
      <c r="DK20" s="626"/>
      <c r="DL20" s="626"/>
      <c r="DM20" s="626"/>
      <c r="DN20" s="626"/>
      <c r="DO20" s="626"/>
      <c r="DP20" s="627"/>
      <c r="DQ20" s="634">
        <v>5112705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1367</v>
      </c>
      <c r="S21" s="626"/>
      <c r="T21" s="626"/>
      <c r="U21" s="626"/>
      <c r="V21" s="626"/>
      <c r="W21" s="626"/>
      <c r="X21" s="626"/>
      <c r="Y21" s="627"/>
      <c r="Z21" s="628">
        <v>0</v>
      </c>
      <c r="AA21" s="628"/>
      <c r="AB21" s="628"/>
      <c r="AC21" s="628"/>
      <c r="AD21" s="629">
        <v>1367</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9148</v>
      </c>
      <c r="BH21" s="626"/>
      <c r="BI21" s="626"/>
      <c r="BJ21" s="626"/>
      <c r="BK21" s="626"/>
      <c r="BL21" s="626"/>
      <c r="BM21" s="626"/>
      <c r="BN21" s="627"/>
      <c r="BO21" s="628">
        <v>0.8</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11673</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261121</v>
      </c>
      <c r="S23" s="626"/>
      <c r="T23" s="626"/>
      <c r="U23" s="626"/>
      <c r="V23" s="626"/>
      <c r="W23" s="626"/>
      <c r="X23" s="626"/>
      <c r="Y23" s="627"/>
      <c r="Z23" s="628">
        <v>3.3</v>
      </c>
      <c r="AA23" s="628"/>
      <c r="AB23" s="628"/>
      <c r="AC23" s="628"/>
      <c r="AD23" s="629">
        <v>3919</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66284</v>
      </c>
      <c r="BH23" s="626"/>
      <c r="BI23" s="626"/>
      <c r="BJ23" s="626"/>
      <c r="BK23" s="626"/>
      <c r="BL23" s="626"/>
      <c r="BM23" s="626"/>
      <c r="BN23" s="627"/>
      <c r="BO23" s="628">
        <v>5.5</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38375</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3102543</v>
      </c>
      <c r="CS24" s="615"/>
      <c r="CT24" s="615"/>
      <c r="CU24" s="615"/>
      <c r="CV24" s="615"/>
      <c r="CW24" s="615"/>
      <c r="CX24" s="615"/>
      <c r="CY24" s="616"/>
      <c r="CZ24" s="652">
        <v>40</v>
      </c>
      <c r="DA24" s="653"/>
      <c r="DB24" s="653"/>
      <c r="DC24" s="654"/>
      <c r="DD24" s="651">
        <v>2191624</v>
      </c>
      <c r="DE24" s="615"/>
      <c r="DF24" s="615"/>
      <c r="DG24" s="615"/>
      <c r="DH24" s="615"/>
      <c r="DI24" s="615"/>
      <c r="DJ24" s="615"/>
      <c r="DK24" s="616"/>
      <c r="DL24" s="651">
        <v>2125479</v>
      </c>
      <c r="DM24" s="615"/>
      <c r="DN24" s="615"/>
      <c r="DO24" s="615"/>
      <c r="DP24" s="615"/>
      <c r="DQ24" s="615"/>
      <c r="DR24" s="615"/>
      <c r="DS24" s="615"/>
      <c r="DT24" s="615"/>
      <c r="DU24" s="615"/>
      <c r="DV24" s="616"/>
      <c r="DW24" s="619">
        <v>53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752784</v>
      </c>
      <c r="S25" s="626"/>
      <c r="T25" s="626"/>
      <c r="U25" s="626"/>
      <c r="V25" s="626"/>
      <c r="W25" s="626"/>
      <c r="X25" s="626"/>
      <c r="Y25" s="627"/>
      <c r="Z25" s="628">
        <v>9.6</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1195534</v>
      </c>
      <c r="CS25" s="657"/>
      <c r="CT25" s="657"/>
      <c r="CU25" s="657"/>
      <c r="CV25" s="657"/>
      <c r="CW25" s="657"/>
      <c r="CX25" s="657"/>
      <c r="CY25" s="658"/>
      <c r="CZ25" s="659">
        <v>15.4</v>
      </c>
      <c r="DA25" s="660"/>
      <c r="DB25" s="660"/>
      <c r="DC25" s="661"/>
      <c r="DD25" s="634">
        <v>1020261</v>
      </c>
      <c r="DE25" s="657"/>
      <c r="DF25" s="657"/>
      <c r="DG25" s="657"/>
      <c r="DH25" s="657"/>
      <c r="DI25" s="657"/>
      <c r="DJ25" s="657"/>
      <c r="DK25" s="658"/>
      <c r="DL25" s="634">
        <v>1019645</v>
      </c>
      <c r="DM25" s="657"/>
      <c r="DN25" s="657"/>
      <c r="DO25" s="657"/>
      <c r="DP25" s="657"/>
      <c r="DQ25" s="657"/>
      <c r="DR25" s="657"/>
      <c r="DS25" s="657"/>
      <c r="DT25" s="657"/>
      <c r="DU25" s="657"/>
      <c r="DV25" s="658"/>
      <c r="DW25" s="630">
        <v>25.4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733260</v>
      </c>
      <c r="CS26" s="626"/>
      <c r="CT26" s="626"/>
      <c r="CU26" s="626"/>
      <c r="CV26" s="626"/>
      <c r="CW26" s="626"/>
      <c r="CX26" s="626"/>
      <c r="CY26" s="627"/>
      <c r="CZ26" s="659">
        <v>9.5</v>
      </c>
      <c r="DA26" s="660"/>
      <c r="DB26" s="660"/>
      <c r="DC26" s="661"/>
      <c r="DD26" s="634">
        <v>602089</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688490</v>
      </c>
      <c r="S27" s="626"/>
      <c r="T27" s="626"/>
      <c r="U27" s="626"/>
      <c r="V27" s="626"/>
      <c r="W27" s="626"/>
      <c r="X27" s="626"/>
      <c r="Y27" s="627"/>
      <c r="Z27" s="628">
        <v>8.8000000000000007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1195980</v>
      </c>
      <c r="BH27" s="626"/>
      <c r="BI27" s="626"/>
      <c r="BJ27" s="626"/>
      <c r="BK27" s="626"/>
      <c r="BL27" s="626"/>
      <c r="BM27" s="626"/>
      <c r="BN27" s="627"/>
      <c r="BO27" s="628">
        <v>100</v>
      </c>
      <c r="BP27" s="628"/>
      <c r="BQ27" s="628"/>
      <c r="BR27" s="628"/>
      <c r="BS27" s="634">
        <v>12208</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836660</v>
      </c>
      <c r="CS27" s="657"/>
      <c r="CT27" s="657"/>
      <c r="CU27" s="657"/>
      <c r="CV27" s="657"/>
      <c r="CW27" s="657"/>
      <c r="CX27" s="657"/>
      <c r="CY27" s="658"/>
      <c r="CZ27" s="659">
        <v>10.8</v>
      </c>
      <c r="DA27" s="660"/>
      <c r="DB27" s="660"/>
      <c r="DC27" s="661"/>
      <c r="DD27" s="634">
        <v>275780</v>
      </c>
      <c r="DE27" s="657"/>
      <c r="DF27" s="657"/>
      <c r="DG27" s="657"/>
      <c r="DH27" s="657"/>
      <c r="DI27" s="657"/>
      <c r="DJ27" s="657"/>
      <c r="DK27" s="658"/>
      <c r="DL27" s="634">
        <v>210251</v>
      </c>
      <c r="DM27" s="657"/>
      <c r="DN27" s="657"/>
      <c r="DO27" s="657"/>
      <c r="DP27" s="657"/>
      <c r="DQ27" s="657"/>
      <c r="DR27" s="657"/>
      <c r="DS27" s="657"/>
      <c r="DT27" s="657"/>
      <c r="DU27" s="657"/>
      <c r="DV27" s="658"/>
      <c r="DW27" s="630">
        <v>5.2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92791</v>
      </c>
      <c r="S28" s="626"/>
      <c r="T28" s="626"/>
      <c r="U28" s="626"/>
      <c r="V28" s="626"/>
      <c r="W28" s="626"/>
      <c r="X28" s="626"/>
      <c r="Y28" s="627"/>
      <c r="Z28" s="628">
        <v>1.2</v>
      </c>
      <c r="AA28" s="628"/>
      <c r="AB28" s="628"/>
      <c r="AC28" s="628"/>
      <c r="AD28" s="629">
        <v>11035</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1070349</v>
      </c>
      <c r="CS28" s="626"/>
      <c r="CT28" s="626"/>
      <c r="CU28" s="626"/>
      <c r="CV28" s="626"/>
      <c r="CW28" s="626"/>
      <c r="CX28" s="626"/>
      <c r="CY28" s="627"/>
      <c r="CZ28" s="659">
        <v>13.8</v>
      </c>
      <c r="DA28" s="660"/>
      <c r="DB28" s="660"/>
      <c r="DC28" s="661"/>
      <c r="DD28" s="634">
        <v>895583</v>
      </c>
      <c r="DE28" s="626"/>
      <c r="DF28" s="626"/>
      <c r="DG28" s="626"/>
      <c r="DH28" s="626"/>
      <c r="DI28" s="626"/>
      <c r="DJ28" s="626"/>
      <c r="DK28" s="627"/>
      <c r="DL28" s="634">
        <v>895583</v>
      </c>
      <c r="DM28" s="626"/>
      <c r="DN28" s="626"/>
      <c r="DO28" s="626"/>
      <c r="DP28" s="626"/>
      <c r="DQ28" s="626"/>
      <c r="DR28" s="626"/>
      <c r="DS28" s="626"/>
      <c r="DT28" s="626"/>
      <c r="DU28" s="626"/>
      <c r="DV28" s="627"/>
      <c r="DW28" s="630">
        <v>22.3</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61172</v>
      </c>
      <c r="S29" s="626"/>
      <c r="T29" s="626"/>
      <c r="U29" s="626"/>
      <c r="V29" s="626"/>
      <c r="W29" s="626"/>
      <c r="X29" s="626"/>
      <c r="Y29" s="627"/>
      <c r="Z29" s="628">
        <v>0.8</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1069764</v>
      </c>
      <c r="CS29" s="657"/>
      <c r="CT29" s="657"/>
      <c r="CU29" s="657"/>
      <c r="CV29" s="657"/>
      <c r="CW29" s="657"/>
      <c r="CX29" s="657"/>
      <c r="CY29" s="658"/>
      <c r="CZ29" s="659">
        <v>13.8</v>
      </c>
      <c r="DA29" s="660"/>
      <c r="DB29" s="660"/>
      <c r="DC29" s="661"/>
      <c r="DD29" s="634">
        <v>894998</v>
      </c>
      <c r="DE29" s="657"/>
      <c r="DF29" s="657"/>
      <c r="DG29" s="657"/>
      <c r="DH29" s="657"/>
      <c r="DI29" s="657"/>
      <c r="DJ29" s="657"/>
      <c r="DK29" s="658"/>
      <c r="DL29" s="634">
        <v>894998</v>
      </c>
      <c r="DM29" s="657"/>
      <c r="DN29" s="657"/>
      <c r="DO29" s="657"/>
      <c r="DP29" s="657"/>
      <c r="DQ29" s="657"/>
      <c r="DR29" s="657"/>
      <c r="DS29" s="657"/>
      <c r="DT29" s="657"/>
      <c r="DU29" s="657"/>
      <c r="DV29" s="658"/>
      <c r="DW29" s="630">
        <v>22.3</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147253</v>
      </c>
      <c r="S30" s="626"/>
      <c r="T30" s="626"/>
      <c r="U30" s="626"/>
      <c r="V30" s="626"/>
      <c r="W30" s="626"/>
      <c r="X30" s="626"/>
      <c r="Y30" s="627"/>
      <c r="Z30" s="628">
        <v>1.9</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97.7</v>
      </c>
      <c r="BH30" s="684"/>
      <c r="BI30" s="684"/>
      <c r="BJ30" s="684"/>
      <c r="BK30" s="684"/>
      <c r="BL30" s="684"/>
      <c r="BM30" s="620">
        <v>89</v>
      </c>
      <c r="BN30" s="684"/>
      <c r="BO30" s="684"/>
      <c r="BP30" s="684"/>
      <c r="BQ30" s="685"/>
      <c r="BR30" s="683">
        <v>97.3</v>
      </c>
      <c r="BS30" s="684"/>
      <c r="BT30" s="684"/>
      <c r="BU30" s="684"/>
      <c r="BV30" s="684"/>
      <c r="BW30" s="684"/>
      <c r="BX30" s="620">
        <v>88.1</v>
      </c>
      <c r="BY30" s="684"/>
      <c r="BZ30" s="684"/>
      <c r="CA30" s="684"/>
      <c r="CB30" s="685"/>
      <c r="CD30" s="688"/>
      <c r="CE30" s="689"/>
      <c r="CF30" s="639" t="s">
        <v>291</v>
      </c>
      <c r="CG30" s="640"/>
      <c r="CH30" s="640"/>
      <c r="CI30" s="640"/>
      <c r="CJ30" s="640"/>
      <c r="CK30" s="640"/>
      <c r="CL30" s="640"/>
      <c r="CM30" s="640"/>
      <c r="CN30" s="640"/>
      <c r="CO30" s="640"/>
      <c r="CP30" s="640"/>
      <c r="CQ30" s="641"/>
      <c r="CR30" s="625">
        <v>975740</v>
      </c>
      <c r="CS30" s="626"/>
      <c r="CT30" s="626"/>
      <c r="CU30" s="626"/>
      <c r="CV30" s="626"/>
      <c r="CW30" s="626"/>
      <c r="CX30" s="626"/>
      <c r="CY30" s="627"/>
      <c r="CZ30" s="659">
        <v>12.6</v>
      </c>
      <c r="DA30" s="660"/>
      <c r="DB30" s="660"/>
      <c r="DC30" s="661"/>
      <c r="DD30" s="634">
        <v>800974</v>
      </c>
      <c r="DE30" s="626"/>
      <c r="DF30" s="626"/>
      <c r="DG30" s="626"/>
      <c r="DH30" s="626"/>
      <c r="DI30" s="626"/>
      <c r="DJ30" s="626"/>
      <c r="DK30" s="627"/>
      <c r="DL30" s="634">
        <v>800974</v>
      </c>
      <c r="DM30" s="626"/>
      <c r="DN30" s="626"/>
      <c r="DO30" s="626"/>
      <c r="DP30" s="626"/>
      <c r="DQ30" s="626"/>
      <c r="DR30" s="626"/>
      <c r="DS30" s="626"/>
      <c r="DT30" s="626"/>
      <c r="DU30" s="626"/>
      <c r="DV30" s="627"/>
      <c r="DW30" s="630">
        <v>20</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203641</v>
      </c>
      <c r="S31" s="626"/>
      <c r="T31" s="626"/>
      <c r="U31" s="626"/>
      <c r="V31" s="626"/>
      <c r="W31" s="626"/>
      <c r="X31" s="626"/>
      <c r="Y31" s="627"/>
      <c r="Z31" s="628">
        <v>2.6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97.6</v>
      </c>
      <c r="BH31" s="657"/>
      <c r="BI31" s="657"/>
      <c r="BJ31" s="657"/>
      <c r="BK31" s="657"/>
      <c r="BL31" s="657"/>
      <c r="BM31" s="631">
        <v>87.5</v>
      </c>
      <c r="BN31" s="681"/>
      <c r="BO31" s="681"/>
      <c r="BP31" s="681"/>
      <c r="BQ31" s="682"/>
      <c r="BR31" s="680">
        <v>96.8</v>
      </c>
      <c r="BS31" s="657"/>
      <c r="BT31" s="657"/>
      <c r="BU31" s="657"/>
      <c r="BV31" s="657"/>
      <c r="BW31" s="657"/>
      <c r="BX31" s="631">
        <v>86.3</v>
      </c>
      <c r="BY31" s="681"/>
      <c r="BZ31" s="681"/>
      <c r="CA31" s="681"/>
      <c r="CB31" s="682"/>
      <c r="CD31" s="688"/>
      <c r="CE31" s="689"/>
      <c r="CF31" s="639" t="s">
        <v>295</v>
      </c>
      <c r="CG31" s="640"/>
      <c r="CH31" s="640"/>
      <c r="CI31" s="640"/>
      <c r="CJ31" s="640"/>
      <c r="CK31" s="640"/>
      <c r="CL31" s="640"/>
      <c r="CM31" s="640"/>
      <c r="CN31" s="640"/>
      <c r="CO31" s="640"/>
      <c r="CP31" s="640"/>
      <c r="CQ31" s="641"/>
      <c r="CR31" s="625">
        <v>94024</v>
      </c>
      <c r="CS31" s="657"/>
      <c r="CT31" s="657"/>
      <c r="CU31" s="657"/>
      <c r="CV31" s="657"/>
      <c r="CW31" s="657"/>
      <c r="CX31" s="657"/>
      <c r="CY31" s="658"/>
      <c r="CZ31" s="659">
        <v>1.2</v>
      </c>
      <c r="DA31" s="660"/>
      <c r="DB31" s="660"/>
      <c r="DC31" s="661"/>
      <c r="DD31" s="634">
        <v>94024</v>
      </c>
      <c r="DE31" s="657"/>
      <c r="DF31" s="657"/>
      <c r="DG31" s="657"/>
      <c r="DH31" s="657"/>
      <c r="DI31" s="657"/>
      <c r="DJ31" s="657"/>
      <c r="DK31" s="658"/>
      <c r="DL31" s="634">
        <v>94024</v>
      </c>
      <c r="DM31" s="657"/>
      <c r="DN31" s="657"/>
      <c r="DO31" s="657"/>
      <c r="DP31" s="657"/>
      <c r="DQ31" s="657"/>
      <c r="DR31" s="657"/>
      <c r="DS31" s="657"/>
      <c r="DT31" s="657"/>
      <c r="DU31" s="657"/>
      <c r="DV31" s="658"/>
      <c r="DW31" s="630">
        <v>2.2999999999999998</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148992</v>
      </c>
      <c r="S32" s="626"/>
      <c r="T32" s="626"/>
      <c r="U32" s="626"/>
      <c r="V32" s="626"/>
      <c r="W32" s="626"/>
      <c r="X32" s="626"/>
      <c r="Y32" s="627"/>
      <c r="Z32" s="628">
        <v>1.9</v>
      </c>
      <c r="AA32" s="628"/>
      <c r="AB32" s="628"/>
      <c r="AC32" s="628"/>
      <c r="AD32" s="629">
        <v>600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97.1</v>
      </c>
      <c r="BH32" s="693"/>
      <c r="BI32" s="693"/>
      <c r="BJ32" s="693"/>
      <c r="BK32" s="693"/>
      <c r="BL32" s="693"/>
      <c r="BM32" s="694">
        <v>87.2</v>
      </c>
      <c r="BN32" s="693"/>
      <c r="BO32" s="693"/>
      <c r="BP32" s="693"/>
      <c r="BQ32" s="695"/>
      <c r="BR32" s="692">
        <v>96.9</v>
      </c>
      <c r="BS32" s="693"/>
      <c r="BT32" s="693"/>
      <c r="BU32" s="693"/>
      <c r="BV32" s="693"/>
      <c r="BW32" s="693"/>
      <c r="BX32" s="694">
        <v>86.3</v>
      </c>
      <c r="BY32" s="693"/>
      <c r="BZ32" s="693"/>
      <c r="CA32" s="693"/>
      <c r="CB32" s="695"/>
      <c r="CD32" s="690"/>
      <c r="CE32" s="691"/>
      <c r="CF32" s="639" t="s">
        <v>298</v>
      </c>
      <c r="CG32" s="640"/>
      <c r="CH32" s="640"/>
      <c r="CI32" s="640"/>
      <c r="CJ32" s="640"/>
      <c r="CK32" s="640"/>
      <c r="CL32" s="640"/>
      <c r="CM32" s="640"/>
      <c r="CN32" s="640"/>
      <c r="CO32" s="640"/>
      <c r="CP32" s="640"/>
      <c r="CQ32" s="641"/>
      <c r="CR32" s="625">
        <v>585</v>
      </c>
      <c r="CS32" s="626"/>
      <c r="CT32" s="626"/>
      <c r="CU32" s="626"/>
      <c r="CV32" s="626"/>
      <c r="CW32" s="626"/>
      <c r="CX32" s="626"/>
      <c r="CY32" s="627"/>
      <c r="CZ32" s="659">
        <v>0</v>
      </c>
      <c r="DA32" s="660"/>
      <c r="DB32" s="660"/>
      <c r="DC32" s="661"/>
      <c r="DD32" s="634">
        <v>585</v>
      </c>
      <c r="DE32" s="626"/>
      <c r="DF32" s="626"/>
      <c r="DG32" s="626"/>
      <c r="DH32" s="626"/>
      <c r="DI32" s="626"/>
      <c r="DJ32" s="626"/>
      <c r="DK32" s="627"/>
      <c r="DL32" s="634">
        <v>585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1252417</v>
      </c>
      <c r="S33" s="626"/>
      <c r="T33" s="626"/>
      <c r="U33" s="626"/>
      <c r="V33" s="626"/>
      <c r="W33" s="626"/>
      <c r="X33" s="626"/>
      <c r="Y33" s="627"/>
      <c r="Z33" s="628">
        <v>16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3964020</v>
      </c>
      <c r="CS33" s="657"/>
      <c r="CT33" s="657"/>
      <c r="CU33" s="657"/>
      <c r="CV33" s="657"/>
      <c r="CW33" s="657"/>
      <c r="CX33" s="657"/>
      <c r="CY33" s="658"/>
      <c r="CZ33" s="659">
        <v>51.1</v>
      </c>
      <c r="DA33" s="660"/>
      <c r="DB33" s="660"/>
      <c r="DC33" s="661"/>
      <c r="DD33" s="634">
        <v>2608615</v>
      </c>
      <c r="DE33" s="657"/>
      <c r="DF33" s="657"/>
      <c r="DG33" s="657"/>
      <c r="DH33" s="657"/>
      <c r="DI33" s="657"/>
      <c r="DJ33" s="657"/>
      <c r="DK33" s="658"/>
      <c r="DL33" s="634">
        <v>1660976</v>
      </c>
      <c r="DM33" s="657"/>
      <c r="DN33" s="657"/>
      <c r="DO33" s="657"/>
      <c r="DP33" s="657"/>
      <c r="DQ33" s="657"/>
      <c r="DR33" s="657"/>
      <c r="DS33" s="657"/>
      <c r="DT33" s="657"/>
      <c r="DU33" s="657"/>
      <c r="DV33" s="658"/>
      <c r="DW33" s="630">
        <v>41.4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1065137</v>
      </c>
      <c r="CS34" s="626"/>
      <c r="CT34" s="626"/>
      <c r="CU34" s="626"/>
      <c r="CV34" s="626"/>
      <c r="CW34" s="626"/>
      <c r="CX34" s="626"/>
      <c r="CY34" s="627"/>
      <c r="CZ34" s="659">
        <v>13.7</v>
      </c>
      <c r="DA34" s="660"/>
      <c r="DB34" s="660"/>
      <c r="DC34" s="661"/>
      <c r="DD34" s="634">
        <v>773248</v>
      </c>
      <c r="DE34" s="626"/>
      <c r="DF34" s="626"/>
      <c r="DG34" s="626"/>
      <c r="DH34" s="626"/>
      <c r="DI34" s="626"/>
      <c r="DJ34" s="626"/>
      <c r="DK34" s="627"/>
      <c r="DL34" s="634">
        <v>481799</v>
      </c>
      <c r="DM34" s="626"/>
      <c r="DN34" s="626"/>
      <c r="DO34" s="626"/>
      <c r="DP34" s="626"/>
      <c r="DQ34" s="626"/>
      <c r="DR34" s="626"/>
      <c r="DS34" s="626"/>
      <c r="DT34" s="626"/>
      <c r="DU34" s="626"/>
      <c r="DV34" s="627"/>
      <c r="DW34" s="630">
        <v>12</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168217</v>
      </c>
      <c r="S35" s="626"/>
      <c r="T35" s="626"/>
      <c r="U35" s="626"/>
      <c r="V35" s="626"/>
      <c r="W35" s="626"/>
      <c r="X35" s="626"/>
      <c r="Y35" s="627"/>
      <c r="Z35" s="628">
        <v>2.1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958941</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1445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234942</v>
      </c>
      <c r="CS35" s="657"/>
      <c r="CT35" s="657"/>
      <c r="CU35" s="657"/>
      <c r="CV35" s="657"/>
      <c r="CW35" s="657"/>
      <c r="CX35" s="657"/>
      <c r="CY35" s="658"/>
      <c r="CZ35" s="659">
        <v>3</v>
      </c>
      <c r="DA35" s="660"/>
      <c r="DB35" s="660"/>
      <c r="DC35" s="661"/>
      <c r="DD35" s="634">
        <v>181332</v>
      </c>
      <c r="DE35" s="657"/>
      <c r="DF35" s="657"/>
      <c r="DG35" s="657"/>
      <c r="DH35" s="657"/>
      <c r="DI35" s="657"/>
      <c r="DJ35" s="657"/>
      <c r="DK35" s="658"/>
      <c r="DL35" s="634">
        <v>56212</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7836587</v>
      </c>
      <c r="S36" s="698"/>
      <c r="T36" s="698"/>
      <c r="U36" s="698"/>
      <c r="V36" s="698"/>
      <c r="W36" s="698"/>
      <c r="X36" s="698"/>
      <c r="Y36" s="699"/>
      <c r="Z36" s="700">
        <v>100</v>
      </c>
      <c r="AA36" s="700"/>
      <c r="AB36" s="700"/>
      <c r="AC36" s="700"/>
      <c r="AD36" s="701">
        <v>3840448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317768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-40314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1733714</v>
      </c>
      <c r="CS36" s="626"/>
      <c r="CT36" s="626"/>
      <c r="CU36" s="626"/>
      <c r="CV36" s="626"/>
      <c r="CW36" s="626"/>
      <c r="CX36" s="626"/>
      <c r="CY36" s="627"/>
      <c r="CZ36" s="659">
        <v>22.4</v>
      </c>
      <c r="DA36" s="660"/>
      <c r="DB36" s="660"/>
      <c r="DC36" s="661"/>
      <c r="DD36" s="634">
        <v>1061268</v>
      </c>
      <c r="DE36" s="626"/>
      <c r="DF36" s="626"/>
      <c r="DG36" s="626"/>
      <c r="DH36" s="626"/>
      <c r="DI36" s="626"/>
      <c r="DJ36" s="626"/>
      <c r="DK36" s="627"/>
      <c r="DL36" s="634">
        <v>653395</v>
      </c>
      <c r="DM36" s="626"/>
      <c r="DN36" s="626"/>
      <c r="DO36" s="626"/>
      <c r="DP36" s="626"/>
      <c r="DQ36" s="626"/>
      <c r="DR36" s="626"/>
      <c r="DS36" s="626"/>
      <c r="DT36" s="626"/>
      <c r="DU36" s="626"/>
      <c r="DV36" s="627"/>
      <c r="DW36" s="630">
        <v>16.3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8800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1880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1188600</v>
      </c>
      <c r="CS37" s="657"/>
      <c r="CT37" s="657"/>
      <c r="CU37" s="657"/>
      <c r="CV37" s="657"/>
      <c r="CW37" s="657"/>
      <c r="CX37" s="657"/>
      <c r="CY37" s="658"/>
      <c r="CZ37" s="659">
        <v>15.3</v>
      </c>
      <c r="DA37" s="660"/>
      <c r="DB37" s="660"/>
      <c r="DC37" s="661"/>
      <c r="DD37" s="634">
        <v>650200</v>
      </c>
      <c r="DE37" s="657"/>
      <c r="DF37" s="657"/>
      <c r="DG37" s="657"/>
      <c r="DH37" s="657"/>
      <c r="DI37" s="657"/>
      <c r="DJ37" s="657"/>
      <c r="DK37" s="658"/>
      <c r="DL37" s="634">
        <v>380384</v>
      </c>
      <c r="DM37" s="657"/>
      <c r="DN37" s="657"/>
      <c r="DO37" s="657"/>
      <c r="DP37" s="657"/>
      <c r="DQ37" s="657"/>
      <c r="DR37" s="657"/>
      <c r="DS37" s="657"/>
      <c r="DT37" s="657"/>
      <c r="DU37" s="657"/>
      <c r="DV37" s="658"/>
      <c r="DW37" s="630">
        <v>9.5</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2886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641173</v>
      </c>
      <c r="CS38" s="626"/>
      <c r="CT38" s="626"/>
      <c r="CU38" s="626"/>
      <c r="CV38" s="626"/>
      <c r="CW38" s="626"/>
      <c r="CX38" s="626"/>
      <c r="CY38" s="627"/>
      <c r="CZ38" s="659">
        <v>8.3000000000000007</v>
      </c>
      <c r="DA38" s="660"/>
      <c r="DB38" s="660"/>
      <c r="DC38" s="661"/>
      <c r="DD38" s="634">
        <v>523067</v>
      </c>
      <c r="DE38" s="626"/>
      <c r="DF38" s="626"/>
      <c r="DG38" s="626"/>
      <c r="DH38" s="626"/>
      <c r="DI38" s="626"/>
      <c r="DJ38" s="626"/>
      <c r="DK38" s="627"/>
      <c r="DL38" s="634">
        <v>469570</v>
      </c>
      <c r="DM38" s="626"/>
      <c r="DN38" s="626"/>
      <c r="DO38" s="626"/>
      <c r="DP38" s="626"/>
      <c r="DQ38" s="626"/>
      <c r="DR38" s="626"/>
      <c r="DS38" s="626"/>
      <c r="DT38" s="626"/>
      <c r="DU38" s="626"/>
      <c r="DV38" s="627"/>
      <c r="DW38" s="630">
        <v>11.7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124234</v>
      </c>
      <c r="CS39" s="657"/>
      <c r="CT39" s="657"/>
      <c r="CU39" s="657"/>
      <c r="CV39" s="657"/>
      <c r="CW39" s="657"/>
      <c r="CX39" s="657"/>
      <c r="CY39" s="658"/>
      <c r="CZ39" s="659">
        <v>1.6</v>
      </c>
      <c r="DA39" s="660"/>
      <c r="DB39" s="660"/>
      <c r="DC39" s="661"/>
      <c r="DD39" s="634" t="s">
        <v>317</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161187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143</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164820</v>
      </c>
      <c r="CS40" s="626"/>
      <c r="CT40" s="626"/>
      <c r="CU40" s="626"/>
      <c r="CV40" s="626"/>
      <c r="CW40" s="626"/>
      <c r="CX40" s="626"/>
      <c r="CY40" s="627"/>
      <c r="CZ40" s="659">
        <v>2.1</v>
      </c>
      <c r="DA40" s="660"/>
      <c r="DB40" s="660"/>
      <c r="DC40" s="661"/>
      <c r="DD40" s="634">
        <v>69700</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471186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386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684395</v>
      </c>
      <c r="CS42" s="626"/>
      <c r="CT42" s="626"/>
      <c r="CU42" s="626"/>
      <c r="CV42" s="626"/>
      <c r="CW42" s="626"/>
      <c r="CX42" s="626"/>
      <c r="CY42" s="627"/>
      <c r="CZ42" s="659">
        <v>8.8000000000000007</v>
      </c>
      <c r="DA42" s="708"/>
      <c r="DB42" s="708"/>
      <c r="DC42" s="709"/>
      <c r="DD42" s="634">
        <v>312466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42989</v>
      </c>
      <c r="CS43" s="657"/>
      <c r="CT43" s="657"/>
      <c r="CU43" s="657"/>
      <c r="CV43" s="657"/>
      <c r="CW43" s="657"/>
      <c r="CX43" s="657"/>
      <c r="CY43" s="658"/>
      <c r="CZ43" s="659">
        <v>0.6</v>
      </c>
      <c r="DA43" s="660"/>
      <c r="DB43" s="660"/>
      <c r="DC43" s="661"/>
      <c r="DD43" s="634">
        <v>42989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597376</v>
      </c>
      <c r="CS44" s="626"/>
      <c r="CT44" s="626"/>
      <c r="CU44" s="626"/>
      <c r="CV44" s="626"/>
      <c r="CW44" s="626"/>
      <c r="CX44" s="626"/>
      <c r="CY44" s="627"/>
      <c r="CZ44" s="659">
        <v>7.7</v>
      </c>
      <c r="DA44" s="708"/>
      <c r="DB44" s="708"/>
      <c r="DC44" s="709"/>
      <c r="DD44" s="634">
        <v>225447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283679</v>
      </c>
      <c r="CS45" s="657"/>
      <c r="CT45" s="657"/>
      <c r="CU45" s="657"/>
      <c r="CV45" s="657"/>
      <c r="CW45" s="657"/>
      <c r="CX45" s="657"/>
      <c r="CY45" s="658"/>
      <c r="CZ45" s="659">
        <v>3.7</v>
      </c>
      <c r="DA45" s="660"/>
      <c r="DB45" s="660"/>
      <c r="DC45" s="661"/>
      <c r="DD45" s="634">
        <v>50849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296077</v>
      </c>
      <c r="CS46" s="626"/>
      <c r="CT46" s="626"/>
      <c r="CU46" s="626"/>
      <c r="CV46" s="626"/>
      <c r="CW46" s="626"/>
      <c r="CX46" s="626"/>
      <c r="CY46" s="627"/>
      <c r="CZ46" s="659">
        <v>3.8</v>
      </c>
      <c r="DA46" s="708"/>
      <c r="DB46" s="708"/>
      <c r="DC46" s="709"/>
      <c r="DD46" s="634">
        <v>174578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87019</v>
      </c>
      <c r="CS47" s="657"/>
      <c r="CT47" s="657"/>
      <c r="CU47" s="657"/>
      <c r="CV47" s="657"/>
      <c r="CW47" s="657"/>
      <c r="CX47" s="657"/>
      <c r="CY47" s="658"/>
      <c r="CZ47" s="659">
        <v>1.1000000000000001</v>
      </c>
      <c r="DA47" s="660"/>
      <c r="DB47" s="660"/>
      <c r="DC47" s="661"/>
      <c r="DD47" s="634">
        <v>87019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7750958</v>
      </c>
      <c r="CS49" s="693"/>
      <c r="CT49" s="693"/>
      <c r="CU49" s="693"/>
      <c r="CV49" s="693"/>
      <c r="CW49" s="693"/>
      <c r="CX49" s="693"/>
      <c r="CY49" s="720"/>
      <c r="CZ49" s="721">
        <v>100</v>
      </c>
      <c r="DA49" s="722"/>
      <c r="DB49" s="722"/>
      <c r="DC49" s="723"/>
      <c r="DD49" s="724">
        <v>5112705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7831</v>
      </c>
      <c r="R7" s="755"/>
      <c r="S7" s="755"/>
      <c r="T7" s="755"/>
      <c r="U7" s="755"/>
      <c r="V7" s="755">
        <v>7745</v>
      </c>
      <c r="W7" s="755"/>
      <c r="X7" s="755"/>
      <c r="Y7" s="755"/>
      <c r="Z7" s="755"/>
      <c r="AA7" s="755">
        <v>86</v>
      </c>
      <c r="AB7" s="755"/>
      <c r="AC7" s="755"/>
      <c r="AD7" s="755"/>
      <c r="AE7" s="756"/>
      <c r="AF7" s="757">
        <v>23</v>
      </c>
      <c r="AG7" s="758"/>
      <c r="AH7" s="758"/>
      <c r="AI7" s="758"/>
      <c r="AJ7" s="759"/>
      <c r="AK7" s="794" t="s">
        <v>539</v>
      </c>
      <c r="AL7" s="795"/>
      <c r="AM7" s="795"/>
      <c r="AN7" s="795"/>
      <c r="AO7" s="795"/>
      <c r="AP7" s="795">
        <v>10403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v>
      </c>
      <c r="CI7" s="792"/>
      <c r="CJ7" s="792"/>
      <c r="CK7" s="792"/>
      <c r="CL7" s="793"/>
      <c r="CM7" s="791">
        <v>5</v>
      </c>
      <c r="CN7" s="792"/>
      <c r="CO7" s="792"/>
      <c r="CP7" s="792"/>
      <c r="CQ7" s="793"/>
      <c r="CR7" s="791">
        <v>48</v>
      </c>
      <c r="CS7" s="792"/>
      <c r="CT7" s="792"/>
      <c r="CU7" s="792"/>
      <c r="CV7" s="793"/>
      <c r="CW7" s="791" t="s">
        <v>541</v>
      </c>
      <c r="CX7" s="792"/>
      <c r="CY7" s="792"/>
      <c r="CZ7" s="792"/>
      <c r="DA7" s="793"/>
      <c r="DB7" s="791" t="s">
        <v>539</v>
      </c>
      <c r="DC7" s="792"/>
      <c r="DD7" s="792"/>
      <c r="DE7" s="792"/>
      <c r="DF7" s="793"/>
      <c r="DG7" s="791" t="s">
        <v>542</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7</v>
      </c>
      <c r="R8" s="779"/>
      <c r="S8" s="779"/>
      <c r="T8" s="779"/>
      <c r="U8" s="779"/>
      <c r="V8" s="779">
        <v>7</v>
      </c>
      <c r="W8" s="779"/>
      <c r="X8" s="779"/>
      <c r="Y8" s="779"/>
      <c r="Z8" s="779"/>
      <c r="AA8" s="779">
        <v>0</v>
      </c>
      <c r="AB8" s="779"/>
      <c r="AC8" s="779"/>
      <c r="AD8" s="779"/>
      <c r="AE8" s="780"/>
      <c r="AF8" s="781" t="s">
        <v>111</v>
      </c>
      <c r="AG8" s="782"/>
      <c r="AH8" s="782"/>
      <c r="AI8" s="782"/>
      <c r="AJ8" s="783"/>
      <c r="AK8" s="784" t="s">
        <v>539</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12</v>
      </c>
      <c r="R9" s="779"/>
      <c r="S9" s="779"/>
      <c r="T9" s="779"/>
      <c r="U9" s="779"/>
      <c r="V9" s="779">
        <v>12</v>
      </c>
      <c r="W9" s="779"/>
      <c r="X9" s="779"/>
      <c r="Y9" s="779"/>
      <c r="Z9" s="779"/>
      <c r="AA9" s="779">
        <v>0</v>
      </c>
      <c r="AB9" s="779"/>
      <c r="AC9" s="779"/>
      <c r="AD9" s="779"/>
      <c r="AE9" s="780"/>
      <c r="AF9" s="781" t="s">
        <v>111</v>
      </c>
      <c r="AG9" s="782"/>
      <c r="AH9" s="782"/>
      <c r="AI9" s="782"/>
      <c r="AJ9" s="783"/>
      <c r="AK9" s="784">
        <v>6</v>
      </c>
      <c r="AL9" s="785"/>
      <c r="AM9" s="785"/>
      <c r="AN9" s="785"/>
      <c r="AO9" s="785"/>
      <c r="AP9" s="785" t="s">
        <v>539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7850</v>
      </c>
      <c r="R23" s="814"/>
      <c r="S23" s="814"/>
      <c r="T23" s="814"/>
      <c r="U23" s="814"/>
      <c r="V23" s="814">
        <v>7764</v>
      </c>
      <c r="W23" s="814"/>
      <c r="X23" s="814"/>
      <c r="Y23" s="814"/>
      <c r="Z23" s="814"/>
      <c r="AA23" s="814">
        <v>86</v>
      </c>
      <c r="AB23" s="814"/>
      <c r="AC23" s="814"/>
      <c r="AD23" s="814"/>
      <c r="AE23" s="815"/>
      <c r="AF23" s="816">
        <v>23</v>
      </c>
      <c r="AG23" s="814"/>
      <c r="AH23" s="814"/>
      <c r="AI23" s="814"/>
      <c r="AJ23" s="817"/>
      <c r="AK23" s="818"/>
      <c r="AL23" s="819"/>
      <c r="AM23" s="819"/>
      <c r="AN23" s="819"/>
      <c r="AO23" s="819"/>
      <c r="AP23" s="814">
        <v>10403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1812</v>
      </c>
      <c r="R28" s="843"/>
      <c r="S28" s="843"/>
      <c r="T28" s="843"/>
      <c r="U28" s="843"/>
      <c r="V28" s="843">
        <v>1811</v>
      </c>
      <c r="W28" s="843"/>
      <c r="X28" s="843"/>
      <c r="Y28" s="843"/>
      <c r="Z28" s="843"/>
      <c r="AA28" s="843">
        <v>1</v>
      </c>
      <c r="AB28" s="843"/>
      <c r="AC28" s="843"/>
      <c r="AD28" s="843"/>
      <c r="AE28" s="844"/>
      <c r="AF28" s="845">
        <v>1</v>
      </c>
      <c r="AG28" s="843"/>
      <c r="AH28" s="843"/>
      <c r="AI28" s="843"/>
      <c r="AJ28" s="846"/>
      <c r="AK28" s="847">
        <v>161</v>
      </c>
      <c r="AL28" s="838"/>
      <c r="AM28" s="838"/>
      <c r="AN28" s="838"/>
      <c r="AO28" s="838"/>
      <c r="AP28" s="838" t="s">
        <v>539</v>
      </c>
      <c r="AQ28" s="838"/>
      <c r="AR28" s="838"/>
      <c r="AS28" s="838"/>
      <c r="AT28" s="838"/>
      <c r="AU28" s="838" t="s">
        <v>542</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1516</v>
      </c>
      <c r="R29" s="779"/>
      <c r="S29" s="779"/>
      <c r="T29" s="779"/>
      <c r="U29" s="779"/>
      <c r="V29" s="779">
        <v>1494</v>
      </c>
      <c r="W29" s="779"/>
      <c r="X29" s="779"/>
      <c r="Y29" s="779"/>
      <c r="Z29" s="779"/>
      <c r="AA29" s="779">
        <v>22</v>
      </c>
      <c r="AB29" s="779"/>
      <c r="AC29" s="779"/>
      <c r="AD29" s="779"/>
      <c r="AE29" s="780"/>
      <c r="AF29" s="781">
        <v>22</v>
      </c>
      <c r="AG29" s="782"/>
      <c r="AH29" s="782"/>
      <c r="AI29" s="782"/>
      <c r="AJ29" s="783"/>
      <c r="AK29" s="850">
        <v>208</v>
      </c>
      <c r="AL29" s="851"/>
      <c r="AM29" s="851"/>
      <c r="AN29" s="851"/>
      <c r="AO29" s="851"/>
      <c r="AP29" s="851">
        <v>5</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162</v>
      </c>
      <c r="R30" s="779"/>
      <c r="S30" s="779"/>
      <c r="T30" s="779"/>
      <c r="U30" s="779"/>
      <c r="V30" s="779">
        <v>161</v>
      </c>
      <c r="W30" s="779"/>
      <c r="X30" s="779"/>
      <c r="Y30" s="779"/>
      <c r="Z30" s="779"/>
      <c r="AA30" s="779">
        <v>1</v>
      </c>
      <c r="AB30" s="779"/>
      <c r="AC30" s="779"/>
      <c r="AD30" s="779"/>
      <c r="AE30" s="780"/>
      <c r="AF30" s="781">
        <v>1</v>
      </c>
      <c r="AG30" s="782"/>
      <c r="AH30" s="782"/>
      <c r="AI30" s="782"/>
      <c r="AJ30" s="783"/>
      <c r="AK30" s="850">
        <v>63</v>
      </c>
      <c r="AL30" s="851"/>
      <c r="AM30" s="851"/>
      <c r="AN30" s="851"/>
      <c r="AO30" s="851"/>
      <c r="AP30" s="851" t="s">
        <v>539</v>
      </c>
      <c r="AQ30" s="851"/>
      <c r="AR30" s="851"/>
      <c r="AS30" s="851"/>
      <c r="AT30" s="851"/>
      <c r="AU30" s="851" t="s">
        <v>539</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453</v>
      </c>
      <c r="R31" s="779"/>
      <c r="S31" s="779"/>
      <c r="T31" s="779"/>
      <c r="U31" s="779"/>
      <c r="V31" s="779">
        <v>21</v>
      </c>
      <c r="W31" s="779"/>
      <c r="X31" s="779"/>
      <c r="Y31" s="779"/>
      <c r="Z31" s="779"/>
      <c r="AA31" s="779">
        <v>432</v>
      </c>
      <c r="AB31" s="779"/>
      <c r="AC31" s="779"/>
      <c r="AD31" s="779"/>
      <c r="AE31" s="780"/>
      <c r="AF31" s="781">
        <v>432</v>
      </c>
      <c r="AG31" s="782"/>
      <c r="AH31" s="782"/>
      <c r="AI31" s="782"/>
      <c r="AJ31" s="783"/>
      <c r="AK31" s="850" t="s">
        <v>539</v>
      </c>
      <c r="AL31" s="851"/>
      <c r="AM31" s="851"/>
      <c r="AN31" s="851"/>
      <c r="AO31" s="851"/>
      <c r="AP31" s="851">
        <v>1774</v>
      </c>
      <c r="AQ31" s="851"/>
      <c r="AR31" s="851"/>
      <c r="AS31" s="851"/>
      <c r="AT31" s="851"/>
      <c r="AU31" s="851" t="s">
        <v>539</v>
      </c>
      <c r="AV31" s="851"/>
      <c r="AW31" s="851"/>
      <c r="AX31" s="851"/>
      <c r="AY31" s="851"/>
      <c r="AZ31" s="852" t="s">
        <v>539</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57</v>
      </c>
      <c r="R32" s="779"/>
      <c r="S32" s="779"/>
      <c r="T32" s="779"/>
      <c r="U32" s="779"/>
      <c r="V32" s="779">
        <v>57</v>
      </c>
      <c r="W32" s="779"/>
      <c r="X32" s="779"/>
      <c r="Y32" s="779"/>
      <c r="Z32" s="779"/>
      <c r="AA32" s="779">
        <v>0</v>
      </c>
      <c r="AB32" s="779"/>
      <c r="AC32" s="779"/>
      <c r="AD32" s="779"/>
      <c r="AE32" s="780"/>
      <c r="AF32" s="781">
        <v>0</v>
      </c>
      <c r="AG32" s="782"/>
      <c r="AH32" s="782"/>
      <c r="AI32" s="782"/>
      <c r="AJ32" s="783"/>
      <c r="AK32" s="850">
        <v>318</v>
      </c>
      <c r="AL32" s="851"/>
      <c r="AM32" s="851"/>
      <c r="AN32" s="851"/>
      <c r="AO32" s="851"/>
      <c r="AP32" s="851">
        <v>5934</v>
      </c>
      <c r="AQ32" s="851"/>
      <c r="AR32" s="851"/>
      <c r="AS32" s="851"/>
      <c r="AT32" s="851"/>
      <c r="AU32" s="851">
        <v>4495</v>
      </c>
      <c r="AV32" s="851"/>
      <c r="AW32" s="851"/>
      <c r="AX32" s="851"/>
      <c r="AY32" s="851"/>
      <c r="AZ32" s="852" t="s">
        <v>539</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533</v>
      </c>
      <c r="R33" s="779"/>
      <c r="S33" s="779"/>
      <c r="T33" s="779"/>
      <c r="U33" s="779"/>
      <c r="V33" s="779">
        <v>478</v>
      </c>
      <c r="W33" s="779"/>
      <c r="X33" s="779"/>
      <c r="Y33" s="779"/>
      <c r="Z33" s="779"/>
      <c r="AA33" s="779">
        <v>55</v>
      </c>
      <c r="AB33" s="779"/>
      <c r="AC33" s="779"/>
      <c r="AD33" s="779"/>
      <c r="AE33" s="780"/>
      <c r="AF33" s="781">
        <v>55</v>
      </c>
      <c r="AG33" s="782"/>
      <c r="AH33" s="782"/>
      <c r="AI33" s="782"/>
      <c r="AJ33" s="783"/>
      <c r="AK33" s="850" t="s">
        <v>539</v>
      </c>
      <c r="AL33" s="851"/>
      <c r="AM33" s="851"/>
      <c r="AN33" s="851"/>
      <c r="AO33" s="851"/>
      <c r="AP33" s="851" t="s">
        <v>539</v>
      </c>
      <c r="AQ33" s="851"/>
      <c r="AR33" s="851"/>
      <c r="AS33" s="851"/>
      <c r="AT33" s="851"/>
      <c r="AU33" s="851" t="s">
        <v>539</v>
      </c>
      <c r="AV33" s="851"/>
      <c r="AW33" s="851"/>
      <c r="AX33" s="851"/>
      <c r="AY33" s="851"/>
      <c r="AZ33" s="852" t="s">
        <v>539</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511</v>
      </c>
      <c r="AG63" s="862"/>
      <c r="AH63" s="862"/>
      <c r="AI63" s="862"/>
      <c r="AJ63" s="863"/>
      <c r="AK63" s="864"/>
      <c r="AL63" s="859"/>
      <c r="AM63" s="859"/>
      <c r="AN63" s="859"/>
      <c r="AO63" s="859"/>
      <c r="AP63" s="862">
        <v>7713</v>
      </c>
      <c r="AQ63" s="862"/>
      <c r="AR63" s="862"/>
      <c r="AS63" s="862"/>
      <c r="AT63" s="862"/>
      <c r="AU63" s="862">
        <v>4495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2185</v>
      </c>
      <c r="R68" s="886"/>
      <c r="S68" s="886"/>
      <c r="T68" s="886"/>
      <c r="U68" s="886"/>
      <c r="V68" s="886">
        <v>2154</v>
      </c>
      <c r="W68" s="886"/>
      <c r="X68" s="886"/>
      <c r="Y68" s="886"/>
      <c r="Z68" s="886"/>
      <c r="AA68" s="886">
        <v>31</v>
      </c>
      <c r="AB68" s="886"/>
      <c r="AC68" s="886"/>
      <c r="AD68" s="886"/>
      <c r="AE68" s="886"/>
      <c r="AF68" s="886">
        <v>31</v>
      </c>
      <c r="AG68" s="886"/>
      <c r="AH68" s="886"/>
      <c r="AI68" s="886"/>
      <c r="AJ68" s="886"/>
      <c r="AK68" s="886" t="s">
        <v>539</v>
      </c>
      <c r="AL68" s="886"/>
      <c r="AM68" s="886"/>
      <c r="AN68" s="886"/>
      <c r="AO68" s="886"/>
      <c r="AP68" s="886">
        <v>75</v>
      </c>
      <c r="AQ68" s="886"/>
      <c r="AR68" s="886"/>
      <c r="AS68" s="886"/>
      <c r="AT68" s="886"/>
      <c r="AU68" s="886">
        <v>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1206</v>
      </c>
      <c r="R69" s="851"/>
      <c r="S69" s="851"/>
      <c r="T69" s="851"/>
      <c r="U69" s="851"/>
      <c r="V69" s="851">
        <v>1179</v>
      </c>
      <c r="W69" s="851"/>
      <c r="X69" s="851"/>
      <c r="Y69" s="851"/>
      <c r="Z69" s="851"/>
      <c r="AA69" s="851">
        <v>27</v>
      </c>
      <c r="AB69" s="851"/>
      <c r="AC69" s="851"/>
      <c r="AD69" s="851"/>
      <c r="AE69" s="851"/>
      <c r="AF69" s="851">
        <v>27</v>
      </c>
      <c r="AG69" s="851"/>
      <c r="AH69" s="851"/>
      <c r="AI69" s="851"/>
      <c r="AJ69" s="851"/>
      <c r="AK69" s="851" t="s">
        <v>546</v>
      </c>
      <c r="AL69" s="851"/>
      <c r="AM69" s="851"/>
      <c r="AN69" s="851"/>
      <c r="AO69" s="851"/>
      <c r="AP69" s="851">
        <v>70</v>
      </c>
      <c r="AQ69" s="851"/>
      <c r="AR69" s="851"/>
      <c r="AS69" s="851"/>
      <c r="AT69" s="851"/>
      <c r="AU69" s="851">
        <v>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12</v>
      </c>
      <c r="R70" s="851"/>
      <c r="S70" s="851"/>
      <c r="T70" s="851"/>
      <c r="U70" s="851"/>
      <c r="V70" s="851">
        <v>11</v>
      </c>
      <c r="W70" s="851"/>
      <c r="X70" s="851"/>
      <c r="Y70" s="851"/>
      <c r="Z70" s="851"/>
      <c r="AA70" s="851">
        <v>1</v>
      </c>
      <c r="AB70" s="851"/>
      <c r="AC70" s="851"/>
      <c r="AD70" s="851"/>
      <c r="AE70" s="851"/>
      <c r="AF70" s="851">
        <v>1</v>
      </c>
      <c r="AG70" s="851"/>
      <c r="AH70" s="851"/>
      <c r="AI70" s="851"/>
      <c r="AJ70" s="851"/>
      <c r="AK70" s="851" t="s">
        <v>539</v>
      </c>
      <c r="AL70" s="851"/>
      <c r="AM70" s="851"/>
      <c r="AN70" s="851"/>
      <c r="AO70" s="851"/>
      <c r="AP70" s="851" t="s">
        <v>539</v>
      </c>
      <c r="AQ70" s="851"/>
      <c r="AR70" s="851"/>
      <c r="AS70" s="851"/>
      <c r="AT70" s="851"/>
      <c r="AU70" s="851" t="s">
        <v>539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59</v>
      </c>
      <c r="AG88" s="862"/>
      <c r="AH88" s="862"/>
      <c r="AI88" s="862"/>
      <c r="AJ88" s="862"/>
      <c r="AK88" s="859"/>
      <c r="AL88" s="859"/>
      <c r="AM88" s="859"/>
      <c r="AN88" s="859"/>
      <c r="AO88" s="859"/>
      <c r="AP88" s="862">
        <v>145</v>
      </c>
      <c r="AQ88" s="862"/>
      <c r="AR88" s="862"/>
      <c r="AS88" s="862"/>
      <c r="AT88" s="862"/>
      <c r="AU88" s="862">
        <v>89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48</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1227636</v>
      </c>
      <c r="AB110" s="922"/>
      <c r="AC110" s="922"/>
      <c r="AD110" s="922"/>
      <c r="AE110" s="923"/>
      <c r="AF110" s="924">
        <v>1165868</v>
      </c>
      <c r="AG110" s="922"/>
      <c r="AH110" s="922"/>
      <c r="AI110" s="922"/>
      <c r="AJ110" s="923"/>
      <c r="AK110" s="924">
        <v>1069764</v>
      </c>
      <c r="AL110" s="922"/>
      <c r="AM110" s="922"/>
      <c r="AN110" s="922"/>
      <c r="AO110" s="923"/>
      <c r="AP110" s="925">
        <v>31.8</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10550262</v>
      </c>
      <c r="BR110" s="957"/>
      <c r="BS110" s="957"/>
      <c r="BT110" s="957"/>
      <c r="BU110" s="957"/>
      <c r="BV110" s="957">
        <v>10126149</v>
      </c>
      <c r="BW110" s="957"/>
      <c r="BX110" s="957"/>
      <c r="BY110" s="957"/>
      <c r="BZ110" s="957"/>
      <c r="CA110" s="957">
        <v>10402826</v>
      </c>
      <c r="CB110" s="957"/>
      <c r="CC110" s="957"/>
      <c r="CD110" s="957"/>
      <c r="CE110" s="957"/>
      <c r="CF110" s="971">
        <v>309.39999999999998</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3996</v>
      </c>
      <c r="BR111" s="950"/>
      <c r="BS111" s="950"/>
      <c r="BT111" s="950"/>
      <c r="BU111" s="950"/>
      <c r="BV111" s="950">
        <v>2994</v>
      </c>
      <c r="BW111" s="950"/>
      <c r="BX111" s="950"/>
      <c r="BY111" s="950"/>
      <c r="BZ111" s="950"/>
      <c r="CA111" s="950">
        <v>1994</v>
      </c>
      <c r="CB111" s="950"/>
      <c r="CC111" s="950"/>
      <c r="CD111" s="950"/>
      <c r="CE111" s="950"/>
      <c r="CF111" s="944">
        <v>0.1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4776322</v>
      </c>
      <c r="BR112" s="950"/>
      <c r="BS112" s="950"/>
      <c r="BT112" s="950"/>
      <c r="BU112" s="950"/>
      <c r="BV112" s="950">
        <v>4645317</v>
      </c>
      <c r="BW112" s="950"/>
      <c r="BX112" s="950"/>
      <c r="BY112" s="950"/>
      <c r="BZ112" s="950"/>
      <c r="CA112" s="950">
        <v>4495165</v>
      </c>
      <c r="CB112" s="950"/>
      <c r="CC112" s="950"/>
      <c r="CD112" s="950"/>
      <c r="CE112" s="950"/>
      <c r="CF112" s="944">
        <v>133.69999999999999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228714</v>
      </c>
      <c r="AB113" s="964"/>
      <c r="AC113" s="964"/>
      <c r="AD113" s="964"/>
      <c r="AE113" s="965"/>
      <c r="AF113" s="966">
        <v>234727</v>
      </c>
      <c r="AG113" s="964"/>
      <c r="AH113" s="964"/>
      <c r="AI113" s="964"/>
      <c r="AJ113" s="965"/>
      <c r="AK113" s="966">
        <v>240029</v>
      </c>
      <c r="AL113" s="964"/>
      <c r="AM113" s="964"/>
      <c r="AN113" s="964"/>
      <c r="AO113" s="965"/>
      <c r="AP113" s="967">
        <v>7.1</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92346</v>
      </c>
      <c r="BR113" s="950"/>
      <c r="BS113" s="950"/>
      <c r="BT113" s="950"/>
      <c r="BU113" s="950"/>
      <c r="BV113" s="950">
        <v>91861</v>
      </c>
      <c r="BW113" s="950"/>
      <c r="BX113" s="950"/>
      <c r="BY113" s="950"/>
      <c r="BZ113" s="950"/>
      <c r="CA113" s="950">
        <v>89422</v>
      </c>
      <c r="CB113" s="950"/>
      <c r="CC113" s="950"/>
      <c r="CD113" s="950"/>
      <c r="CE113" s="950"/>
      <c r="CF113" s="944">
        <v>2.7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1061</v>
      </c>
      <c r="AB114" s="989"/>
      <c r="AC114" s="989"/>
      <c r="AD114" s="989"/>
      <c r="AE114" s="990"/>
      <c r="AF114" s="991">
        <v>1506</v>
      </c>
      <c r="AG114" s="989"/>
      <c r="AH114" s="989"/>
      <c r="AI114" s="989"/>
      <c r="AJ114" s="990"/>
      <c r="AK114" s="991">
        <v>3187</v>
      </c>
      <c r="AL114" s="989"/>
      <c r="AM114" s="989"/>
      <c r="AN114" s="989"/>
      <c r="AO114" s="990"/>
      <c r="AP114" s="992">
        <v>0.1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1641437</v>
      </c>
      <c r="BR114" s="950"/>
      <c r="BS114" s="950"/>
      <c r="BT114" s="950"/>
      <c r="BU114" s="950"/>
      <c r="BV114" s="950">
        <v>1553831</v>
      </c>
      <c r="BW114" s="950"/>
      <c r="BX114" s="950"/>
      <c r="BY114" s="950"/>
      <c r="BZ114" s="950"/>
      <c r="CA114" s="950">
        <v>1576033</v>
      </c>
      <c r="CB114" s="950"/>
      <c r="CC114" s="950"/>
      <c r="CD114" s="950"/>
      <c r="CE114" s="950"/>
      <c r="CF114" s="944">
        <v>46.9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1005</v>
      </c>
      <c r="AB115" s="964"/>
      <c r="AC115" s="964"/>
      <c r="AD115" s="964"/>
      <c r="AE115" s="965"/>
      <c r="AF115" s="966">
        <v>1003</v>
      </c>
      <c r="AG115" s="964"/>
      <c r="AH115" s="964"/>
      <c r="AI115" s="964"/>
      <c r="AJ115" s="965"/>
      <c r="AK115" s="966">
        <v>1000</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347</v>
      </c>
      <c r="AB116" s="989"/>
      <c r="AC116" s="989"/>
      <c r="AD116" s="989"/>
      <c r="AE116" s="990"/>
      <c r="AF116" s="991">
        <v>505</v>
      </c>
      <c r="AG116" s="989"/>
      <c r="AH116" s="989"/>
      <c r="AI116" s="989"/>
      <c r="AJ116" s="990"/>
      <c r="AK116" s="991">
        <v>80</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3996</v>
      </c>
      <c r="DH116" s="989"/>
      <c r="DI116" s="989"/>
      <c r="DJ116" s="989"/>
      <c r="DK116" s="990"/>
      <c r="DL116" s="991">
        <v>2994</v>
      </c>
      <c r="DM116" s="989"/>
      <c r="DN116" s="989"/>
      <c r="DO116" s="989"/>
      <c r="DP116" s="990"/>
      <c r="DQ116" s="991">
        <v>1994</v>
      </c>
      <c r="DR116" s="989"/>
      <c r="DS116" s="989"/>
      <c r="DT116" s="989"/>
      <c r="DU116" s="990"/>
      <c r="DV116" s="992">
        <v>0.1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1458763</v>
      </c>
      <c r="AB117" s="1007"/>
      <c r="AC117" s="1007"/>
      <c r="AD117" s="1007"/>
      <c r="AE117" s="1008"/>
      <c r="AF117" s="1009">
        <v>1403609</v>
      </c>
      <c r="AG117" s="1007"/>
      <c r="AH117" s="1007"/>
      <c r="AI117" s="1007"/>
      <c r="AJ117" s="1008"/>
      <c r="AK117" s="1009">
        <v>1314060</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17064363</v>
      </c>
      <c r="BR119" s="1028"/>
      <c r="BS119" s="1028"/>
      <c r="BT119" s="1028"/>
      <c r="BU119" s="1028"/>
      <c r="BV119" s="1028">
        <v>16420152</v>
      </c>
      <c r="BW119" s="1028"/>
      <c r="BX119" s="1028"/>
      <c r="BY119" s="1028"/>
      <c r="BZ119" s="1028"/>
      <c r="CA119" s="1028">
        <v>16565440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1237205</v>
      </c>
      <c r="BR120" s="957"/>
      <c r="BS120" s="957"/>
      <c r="BT120" s="957"/>
      <c r="BU120" s="957"/>
      <c r="BV120" s="957">
        <v>1219391</v>
      </c>
      <c r="BW120" s="957"/>
      <c r="BX120" s="957"/>
      <c r="BY120" s="957"/>
      <c r="BZ120" s="957"/>
      <c r="CA120" s="957">
        <v>1213541</v>
      </c>
      <c r="CB120" s="957"/>
      <c r="CC120" s="957"/>
      <c r="CD120" s="957"/>
      <c r="CE120" s="957"/>
      <c r="CF120" s="971">
        <v>36.1</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4776322</v>
      </c>
      <c r="DH120" s="957"/>
      <c r="DI120" s="957"/>
      <c r="DJ120" s="957"/>
      <c r="DK120" s="957"/>
      <c r="DL120" s="957">
        <v>4645317</v>
      </c>
      <c r="DM120" s="957"/>
      <c r="DN120" s="957"/>
      <c r="DO120" s="957"/>
      <c r="DP120" s="957"/>
      <c r="DQ120" s="957">
        <v>4495165</v>
      </c>
      <c r="DR120" s="957"/>
      <c r="DS120" s="957"/>
      <c r="DT120" s="957"/>
      <c r="DU120" s="957"/>
      <c r="DV120" s="958">
        <v>133.69999999999999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1939984</v>
      </c>
      <c r="BR121" s="950"/>
      <c r="BS121" s="950"/>
      <c r="BT121" s="950"/>
      <c r="BU121" s="950"/>
      <c r="BV121" s="950">
        <v>1815334</v>
      </c>
      <c r="BW121" s="950"/>
      <c r="BX121" s="950"/>
      <c r="BY121" s="950"/>
      <c r="BZ121" s="950"/>
      <c r="CA121" s="950">
        <v>1667589</v>
      </c>
      <c r="CB121" s="950"/>
      <c r="CC121" s="950"/>
      <c r="CD121" s="950"/>
      <c r="CE121" s="950"/>
      <c r="CF121" s="944">
        <v>49.6</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6859018</v>
      </c>
      <c r="BR122" s="1028"/>
      <c r="BS122" s="1028"/>
      <c r="BT122" s="1028"/>
      <c r="BU122" s="1028"/>
      <c r="BV122" s="1028">
        <v>7587298</v>
      </c>
      <c r="BW122" s="1028"/>
      <c r="BX122" s="1028"/>
      <c r="BY122" s="1028"/>
      <c r="BZ122" s="1028"/>
      <c r="CA122" s="1028">
        <v>7833841</v>
      </c>
      <c r="CB122" s="1028"/>
      <c r="CC122" s="1028"/>
      <c r="CD122" s="1028"/>
      <c r="CE122" s="1028"/>
      <c r="CF122" s="1048">
        <v>233</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10036207</v>
      </c>
      <c r="BR123" s="1096"/>
      <c r="BS123" s="1096"/>
      <c r="BT123" s="1096"/>
      <c r="BU123" s="1096"/>
      <c r="BV123" s="1096">
        <v>10622023</v>
      </c>
      <c r="BW123" s="1096"/>
      <c r="BX123" s="1096"/>
      <c r="BY123" s="1096"/>
      <c r="BZ123" s="1096"/>
      <c r="CA123" s="1096">
        <v>10714971</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210.4</v>
      </c>
      <c r="BR124" s="1058"/>
      <c r="BS124" s="1058"/>
      <c r="BT124" s="1058"/>
      <c r="BU124" s="1058"/>
      <c r="BV124" s="1058">
        <v>167.9</v>
      </c>
      <c r="BW124" s="1058"/>
      <c r="BX124" s="1058"/>
      <c r="BY124" s="1058"/>
      <c r="BZ124" s="1058"/>
      <c r="CA124" s="1058">
        <v>173.9</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1005</v>
      </c>
      <c r="AB127" s="989"/>
      <c r="AC127" s="989"/>
      <c r="AD127" s="989"/>
      <c r="AE127" s="990"/>
      <c r="AF127" s="991">
        <v>1003</v>
      </c>
      <c r="AG127" s="989"/>
      <c r="AH127" s="989"/>
      <c r="AI127" s="989"/>
      <c r="AJ127" s="990"/>
      <c r="AK127" s="991">
        <v>1000</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194879</v>
      </c>
      <c r="AB128" s="1078"/>
      <c r="AC128" s="1078"/>
      <c r="AD128" s="1078"/>
      <c r="AE128" s="1079"/>
      <c r="AF128" s="1080">
        <v>182284</v>
      </c>
      <c r="AG128" s="1078"/>
      <c r="AH128" s="1078"/>
      <c r="AI128" s="1078"/>
      <c r="AJ128" s="1079"/>
      <c r="AK128" s="1080">
        <v>185196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4198538</v>
      </c>
      <c r="AB129" s="989"/>
      <c r="AC129" s="989"/>
      <c r="AD129" s="989"/>
      <c r="AE129" s="990"/>
      <c r="AF129" s="991">
        <v>4231816</v>
      </c>
      <c r="AG129" s="989"/>
      <c r="AH129" s="989"/>
      <c r="AI129" s="989"/>
      <c r="AJ129" s="990"/>
      <c r="AK129" s="991">
        <v>4004933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858174</v>
      </c>
      <c r="AB130" s="989"/>
      <c r="AC130" s="989"/>
      <c r="AD130" s="989"/>
      <c r="AE130" s="990"/>
      <c r="AF130" s="991">
        <v>779174</v>
      </c>
      <c r="AG130" s="989"/>
      <c r="AH130" s="989"/>
      <c r="AI130" s="989"/>
      <c r="AJ130" s="990"/>
      <c r="AK130" s="991">
        <v>642302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13.1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3340364</v>
      </c>
      <c r="AB131" s="1014"/>
      <c r="AC131" s="1014"/>
      <c r="AD131" s="1014"/>
      <c r="AE131" s="1015"/>
      <c r="AF131" s="1013">
        <v>3452642</v>
      </c>
      <c r="AG131" s="1014"/>
      <c r="AH131" s="1014"/>
      <c r="AI131" s="1014"/>
      <c r="AJ131" s="1015"/>
      <c r="AK131" s="1013">
        <v>3362631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173.9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12.14568233</v>
      </c>
      <c r="AB132" s="1130"/>
      <c r="AC132" s="1130"/>
      <c r="AD132" s="1130"/>
      <c r="AE132" s="1131"/>
      <c r="AF132" s="1132">
        <v>12.806164089999999</v>
      </c>
      <c r="AG132" s="1130"/>
      <c r="AH132" s="1130"/>
      <c r="AI132" s="1130"/>
      <c r="AJ132" s="1131"/>
      <c r="AK132" s="1132">
        <v>14.46968163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12.5</v>
      </c>
      <c r="AB133" s="1113"/>
      <c r="AC133" s="1113"/>
      <c r="AD133" s="1113"/>
      <c r="AE133" s="1114"/>
      <c r="AF133" s="1112">
        <v>12.5</v>
      </c>
      <c r="AG133" s="1113"/>
      <c r="AH133" s="1113"/>
      <c r="AI133" s="1113"/>
      <c r="AJ133" s="1114"/>
      <c r="AK133" s="1112">
        <v>13.1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1195534</v>
      </c>
      <c r="L9" s="266">
        <v>90708</v>
      </c>
      <c r="M9" s="267">
        <v>85687</v>
      </c>
      <c r="N9" s="268">
        <v>5.9</v>
      </c>
    </row>
    <row r="10" spans="1:16" x14ac:dyDescent="0.15">
      <c r="A10" s="250"/>
      <c r="B10" s="246"/>
      <c r="C10" s="246"/>
      <c r="D10" s="246"/>
      <c r="E10" s="246"/>
      <c r="F10" s="246"/>
      <c r="G10" s="1152" t="s">
        <v>475</v>
      </c>
      <c r="H10" s="1153"/>
      <c r="I10" s="1153"/>
      <c r="J10" s="1154"/>
      <c r="K10" s="269">
        <v>92333</v>
      </c>
      <c r="L10" s="270">
        <v>7006</v>
      </c>
      <c r="M10" s="271">
        <v>10096</v>
      </c>
      <c r="N10" s="272">
        <v>-30.6</v>
      </c>
    </row>
    <row r="11" spans="1:16" ht="13.5" customHeight="1" x14ac:dyDescent="0.15">
      <c r="A11" s="250"/>
      <c r="B11" s="246"/>
      <c r="C11" s="246"/>
      <c r="D11" s="246"/>
      <c r="E11" s="246"/>
      <c r="F11" s="246"/>
      <c r="G11" s="1152" t="s">
        <v>476</v>
      </c>
      <c r="H11" s="1153"/>
      <c r="I11" s="1153"/>
      <c r="J11" s="1154"/>
      <c r="K11" s="269">
        <v>263340</v>
      </c>
      <c r="L11" s="270">
        <v>19980</v>
      </c>
      <c r="M11" s="271">
        <v>13592</v>
      </c>
      <c r="N11" s="272">
        <v>47</v>
      </c>
    </row>
    <row r="12" spans="1:16" ht="13.5" customHeight="1" x14ac:dyDescent="0.15">
      <c r="A12" s="250"/>
      <c r="B12" s="246"/>
      <c r="C12" s="246"/>
      <c r="D12" s="246"/>
      <c r="E12" s="246"/>
      <c r="F12" s="246"/>
      <c r="G12" s="1152" t="s">
        <v>477</v>
      </c>
      <c r="H12" s="1153"/>
      <c r="I12" s="1153"/>
      <c r="J12" s="1154"/>
      <c r="K12" s="269">
        <v>15324</v>
      </c>
      <c r="L12" s="270">
        <v>1163</v>
      </c>
      <c r="M12" s="271">
        <v>962</v>
      </c>
      <c r="N12" s="272">
        <v>20.9</v>
      </c>
    </row>
    <row r="13" spans="1:16" ht="13.5" customHeight="1" x14ac:dyDescent="0.15">
      <c r="A13" s="250"/>
      <c r="B13" s="246"/>
      <c r="C13" s="246"/>
      <c r="D13" s="246"/>
      <c r="E13" s="246"/>
      <c r="F13" s="246"/>
      <c r="G13" s="1152" t="s">
        <v>478</v>
      </c>
      <c r="H13" s="1153"/>
      <c r="I13" s="1153"/>
      <c r="J13" s="1154"/>
      <c r="K13" s="269" t="s">
        <v>479</v>
      </c>
      <c r="L13" s="270" t="s">
        <v>479</v>
      </c>
      <c r="M13" s="271">
        <v>34</v>
      </c>
      <c r="N13" s="272" t="s">
        <v>479</v>
      </c>
    </row>
    <row r="14" spans="1:16" ht="13.5" customHeight="1" x14ac:dyDescent="0.15">
      <c r="A14" s="250"/>
      <c r="B14" s="246"/>
      <c r="C14" s="246"/>
      <c r="D14" s="246"/>
      <c r="E14" s="246"/>
      <c r="F14" s="246"/>
      <c r="G14" s="1152" t="s">
        <v>480</v>
      </c>
      <c r="H14" s="1153"/>
      <c r="I14" s="1153"/>
      <c r="J14" s="1154"/>
      <c r="K14" s="269">
        <v>37734</v>
      </c>
      <c r="L14" s="270">
        <v>2863</v>
      </c>
      <c r="M14" s="271">
        <v>3922</v>
      </c>
      <c r="N14" s="272">
        <v>-27</v>
      </c>
    </row>
    <row r="15" spans="1:16" ht="13.5" customHeight="1" x14ac:dyDescent="0.15">
      <c r="A15" s="250"/>
      <c r="B15" s="246"/>
      <c r="C15" s="246"/>
      <c r="D15" s="246"/>
      <c r="E15" s="246"/>
      <c r="F15" s="246"/>
      <c r="G15" s="1152" t="s">
        <v>481</v>
      </c>
      <c r="H15" s="1153"/>
      <c r="I15" s="1153"/>
      <c r="J15" s="1154"/>
      <c r="K15" s="269">
        <v>42989</v>
      </c>
      <c r="L15" s="270">
        <v>3262</v>
      </c>
      <c r="M15" s="271">
        <v>1815</v>
      </c>
      <c r="N15" s="272">
        <v>79.7</v>
      </c>
    </row>
    <row r="16" spans="1:16" x14ac:dyDescent="0.15">
      <c r="A16" s="250"/>
      <c r="B16" s="246"/>
      <c r="C16" s="246"/>
      <c r="D16" s="246"/>
      <c r="E16" s="246"/>
      <c r="F16" s="246"/>
      <c r="G16" s="1155" t="s">
        <v>482</v>
      </c>
      <c r="H16" s="1156"/>
      <c r="I16" s="1156"/>
      <c r="J16" s="1157"/>
      <c r="K16" s="270">
        <v>-193182</v>
      </c>
      <c r="L16" s="270">
        <v>-14657</v>
      </c>
      <c r="M16" s="271">
        <v>-9409</v>
      </c>
      <c r="N16" s="272">
        <v>55.8</v>
      </c>
    </row>
    <row r="17" spans="1:16" x14ac:dyDescent="0.15">
      <c r="A17" s="250"/>
      <c r="B17" s="246"/>
      <c r="C17" s="246"/>
      <c r="D17" s="246"/>
      <c r="E17" s="246"/>
      <c r="F17" s="246"/>
      <c r="G17" s="1155" t="s">
        <v>169</v>
      </c>
      <c r="H17" s="1156"/>
      <c r="I17" s="1156"/>
      <c r="J17" s="1157"/>
      <c r="K17" s="270">
        <v>1454072</v>
      </c>
      <c r="L17" s="270">
        <v>110324</v>
      </c>
      <c r="M17" s="271">
        <v>106699</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10.7</v>
      </c>
      <c r="L21" s="283">
        <v>9.99</v>
      </c>
      <c r="M21" s="284">
        <v>0.71</v>
      </c>
      <c r="N21" s="251"/>
      <c r="O21" s="285"/>
      <c r="P21" s="281"/>
    </row>
    <row r="22" spans="1:16" s="286" customFormat="1" x14ac:dyDescent="0.15">
      <c r="A22" s="281"/>
      <c r="B22" s="251"/>
      <c r="C22" s="251"/>
      <c r="D22" s="251"/>
      <c r="E22" s="251"/>
      <c r="F22" s="251"/>
      <c r="G22" s="1147" t="s">
        <v>488</v>
      </c>
      <c r="H22" s="1148"/>
      <c r="I22" s="1148"/>
      <c r="J22" s="1149"/>
      <c r="K22" s="287">
        <v>96.2</v>
      </c>
      <c r="L22" s="288">
        <v>96.4</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1069764</v>
      </c>
      <c r="L32" s="296">
        <v>81166</v>
      </c>
      <c r="M32" s="297">
        <v>51894</v>
      </c>
      <c r="N32" s="298">
        <v>56.4</v>
      </c>
    </row>
    <row r="33" spans="1:16" ht="13.5" customHeight="1" x14ac:dyDescent="0.15">
      <c r="A33" s="250"/>
      <c r="B33" s="246"/>
      <c r="C33" s="246"/>
      <c r="D33" s="246"/>
      <c r="E33" s="246"/>
      <c r="F33" s="246"/>
      <c r="G33" s="1163" t="s">
        <v>493</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494</v>
      </c>
      <c r="H34" s="1164"/>
      <c r="I34" s="1164"/>
      <c r="J34" s="1165"/>
      <c r="K34" s="296" t="s">
        <v>479</v>
      </c>
      <c r="L34" s="296" t="s">
        <v>479</v>
      </c>
      <c r="M34" s="297">
        <v>10</v>
      </c>
      <c r="N34" s="298" t="s">
        <v>479</v>
      </c>
    </row>
    <row r="35" spans="1:16" ht="27" customHeight="1" x14ac:dyDescent="0.15">
      <c r="A35" s="250"/>
      <c r="B35" s="246"/>
      <c r="C35" s="246"/>
      <c r="D35" s="246"/>
      <c r="E35" s="246"/>
      <c r="F35" s="246"/>
      <c r="G35" s="1163" t="s">
        <v>495</v>
      </c>
      <c r="H35" s="1164"/>
      <c r="I35" s="1164"/>
      <c r="J35" s="1165"/>
      <c r="K35" s="296">
        <v>240029</v>
      </c>
      <c r="L35" s="296">
        <v>18212</v>
      </c>
      <c r="M35" s="297">
        <v>15077</v>
      </c>
      <c r="N35" s="298">
        <v>20.8</v>
      </c>
    </row>
    <row r="36" spans="1:16" ht="27" customHeight="1" x14ac:dyDescent="0.15">
      <c r="A36" s="250"/>
      <c r="B36" s="246"/>
      <c r="C36" s="246"/>
      <c r="D36" s="246"/>
      <c r="E36" s="246"/>
      <c r="F36" s="246"/>
      <c r="G36" s="1163" t="s">
        <v>496</v>
      </c>
      <c r="H36" s="1164"/>
      <c r="I36" s="1164"/>
      <c r="J36" s="1165"/>
      <c r="K36" s="296">
        <v>3187</v>
      </c>
      <c r="L36" s="296">
        <v>242</v>
      </c>
      <c r="M36" s="297">
        <v>4066</v>
      </c>
      <c r="N36" s="298">
        <v>-94</v>
      </c>
    </row>
    <row r="37" spans="1:16" ht="13.5" customHeight="1" x14ac:dyDescent="0.15">
      <c r="A37" s="250"/>
      <c r="B37" s="246"/>
      <c r="C37" s="246"/>
      <c r="D37" s="246"/>
      <c r="E37" s="246"/>
      <c r="F37" s="246"/>
      <c r="G37" s="1163" t="s">
        <v>497</v>
      </c>
      <c r="H37" s="1164"/>
      <c r="I37" s="1164"/>
      <c r="J37" s="1165"/>
      <c r="K37" s="296">
        <v>1000</v>
      </c>
      <c r="L37" s="296">
        <v>76</v>
      </c>
      <c r="M37" s="297">
        <v>901</v>
      </c>
      <c r="N37" s="298">
        <v>-91.6</v>
      </c>
    </row>
    <row r="38" spans="1:16" ht="27" customHeight="1" x14ac:dyDescent="0.15">
      <c r="A38" s="250"/>
      <c r="B38" s="246"/>
      <c r="C38" s="246"/>
      <c r="D38" s="246"/>
      <c r="E38" s="246"/>
      <c r="F38" s="246"/>
      <c r="G38" s="1166" t="s">
        <v>498</v>
      </c>
      <c r="H38" s="1167"/>
      <c r="I38" s="1167"/>
      <c r="J38" s="1168"/>
      <c r="K38" s="299">
        <v>80</v>
      </c>
      <c r="L38" s="299">
        <v>6</v>
      </c>
      <c r="M38" s="300">
        <v>5</v>
      </c>
      <c r="N38" s="301">
        <v>20</v>
      </c>
      <c r="O38" s="295"/>
    </row>
    <row r="39" spans="1:16" x14ac:dyDescent="0.15">
      <c r="A39" s="250"/>
      <c r="B39" s="246"/>
      <c r="C39" s="246"/>
      <c r="D39" s="246"/>
      <c r="E39" s="246"/>
      <c r="F39" s="246"/>
      <c r="G39" s="1166" t="s">
        <v>499</v>
      </c>
      <c r="H39" s="1167"/>
      <c r="I39" s="1167"/>
      <c r="J39" s="1168"/>
      <c r="K39" s="302">
        <v>-185196</v>
      </c>
      <c r="L39" s="302">
        <v>-14051</v>
      </c>
      <c r="M39" s="303">
        <v>-2383</v>
      </c>
      <c r="N39" s="304">
        <v>489.6</v>
      </c>
      <c r="O39" s="295"/>
    </row>
    <row r="40" spans="1:16" ht="27" customHeight="1" x14ac:dyDescent="0.15">
      <c r="A40" s="250"/>
      <c r="B40" s="246"/>
      <c r="C40" s="246"/>
      <c r="D40" s="246"/>
      <c r="E40" s="246"/>
      <c r="F40" s="246"/>
      <c r="G40" s="1163" t="s">
        <v>500</v>
      </c>
      <c r="H40" s="1164"/>
      <c r="I40" s="1164"/>
      <c r="J40" s="1165"/>
      <c r="K40" s="302">
        <v>-642302</v>
      </c>
      <c r="L40" s="302">
        <v>-48733</v>
      </c>
      <c r="M40" s="303">
        <v>-48190</v>
      </c>
      <c r="N40" s="304">
        <v>1.1000000000000001</v>
      </c>
      <c r="O40" s="295"/>
    </row>
    <row r="41" spans="1:16" x14ac:dyDescent="0.15">
      <c r="A41" s="250"/>
      <c r="B41" s="246"/>
      <c r="C41" s="246"/>
      <c r="D41" s="246"/>
      <c r="E41" s="246"/>
      <c r="F41" s="246"/>
      <c r="G41" s="1169" t="s">
        <v>280</v>
      </c>
      <c r="H41" s="1170"/>
      <c r="I41" s="1170"/>
      <c r="J41" s="1171"/>
      <c r="K41" s="296">
        <v>486562</v>
      </c>
      <c r="L41" s="302">
        <v>36917</v>
      </c>
      <c r="M41" s="303">
        <v>21380</v>
      </c>
      <c r="N41" s="304">
        <v>72.7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958192</v>
      </c>
      <c r="J51" s="322">
        <v>66918</v>
      </c>
      <c r="K51" s="323">
        <v>54.9</v>
      </c>
      <c r="L51" s="324">
        <v>66496</v>
      </c>
      <c r="M51" s="325">
        <v>-6.2</v>
      </c>
      <c r="N51" s="326">
        <v>61.1</v>
      </c>
    </row>
    <row r="52" spans="1:14" x14ac:dyDescent="0.15">
      <c r="A52" s="250"/>
      <c r="B52" s="246"/>
      <c r="C52" s="246"/>
      <c r="D52" s="246"/>
      <c r="E52" s="246"/>
      <c r="F52" s="246"/>
      <c r="G52" s="327"/>
      <c r="H52" s="328" t="s">
        <v>511</v>
      </c>
      <c r="I52" s="329">
        <v>432605</v>
      </c>
      <c r="J52" s="330">
        <v>30212</v>
      </c>
      <c r="K52" s="331">
        <v>-1</v>
      </c>
      <c r="L52" s="332">
        <v>36530</v>
      </c>
      <c r="M52" s="333">
        <v>-8.4</v>
      </c>
      <c r="N52" s="334">
        <v>7.4</v>
      </c>
    </row>
    <row r="53" spans="1:14" x14ac:dyDescent="0.15">
      <c r="A53" s="250"/>
      <c r="B53" s="246"/>
      <c r="C53" s="246"/>
      <c r="D53" s="246"/>
      <c r="E53" s="246"/>
      <c r="F53" s="246"/>
      <c r="G53" s="312" t="s">
        <v>512</v>
      </c>
      <c r="H53" s="313"/>
      <c r="I53" s="321">
        <v>902460</v>
      </c>
      <c r="J53" s="322">
        <v>63796</v>
      </c>
      <c r="K53" s="323">
        <v>-4.7</v>
      </c>
      <c r="L53" s="324">
        <v>82748</v>
      </c>
      <c r="M53" s="325">
        <v>24.4</v>
      </c>
      <c r="N53" s="326">
        <v>-29.1</v>
      </c>
    </row>
    <row r="54" spans="1:14" x14ac:dyDescent="0.15">
      <c r="A54" s="250"/>
      <c r="B54" s="246"/>
      <c r="C54" s="246"/>
      <c r="D54" s="246"/>
      <c r="E54" s="246"/>
      <c r="F54" s="246"/>
      <c r="G54" s="327"/>
      <c r="H54" s="328" t="s">
        <v>511</v>
      </c>
      <c r="I54" s="329">
        <v>651607</v>
      </c>
      <c r="J54" s="330">
        <v>46063</v>
      </c>
      <c r="K54" s="331">
        <v>52.5</v>
      </c>
      <c r="L54" s="332">
        <v>44732</v>
      </c>
      <c r="M54" s="333">
        <v>22.5</v>
      </c>
      <c r="N54" s="334">
        <v>30</v>
      </c>
    </row>
    <row r="55" spans="1:14" x14ac:dyDescent="0.15">
      <c r="A55" s="250"/>
      <c r="B55" s="246"/>
      <c r="C55" s="246"/>
      <c r="D55" s="246"/>
      <c r="E55" s="246"/>
      <c r="F55" s="246"/>
      <c r="G55" s="312" t="s">
        <v>513</v>
      </c>
      <c r="H55" s="313"/>
      <c r="I55" s="321">
        <v>3331451</v>
      </c>
      <c r="J55" s="322">
        <v>241935</v>
      </c>
      <c r="K55" s="323">
        <v>279.2</v>
      </c>
      <c r="L55" s="324">
        <v>91837</v>
      </c>
      <c r="M55" s="325">
        <v>11</v>
      </c>
      <c r="N55" s="326">
        <v>268.2</v>
      </c>
    </row>
    <row r="56" spans="1:14" x14ac:dyDescent="0.15">
      <c r="A56" s="250"/>
      <c r="B56" s="246"/>
      <c r="C56" s="246"/>
      <c r="D56" s="246"/>
      <c r="E56" s="246"/>
      <c r="F56" s="246"/>
      <c r="G56" s="327"/>
      <c r="H56" s="328" t="s">
        <v>511</v>
      </c>
      <c r="I56" s="329">
        <v>2770988</v>
      </c>
      <c r="J56" s="330">
        <v>201234</v>
      </c>
      <c r="K56" s="331">
        <v>336.9</v>
      </c>
      <c r="L56" s="332">
        <v>54439</v>
      </c>
      <c r="M56" s="333">
        <v>21.7</v>
      </c>
      <c r="N56" s="334">
        <v>315.2</v>
      </c>
    </row>
    <row r="57" spans="1:14" x14ac:dyDescent="0.15">
      <c r="A57" s="250"/>
      <c r="B57" s="246"/>
      <c r="C57" s="246"/>
      <c r="D57" s="246"/>
      <c r="E57" s="246"/>
      <c r="F57" s="246"/>
      <c r="G57" s="312" t="s">
        <v>514</v>
      </c>
      <c r="H57" s="313"/>
      <c r="I57" s="321">
        <v>1246383</v>
      </c>
      <c r="J57" s="322">
        <v>92820</v>
      </c>
      <c r="K57" s="323">
        <v>-61.6</v>
      </c>
      <c r="L57" s="324">
        <v>75972</v>
      </c>
      <c r="M57" s="325">
        <v>-17.3</v>
      </c>
      <c r="N57" s="326">
        <v>-44.3</v>
      </c>
    </row>
    <row r="58" spans="1:14" x14ac:dyDescent="0.15">
      <c r="A58" s="250"/>
      <c r="B58" s="246"/>
      <c r="C58" s="246"/>
      <c r="D58" s="246"/>
      <c r="E58" s="246"/>
      <c r="F58" s="246"/>
      <c r="G58" s="327"/>
      <c r="H58" s="328" t="s">
        <v>511</v>
      </c>
      <c r="I58" s="329">
        <v>841758</v>
      </c>
      <c r="J58" s="330">
        <v>62687</v>
      </c>
      <c r="K58" s="331">
        <v>-68.8</v>
      </c>
      <c r="L58" s="332">
        <v>40712</v>
      </c>
      <c r="M58" s="333">
        <v>-25.2</v>
      </c>
      <c r="N58" s="334">
        <v>-43.6</v>
      </c>
    </row>
    <row r="59" spans="1:14" x14ac:dyDescent="0.15">
      <c r="A59" s="250"/>
      <c r="B59" s="246"/>
      <c r="C59" s="246"/>
      <c r="D59" s="246"/>
      <c r="E59" s="246"/>
      <c r="F59" s="246"/>
      <c r="G59" s="312" t="s">
        <v>515</v>
      </c>
      <c r="H59" s="313"/>
      <c r="I59" s="321">
        <v>597376</v>
      </c>
      <c r="J59" s="322">
        <v>45324</v>
      </c>
      <c r="K59" s="323">
        <v>-51.2</v>
      </c>
      <c r="L59" s="324">
        <v>79466</v>
      </c>
      <c r="M59" s="325">
        <v>4.5999999999999996</v>
      </c>
      <c r="N59" s="326">
        <v>-55.8</v>
      </c>
    </row>
    <row r="60" spans="1:14" x14ac:dyDescent="0.15">
      <c r="A60" s="250"/>
      <c r="B60" s="246"/>
      <c r="C60" s="246"/>
      <c r="D60" s="246"/>
      <c r="E60" s="246"/>
      <c r="F60" s="246"/>
      <c r="G60" s="327"/>
      <c r="H60" s="328" t="s">
        <v>511</v>
      </c>
      <c r="I60" s="335">
        <v>296077</v>
      </c>
      <c r="J60" s="330">
        <v>22464</v>
      </c>
      <c r="K60" s="331">
        <v>-64.2</v>
      </c>
      <c r="L60" s="332">
        <v>44645</v>
      </c>
      <c r="M60" s="333">
        <v>9.6999999999999993</v>
      </c>
      <c r="N60" s="334">
        <v>-73.900000000000006</v>
      </c>
    </row>
    <row r="61" spans="1:14" x14ac:dyDescent="0.15">
      <c r="A61" s="250"/>
      <c r="B61" s="246"/>
      <c r="C61" s="246"/>
      <c r="D61" s="246"/>
      <c r="E61" s="246"/>
      <c r="F61" s="246"/>
      <c r="G61" s="312" t="s">
        <v>516</v>
      </c>
      <c r="H61" s="336"/>
      <c r="I61" s="337">
        <v>1407172</v>
      </c>
      <c r="J61" s="338">
        <v>102159</v>
      </c>
      <c r="K61" s="339">
        <v>43.3</v>
      </c>
      <c r="L61" s="340">
        <v>79304</v>
      </c>
      <c r="M61" s="341">
        <v>3.3</v>
      </c>
      <c r="N61" s="326">
        <v>40</v>
      </c>
    </row>
    <row r="62" spans="1:14" x14ac:dyDescent="0.15">
      <c r="A62" s="250"/>
      <c r="B62" s="246"/>
      <c r="C62" s="246"/>
      <c r="D62" s="246"/>
      <c r="E62" s="246"/>
      <c r="F62" s="246"/>
      <c r="G62" s="327"/>
      <c r="H62" s="328" t="s">
        <v>511</v>
      </c>
      <c r="I62" s="329">
        <v>998607</v>
      </c>
      <c r="J62" s="330">
        <v>72532</v>
      </c>
      <c r="K62" s="331">
        <v>51.1</v>
      </c>
      <c r="L62" s="332">
        <v>44212</v>
      </c>
      <c r="M62" s="333">
        <v>4.0999999999999996</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6.59</v>
      </c>
      <c r="G47" s="12">
        <v>6.55</v>
      </c>
      <c r="H47" s="12">
        <v>4.33</v>
      </c>
      <c r="I47" s="12">
        <v>4.3</v>
      </c>
      <c r="J47" s="13">
        <v>3.55</v>
      </c>
    </row>
    <row r="48" spans="2:10" ht="57.75" customHeight="1" x14ac:dyDescent="0.15">
      <c r="B48" s="14"/>
      <c r="C48" s="1174" t="s">
        <v>4</v>
      </c>
      <c r="D48" s="1174"/>
      <c r="E48" s="1175"/>
      <c r="F48" s="15">
        <v>9.23</v>
      </c>
      <c r="G48" s="16">
        <v>8.07</v>
      </c>
      <c r="H48" s="16">
        <v>4.32</v>
      </c>
      <c r="I48" s="16">
        <v>2.81</v>
      </c>
      <c r="J48" s="17">
        <v>0.57999999999999996</v>
      </c>
    </row>
    <row r="49" spans="2:10" ht="57.75" customHeight="1" thickBot="1" x14ac:dyDescent="0.2">
      <c r="B49" s="18"/>
      <c r="C49" s="1176" t="s">
        <v>5</v>
      </c>
      <c r="D49" s="1176"/>
      <c r="E49" s="1177"/>
      <c r="F49" s="19" t="s">
        <v>523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斉藤　仁志</cp:lastModifiedBy>
  <cp:lastPrinted>2018-03-07T04:29:24Z</cp:lastPrinted>
  <dcterms:created xsi:type="dcterms:W3CDTF">2018-01-24T03:16:41Z</dcterms:created>
  <dcterms:modified xsi:type="dcterms:W3CDTF">2018-10-24T07:12:48Z</dcterms:modified>
</cp:coreProperties>
</file>