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共有フォルダ\H29年度\01.総務財政課\07_財政担当\11_決算\01_決算全般\02_ 財政状況資料集\H28\結合最終版\10月修正版\"/>
    </mc:Choice>
  </mc:AlternateContent>
  <bookViews>
    <workbookView xWindow="-15" yWindow="4020" windowWidth="20460" windowHeight="406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concurrentManualCount="2"/>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E36" i="9"/>
  <c r="AM36" i="9"/>
  <c r="CO35" i="9"/>
  <c r="BE35" i="9"/>
  <c r="C34" i="9"/>
  <c r="C35" i="9" s="1"/>
  <c r="C36"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W34" i="9" s="1"/>
  <c r="BW35" i="9" l="1"/>
  <c r="BW36" i="9" s="1"/>
  <c r="CO34" i="9" l="1"/>
</calcChain>
</file>

<file path=xl/sharedStrings.xml><?xml version="1.0" encoding="utf-8"?>
<sst xmlns="http://schemas.openxmlformats.org/spreadsheetml/2006/main" count="1042" uniqueCount="559">
  <si>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</si>
  <si>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</si>
  <si>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</si>
  <si>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</si>
  <si>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</si>
  <si>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</si>
  <si>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</si>
  <si>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</si>
  <si>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</si>
  <si>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</si>
  <si>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</si>
  <si>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</si>
  <si>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</si>
  <si>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</si>
  <si>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</si>
  <si>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</si>
  <si>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</si>
  <si>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</si>
  <si>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</si>
  <si>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</si>
  <si>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</si>
  <si>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</si>
  <si>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</si>
  <si>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</si>
  <si>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</si>
  <si>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</si>
  <si>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</si>
  <si>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</si>
  <si>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</si>
  <si>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</si>
  <si>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</si>
  <si>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</si>
  <si>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</si>
  <si>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</si>
  <si>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</si>
  <si>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</si>
  <si>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</si>
  <si>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</si>
  <si>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</si>
  <si>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</si>
  <si>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</si>
  <si>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</si>
  <si>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</si>
  <si>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</si>
  <si>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</si>
  <si>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</si>
  <si>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</si>
  <si>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</si>
  <si>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</si>
  <si>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</si>
  <si>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</si>
  <si>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</si>
  <si>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</si>
  <si>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</si>
  <si>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</si>
  <si>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</si>
  <si>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</si>
  <si>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</si>
  <si>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</si>
  <si>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</si>
  <si>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</si>
  <si>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</si>
  <si>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</si>
  <si>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</si>
  <si>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</si>
  <si>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</si>
  <si>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</si>
  <si>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</si>
  <si>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</si>
  <si>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</si>
  <si>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</si>
  <si>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</si>
  <si>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</si>
  <si>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</si>
  <si>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</si>
  <si>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</si>
  <si>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</si>
  <si>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</si>
  <si>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</si>
  <si>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</si>
  <si>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</si>
  <si>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岩内町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</si>
  <si>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</si>
  <si>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</si>
  <si>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</si>
  <si>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</si>
  <si>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</si>
  <si>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</si>
  <si>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</si>
  <si>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</si>
  <si>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</si>
  <si>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</si>
  <si>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</si>
  <si>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</si>
  <si>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</si>
  <si>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</si>
  <si>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</si>
  <si>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</si>
  <si>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</si>
  <si>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</si>
  <si>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</si>
  <si>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</si>
  <si>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</si>
  <si>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</si>
  <si>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</si>
  <si>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</si>
  <si>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</si>
  <si>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</si>
  <si>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</si>
  <si>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</si>
  <si>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</si>
  <si>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</si>
  <si>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</si>
  <si>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</si>
  <si>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</si>
  <si>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</si>
  <si>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</si>
  <si>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</si>
  <si>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</si>
  <si>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</si>
  <si>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</si>
  <si>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</si>
  <si>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</si>
  <si>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</si>
  <si>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</si>
  <si>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</si>
  <si>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</si>
  <si>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</si>
  <si>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</si>
  <si>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</si>
  <si>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</si>
  <si>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</si>
  <si>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</si>
  <si>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</si>
  <si>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</si>
  <si>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</si>
  <si>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-1.9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</si>
  <si>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</si>
  <si>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</si>
  <si>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</si>
  <si>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</si>
  <si>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</si>
  <si>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</si>
  <si>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</si>
  <si>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</si>
  <si>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</si>
  <si>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</si>
  <si>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</si>
  <si>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</si>
  <si>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</si>
  <si>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</si>
  <si>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</si>
  <si>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</si>
  <si>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</si>
  <si>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</si>
  <si>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</si>
  <si>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</si>
  <si>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</si>
  <si>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</si>
  <si>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</si>
  <si>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</si>
  <si>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</si>
  <si>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</si>
  <si>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</si>
  <si>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</si>
  <si>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</si>
  <si>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</si>
  <si>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</si>
  <si>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</si>
  <si>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</si>
  <si>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</si>
  <si>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</si>
  <si>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</si>
  <si>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</si>
  <si>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</si>
  <si>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</si>
  <si>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</si>
  <si>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</si>
  <si>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</si>
  <si>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</si>
  <si>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</si>
  <si>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</si>
  <si>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</si>
  <si>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</si>
  <si>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</si>
  <si>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</si>
  <si>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</si>
  <si>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</si>
  <si>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</si>
  <si>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</si>
  <si>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</si>
  <si>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</si>
  <si>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</si>
  <si>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</si>
  <si>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</si>
  <si>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北海道岩内町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</si>
  <si>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</si>
  <si>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</si>
  <si>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</si>
  <si>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</si>
  <si>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</si>
  <si>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</si>
  <si>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</si>
  <si>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</si>
  <si>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</si>
  <si>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</si>
  <si>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</si>
  <si>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</si>
  <si>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</si>
  <si>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</si>
  <si>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</si>
  <si>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</si>
  <si>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</si>
  <si>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</si>
  <si>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</si>
  <si>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</si>
  <si>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</si>
  <si>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</si>
  <si>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</si>
  <si>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</si>
  <si>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</si>
  <si>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</si>
  <si>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</si>
  <si>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</si>
  <si>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</si>
  <si>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</si>
  <si>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</si>
  <si>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</si>
  <si>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</si>
  <si>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</si>
  <si>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</si>
  <si>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</si>
  <si>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</si>
  <si>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</si>
  <si>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</si>
  <si>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</si>
  <si>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</si>
  <si>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</si>
  <si>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</si>
  <si>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</si>
  <si>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</si>
  <si>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</si>
  <si>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</si>
  <si>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</si>
  <si>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</si>
  <si>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</si>
  <si>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</si>
  <si>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</si>
  <si>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</si>
  <si>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</si>
  <si>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</si>
  <si>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</si>
  <si>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</si>
  <si>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</si>
  <si>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</si>
  <si>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</si>
  <si>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</si>
  <si>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</si>
  <si>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</si>
  <si>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</si>
  <si>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</si>
  <si>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</si>
  <si>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</si>
  <si>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</si>
  <si>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</si>
  <si>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</si>
  <si>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</si>
  <si>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</si>
  <si>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</si>
  <si>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</si>
  <si>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</si>
  <si>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</si>
  <si>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</si>
  <si>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</si>
  <si>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</si>
  <si>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</si>
  <si>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</si>
  <si>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</si>
  <si>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</si>
  <si>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</si>
  <si>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</si>
  <si>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</si>
  <si>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</si>
  <si>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</si>
  <si>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</si>
  <si>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</si>
  <si>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</si>
  <si>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</si>
  <si>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</si>
  <si>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</si>
  <si>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</si>
  <si>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</si>
  <si>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</si>
  <si>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</si>
  <si>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</si>
  <si>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</si>
  <si>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</si>
  <si>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</si>
  <si>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</si>
  <si>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</si>
  <si>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</si>
  <si>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</si>
  <si>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</si>
  <si>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</si>
  <si>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</si>
  <si>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</si>
  <si>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</si>
  <si>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</si>
  <si>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</si>
  <si>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</si>
  <si>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</si>
  <si>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</si>
  <si>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</si>
  <si>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</si>
  <si>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</si>
  <si>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</si>
  <si>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</si>
  <si>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</si>
  <si>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</si>
  <si>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</si>
  <si>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</si>
  <si>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</si>
  <si>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</si>
  <si>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</si>
  <si>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</si>
  <si>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</si>
  <si>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</si>
  <si>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</si>
  <si>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</si>
  <si>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</si>
  <si>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</si>
  <si>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</si>
  <si>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</si>
  <si>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</si>
  <si>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</si>
  <si>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</si>
  <si>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</si>
  <si>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</si>
  <si>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</si>
  <si>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</si>
  <si>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</si>
  <si>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</si>
  <si>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</si>
  <si>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</si>
  <si>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北海道岩内町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</si>
  <si>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</si>
  <si>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</si>
  <si>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</si>
  <si>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</si>
  <si>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</si>
  <si>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</si>
  <si>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</si>
  <si>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</si>
  <si>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</si>
  <si>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</si>
  <si>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</si>
  <si>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</si>
  <si>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</si>
  <si>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</si>
  <si>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</si>
  <si>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</si>
  <si>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</si>
  <si>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</si>
  <si>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</si>
  <si>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</si>
  <si>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</si>
  <si>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深層水事業特別会計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</si>
  <si>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</si>
  <si>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</si>
  <si>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</si>
  <si>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</si>
  <si>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</si>
  <si>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</si>
  <si>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</si>
  <si>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</si>
  <si>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</si>
  <si>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</si>
  <si>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</si>
  <si>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</si>
  <si>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</si>
  <si>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</si>
  <si>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</si>
  <si>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</si>
  <si>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</si>
  <si>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</si>
  <si>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</si>
  <si>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臨海部土地造成事業特別会計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</si>
  <si>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</si>
  <si>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</si>
  <si>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</si>
  <si>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</si>
  <si>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</si>
  <si>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</si>
  <si>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</si>
  <si>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</si>
  <si>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</si>
  <si>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</si>
  <si>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</si>
  <si>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</si>
  <si>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</si>
  <si>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</si>
  <si>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</si>
  <si>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</si>
  <si>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</si>
  <si>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</si>
  <si>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</si>
  <si>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</si>
  <si>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</si>
  <si>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</si>
  <si>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</si>
  <si>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</si>
  <si>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</si>
  <si>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</si>
  <si>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</si>
  <si>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</si>
  <si>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</si>
  <si>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</si>
  <si>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</si>
  <si>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</si>
  <si>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</si>
  <si>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</si>
  <si>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</si>
  <si>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</si>
  <si>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</si>
  <si>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</si>
  <si>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</si>
  <si>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</si>
  <si>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</si>
  <si>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</si>
  <si>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</si>
  <si>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</si>
  <si>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</si>
  <si>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</si>
  <si>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</si>
  <si>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</si>
  <si>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</si>
  <si>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</si>
  <si>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</si>
  <si>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</si>
  <si>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</si>
  <si>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</si>
  <si>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</si>
  <si>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</si>
  <si>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</si>
  <si>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</si>
  <si>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</si>
  <si>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</si>
  <si>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</si>
  <si>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</si>
  <si>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</si>
  <si>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</si>
  <si>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</si>
  <si>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</si>
  <si>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</si>
  <si>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</si>
  <si>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</si>
  <si>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</si>
  <si>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</si>
  <si>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</si>
  <si>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</si>
  <si>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</si>
  <si>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</si>
  <si>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</si>
  <si>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</si>
  <si>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</si>
  <si>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</si>
  <si>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</si>
  <si>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</si>
  <si>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</si>
  <si>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</si>
  <si>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</si>
  <si>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</si>
  <si>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</si>
  <si>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</si>
  <si>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</si>
  <si>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</si>
  <si>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</si>
  <si>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</si>
  <si>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</si>
  <si>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</si>
  <si>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</si>
  <si>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</si>
  <si>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</si>
  <si>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</si>
  <si>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</si>
  <si>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</si>
  <si>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</si>
  <si>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</si>
  <si>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</si>
  <si>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</si>
  <si>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</si>
  <si>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</si>
  <si>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</si>
  <si>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</si>
  <si>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</si>
  <si>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</si>
  <si>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</si>
  <si>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</si>
  <si>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</si>
  <si>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</si>
  <si>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</si>
  <si>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</si>
  <si>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</si>
  <si>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</si>
  <si>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</si>
  <si>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</si>
  <si>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</si>
  <si>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</si>
  <si>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</si>
  <si>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</si>
  <si>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</si>
  <si>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</si>
  <si>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</si>
  <si>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</si>
  <si>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</si>
  <si>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</si>
  <si>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</si>
  <si>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</si>
  <si>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</si>
  <si>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</si>
  <si>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</si>
  <si>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</si>
  <si>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</si>
  <si>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0.43</t>
  </si>
  <si>
    <t>▲ 1.11</t>
  </si>
  <si>
    <t>▲ 6.31</t>
  </si>
  <si>
    <t>▲ 1.48</t>
  </si>
  <si>
    <t>▲ 3.38</t>
  </si>
  <si>
    <t>水道事業会計</t>
  </si>
  <si>
    <t>臨海部土地造成事業特別会計</t>
  </si>
  <si>
    <t>一般会計</t>
  </si>
  <si>
    <t>介護保険特別会計</t>
  </si>
  <si>
    <t>国民健康保険特別会計</t>
  </si>
  <si>
    <t>▲ 0.08</t>
  </si>
  <si>
    <t>後期高齢者医療特別会計</t>
  </si>
  <si>
    <t>下水道事業会計</t>
  </si>
  <si>
    <t>公共用地先行取得事業特別会計</t>
  </si>
  <si>
    <t>その他会計（赤字）</t>
  </si>
  <si>
    <t>その他会計（黒字）</t>
  </si>
  <si>
    <t>-</t>
    <phoneticPr fontId="2"/>
  </si>
  <si>
    <t>岩内地方船舶上架公社</t>
    <rPh sb="0" eb="2">
      <t>イワナイ</t>
    </rPh>
    <rPh sb="2" eb="4">
      <t>チホウ</t>
    </rPh>
    <rPh sb="4" eb="6">
      <t>センパク</t>
    </rPh>
    <rPh sb="6" eb="7">
      <t>ジョウ</t>
    </rPh>
    <rPh sb="7" eb="8">
      <t>カ</t>
    </rPh>
    <rPh sb="8" eb="10">
      <t>コウシャ</t>
    </rPh>
    <phoneticPr fontId="2"/>
  </si>
  <si>
    <t>-</t>
    <phoneticPr fontId="2"/>
  </si>
  <si>
    <t>-</t>
    <phoneticPr fontId="2"/>
  </si>
  <si>
    <t>岩内地方衛生組合</t>
    <rPh sb="0" eb="2">
      <t>イワナイ</t>
    </rPh>
    <rPh sb="2" eb="4">
      <t>チホウ</t>
    </rPh>
    <rPh sb="4" eb="6">
      <t>エイセイ</t>
    </rPh>
    <rPh sb="6" eb="8">
      <t>クミアイ</t>
    </rPh>
    <phoneticPr fontId="2"/>
  </si>
  <si>
    <t>岩内・寿都地方消防組合</t>
    <rPh sb="0" eb="2">
      <t>イワナイ</t>
    </rPh>
    <rPh sb="3" eb="5">
      <t>スッツ</t>
    </rPh>
    <rPh sb="5" eb="7">
      <t>チホウ</t>
    </rPh>
    <rPh sb="7" eb="9">
      <t>ショウボウ</t>
    </rPh>
    <rPh sb="9" eb="11">
      <t>クミアイ</t>
    </rPh>
    <phoneticPr fontId="2"/>
  </si>
  <si>
    <t>後志教育研修センター</t>
    <rPh sb="0" eb="2">
      <t>シリベシ</t>
    </rPh>
    <rPh sb="2" eb="4">
      <t>キョウイク</t>
    </rPh>
    <rPh sb="4" eb="6">
      <t>ケンシュウ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</si>
  <si>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</si>
  <si>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</si>
  <si>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</si>
  <si>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</si>
  <si>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</si>
  <si>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</si>
  <si>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</si>
  <si>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</si>
  <si>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</si>
  <si>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</si>
  <si>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</si>
  <si>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</si>
  <si>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実質公債費比率は、平成１８年度に地方債の借換えを実施し、公債費の平準化を図ったが、類似団体平均より高い比率で推移しており、将来負担比率についても、同様となっている。
　主な要因としては、大型事業による多額の地方債発行がある。
　　・平成２４～２６年度　庁舎建設事業　地方債発行額１１．８億円
　　・平成２６～２９年度　一般廃棄物中間処理施設整備事業　地方債発行額１５．２億円　　等
　これらの地方債の償還は、平成３０年度から始まり、実質公債費比率が上昇していくことが考えられるため、これまで以上に公債費の適正化に取り組んでいく必要がある。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</si>
</sst>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75972</c:v>
                </c:pt>
                <c:pt idx="4">
                  <c:v>79466</c:v>
                </c:pt>
              </c:numCache>
            </c:numRef>
          </c:val>
          <c:smooth val="0"/>
          <c:extLst>
            <c:ext xmlns:c16="http://schemas.microsoft.com/office/drawing/2014/chart" uri="{C3380CC4-5D6E-409C-BE32-E72D297353CC}">
              <c16:uniqueId val="{00000000-5B4B-49CB-B5CB-77BF8563D60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66918</c:v>
                </c:pt>
                <c:pt idx="1">
                  <c:v>63796</c:v>
                </c:pt>
                <c:pt idx="2">
                  <c:v>241935</c:v>
                </c:pt>
                <c:pt idx="3">
                  <c:v>92820</c:v>
                </c:pt>
                <c:pt idx="4">
                  <c:v>45324</c:v>
                </c:pt>
              </c:numCache>
            </c:numRef>
          </c:val>
          <c:smooth val="0"/>
          <c:extLst>
            <c:ext xmlns:c16="http://schemas.microsoft.com/office/drawing/2014/chart" uri="{C3380CC4-5D6E-409C-BE32-E72D297353CC}">
              <c16:uniqueId val="{00000001-5B4B-49CB-B5CB-77BF8563D606}"/>
            </c:ext>
          </c:extLst>
        </c:ser>
        <c:dLbls>
          <c:showLegendKey val="0"/>
          <c:showVal val="0"/>
          <c:showCatName val="0"/>
          <c:showSerName val="0"/>
          <c:showPercent val="0"/>
          <c:showBubbleSize val="0"/>
        </c:dLbls>
        <c:marker val="1"/>
        <c:smooth val="0"/>
        <c:axId val="141262848"/>
        <c:axId val="141264768"/>
      </c:lineChart>
      <c:catAx>
        <c:axId val="141262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1264768"/>
        <c:crosses val="autoZero"/>
        <c:auto val="1"/>
        <c:lblAlgn val="ctr"/>
        <c:lblOffset val="100"/>
        <c:tickLblSkip val="1"/>
        <c:tickMarkSkip val="1"/>
        <c:noMultiLvlLbl val="0"/>
      </c:catAx>
      <c:valAx>
        <c:axId val="14126476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1262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9.23</c:v>
                </c:pt>
                <c:pt idx="1">
                  <c:v>8.07</c:v>
                </c:pt>
                <c:pt idx="2">
                  <c:v>4.32</c:v>
                </c:pt>
                <c:pt idx="3">
                  <c:v>2.81</c:v>
                </c:pt>
                <c:pt idx="4">
                  <c:v>0.57999999999999996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6.59</c:v>
                </c:pt>
                <c:pt idx="1">
                  <c:v>6.55</c:v>
                </c:pt>
                <c:pt idx="2">
                  <c:v>4.33</c:v>
                </c:pt>
                <c:pt idx="3">
                  <c:v>4.3</c:v>
                </c:pt>
                <c:pt idx="4">
                  <c:v>3.55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51587072"/>
        <c:axId val="151597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-0.43</c:v>
                </c:pt>
                <c:pt idx="1">
                  <c:v>-1.1100000000000001</c:v>
                </c:pt>
                <c:pt idx="2">
                  <c:v>-6.31</c:v>
                </c:pt>
                <c:pt idx="3">
                  <c:v>-1.48</c:v>
                </c:pt>
                <c:pt idx="4">
                  <c:v>-3.38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51587072"/>
        <c:axId val="151597440"/>
      </c:lineChart>
      <c:catAx>
        <c:axId val="15158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1597440"/>
        <c:crosses val="autoZero"/>
        <c:auto val="1"/>
        <c:lblAlgn val="ctr"/>
        <c:lblOffset val="100"/>
        <c:tickLblSkip val="1"/>
        <c:tickMarkSkip val="1"/>
        <c:noMultiLvlLbl val="0"/>
      </c:catAx>
      <c:valAx>
        <c:axId val="151597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587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公共用地先行取得事業特別会計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0.04</c:v>
                </c:pt>
                <c:pt idx="4">
                  <c:v>#N/A</c:v>
                </c:pt>
                <c:pt idx="5">
                  <c:v>0.01</c:v>
                </c:pt>
                <c:pt idx="6">
                  <c:v>#N/A</c:v>
                </c:pt>
                <c:pt idx="7">
                  <c:v>0.01</c:v>
                </c:pt>
                <c:pt idx="8">
                  <c:v>#N/A</c:v>
                </c:pt>
                <c:pt idx="9">
                  <c:v>0.02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0.75</c:v>
                </c:pt>
                <c:pt idx="2">
                  <c:v>#N/A</c:v>
                </c:pt>
                <c:pt idx="3">
                  <c:v>0.52</c:v>
                </c:pt>
                <c:pt idx="4">
                  <c:v>#N/A</c:v>
                </c:pt>
                <c:pt idx="5">
                  <c:v>0.68</c:v>
                </c:pt>
                <c:pt idx="6">
                  <c:v>0.08</c:v>
                </c:pt>
                <c:pt idx="7">
                  <c:v>#N/A</c:v>
                </c:pt>
                <c:pt idx="8">
                  <c:v>#N/A</c:v>
                </c:pt>
                <c:pt idx="9">
                  <c:v>0.03</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0.73</c:v>
                </c:pt>
                <c:pt idx="2">
                  <c:v>#N/A</c:v>
                </c:pt>
                <c:pt idx="3">
                  <c:v>0.22</c:v>
                </c:pt>
                <c:pt idx="4">
                  <c:v>#N/A</c:v>
                </c:pt>
                <c:pt idx="5">
                  <c:v>0.94</c:v>
                </c:pt>
                <c:pt idx="6">
                  <c:v>#N/A</c:v>
                </c:pt>
                <c:pt idx="7">
                  <c:v>0.7</c:v>
                </c:pt>
                <c:pt idx="8">
                  <c:v>#N/A</c:v>
                </c:pt>
                <c:pt idx="9">
                  <c:v>0.54</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9.0299999999999994</c:v>
                </c:pt>
                <c:pt idx="2">
                  <c:v>#N/A</c:v>
                </c:pt>
                <c:pt idx="3">
                  <c:v>7.85</c:v>
                </c:pt>
                <c:pt idx="4">
                  <c:v>#N/A</c:v>
                </c:pt>
                <c:pt idx="5">
                  <c:v>4.08</c:v>
                </c:pt>
                <c:pt idx="6">
                  <c:v>#N/A</c:v>
                </c:pt>
                <c:pt idx="7">
                  <c:v>2.8</c:v>
                </c:pt>
                <c:pt idx="8">
                  <c:v>#N/A</c:v>
                </c:pt>
                <c:pt idx="9">
                  <c:v>0.57999999999999996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臨海部土地造成事業特別会計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0.03</c:v>
                </c:pt>
                <c:pt idx="2">
                  <c:v>#N/A</c:v>
                </c:pt>
                <c:pt idx="3">
                  <c:v>1.24</c:v>
                </c:pt>
                <c:pt idx="4">
                  <c:v>#N/A</c:v>
                </c:pt>
                <c:pt idx="5">
                  <c:v>0.95</c:v>
                </c:pt>
                <c:pt idx="6">
                  <c:v>#N/A</c:v>
                </c:pt>
                <c:pt idx="7">
                  <c:v>0.61</c:v>
                </c:pt>
                <c:pt idx="8">
                  <c:v>#N/A</c:v>
                </c:pt>
                <c:pt idx="9">
                  <c:v>1.38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12.23</c:v>
                </c:pt>
                <c:pt idx="2">
                  <c:v>#N/A</c:v>
                </c:pt>
                <c:pt idx="3">
                  <c:v>11.26</c:v>
                </c:pt>
                <c:pt idx="4">
                  <c:v>#N/A</c:v>
                </c:pt>
                <c:pt idx="5">
                  <c:v>11.9</c:v>
                </c:pt>
                <c:pt idx="6">
                  <c:v>#N/A</c:v>
                </c:pt>
                <c:pt idx="7">
                  <c:v>11.31</c:v>
                </c:pt>
                <c:pt idx="8">
                  <c:v>#N/A</c:v>
                </c:pt>
                <c:pt idx="9">
                  <c:v>10.77</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8742528"/>
        <c:axId val="128744064"/>
      </c:barChart>
      <c:catAx>
        <c:axId val="128742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744064"/>
        <c:crosses val="autoZero"/>
        <c:auto val="1"/>
        <c:lblAlgn val="ctr"/>
        <c:lblOffset val="100"/>
        <c:tickLblSkip val="1"/>
        <c:tickMarkSkip val="1"/>
        <c:noMultiLvlLbl val="0"/>
      </c:catAx>
      <c:valAx>
        <c:axId val="128744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742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1070</c:v>
                </c:pt>
                <c:pt idx="5">
                  <c:v>1049</c:v>
                </c:pt>
                <c:pt idx="8">
                  <c:v>1053</c:v>
                </c:pt>
                <c:pt idx="11">
                  <c:v>961</c:v>
                </c:pt>
                <c:pt idx="14">
                  <c:v>828</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c:v>
                </c:pt>
                <c:pt idx="3">
                  <c:v>4</c:v>
                </c:pt>
                <c:pt idx="6">
                  <c:v>1</c:v>
                </c:pt>
                <c:pt idx="9">
                  <c:v>1</c:v>
                </c:pt>
                <c:pt idx="12">
                  <c:v>1</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20</c:v>
                </c:pt>
                <c:pt idx="3">
                  <c:v>12</c:v>
                </c:pt>
                <c:pt idx="6">
                  <c:v>1</c:v>
                </c:pt>
                <c:pt idx="9">
                  <c:v>2</c:v>
                </c:pt>
                <c:pt idx="12">
                  <c:v>3</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220</c:v>
                </c:pt>
                <c:pt idx="3">
                  <c:v>219</c:v>
                </c:pt>
                <c:pt idx="6">
                  <c:v>229</c:v>
                </c:pt>
                <c:pt idx="9">
                  <c:v>235</c:v>
                </c:pt>
                <c:pt idx="12">
                  <c:v>240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1257</c:v>
                </c:pt>
                <c:pt idx="3">
                  <c:v>1246</c:v>
                </c:pt>
                <c:pt idx="6">
                  <c:v>1228</c:v>
                </c:pt>
                <c:pt idx="9">
                  <c:v>1166</c:v>
                </c:pt>
                <c:pt idx="12">
                  <c:v>1070</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8608128"/>
        <c:axId val="168610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433</c:v>
                </c:pt>
                <c:pt idx="2">
                  <c:v>#N/A</c:v>
                </c:pt>
                <c:pt idx="3">
                  <c:v>#N/A</c:v>
                </c:pt>
                <c:pt idx="4">
                  <c:v>432</c:v>
                </c:pt>
                <c:pt idx="5">
                  <c:v>#N/A</c:v>
                </c:pt>
                <c:pt idx="6">
                  <c:v>#N/A</c:v>
                </c:pt>
                <c:pt idx="7">
                  <c:v>406</c:v>
                </c:pt>
                <c:pt idx="8">
                  <c:v>#N/A</c:v>
                </c:pt>
                <c:pt idx="9">
                  <c:v>#N/A</c:v>
                </c:pt>
                <c:pt idx="10">
                  <c:v>444</c:v>
                </c:pt>
                <c:pt idx="11">
                  <c:v>#N/A</c:v>
                </c:pt>
                <c:pt idx="12">
                  <c:v>#N/A</c:v>
                </c:pt>
                <c:pt idx="13">
                  <c:v>486</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8608128"/>
        <c:axId val="168610048"/>
      </c:lineChart>
      <c:catAx>
        <c:axId val="16860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8610048"/>
        <c:crosses val="autoZero"/>
        <c:auto val="1"/>
        <c:lblAlgn val="ctr"/>
        <c:lblOffset val="100"/>
        <c:tickLblSkip val="1"/>
        <c:tickMarkSkip val="1"/>
        <c:noMultiLvlLbl val="0"/>
      </c:catAx>
      <c:valAx>
        <c:axId val="168610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608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7584</c:v>
                </c:pt>
                <c:pt idx="5">
                  <c:v>7477</c:v>
                </c:pt>
                <c:pt idx="8">
                  <c:v>6859</c:v>
                </c:pt>
                <c:pt idx="11">
                  <c:v>7587</c:v>
                </c:pt>
                <c:pt idx="14">
                  <c:v>7834</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2071</c:v>
                </c:pt>
                <c:pt idx="5">
                  <c:v>1897</c:v>
                </c:pt>
                <c:pt idx="8">
                  <c:v>1940</c:v>
                </c:pt>
                <c:pt idx="11">
                  <c:v>1815</c:v>
                </c:pt>
                <c:pt idx="14">
                  <c:v>1668</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2093</c:v>
                </c:pt>
                <c:pt idx="5">
                  <c:v>2195</c:v>
                </c:pt>
                <c:pt idx="8">
                  <c:v>1237</c:v>
                </c:pt>
                <c:pt idx="11">
                  <c:v>1219</c:v>
                </c:pt>
                <c:pt idx="14">
                  <c:v>1214</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1801</c:v>
                </c:pt>
                <c:pt idx="3">
                  <c:v>1742</c:v>
                </c:pt>
                <c:pt idx="6">
                  <c:v>1641</c:v>
                </c:pt>
                <c:pt idx="9">
                  <c:v>1554</c:v>
                </c:pt>
                <c:pt idx="12">
                  <c:v>1576</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34</c:v>
                </c:pt>
                <c:pt idx="3">
                  <c:v>93</c:v>
                </c:pt>
                <c:pt idx="6">
                  <c:v>92</c:v>
                </c:pt>
                <c:pt idx="9">
                  <c:v>92</c:v>
                </c:pt>
                <c:pt idx="12">
                  <c:v>89</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4944</c:v>
                </c:pt>
                <c:pt idx="3">
                  <c:v>4527</c:v>
                </c:pt>
                <c:pt idx="6">
                  <c:v>4776</c:v>
                </c:pt>
                <c:pt idx="9">
                  <c:v>4645</c:v>
                </c:pt>
                <c:pt idx="12">
                  <c:v>4495</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9</c:v>
                </c:pt>
                <c:pt idx="3">
                  <c:v>5</c:v>
                </c:pt>
                <c:pt idx="6">
                  <c:v>4</c:v>
                </c:pt>
                <c:pt idx="9">
                  <c:v>3</c:v>
                </c:pt>
                <c:pt idx="12">
                  <c:v>2</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10120</c:v>
                </c:pt>
                <c:pt idx="3">
                  <c:v>9756</c:v>
                </c:pt>
                <c:pt idx="6">
                  <c:v>10550</c:v>
                </c:pt>
                <c:pt idx="9">
                  <c:v>10126</c:v>
                </c:pt>
                <c:pt idx="12">
                  <c:v>10403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8557952"/>
        <c:axId val="151660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5160</c:v>
                </c:pt>
                <c:pt idx="2">
                  <c:v>#N/A</c:v>
                </c:pt>
                <c:pt idx="3">
                  <c:v>#N/A</c:v>
                </c:pt>
                <c:pt idx="4">
                  <c:v>4553</c:v>
                </c:pt>
                <c:pt idx="5">
                  <c:v>#N/A</c:v>
                </c:pt>
                <c:pt idx="6">
                  <c:v>#N/A</c:v>
                </c:pt>
                <c:pt idx="7">
                  <c:v>7028</c:v>
                </c:pt>
                <c:pt idx="8">
                  <c:v>#N/A</c:v>
                </c:pt>
                <c:pt idx="9">
                  <c:v>#N/A</c:v>
                </c:pt>
                <c:pt idx="10">
                  <c:v>5798</c:v>
                </c:pt>
                <c:pt idx="11">
                  <c:v>#N/A</c:v>
                </c:pt>
                <c:pt idx="12">
                  <c:v>#N/A</c:v>
                </c:pt>
                <c:pt idx="13">
                  <c:v>5850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8557952"/>
        <c:axId val="151660032"/>
      </c:lineChart>
      <c:catAx>
        <c:axId val="168557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1660032"/>
        <c:crosses val="autoZero"/>
        <c:auto val="1"/>
        <c:lblAlgn val="ctr"/>
        <c:lblOffset val="100"/>
        <c:tickLblSkip val="1"/>
        <c:tickMarkSkip val="1"/>
        <c:noMultiLvlLbl val="0"/>
      </c:catAx>
      <c:valAx>
        <c:axId val="151660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557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{E6C81F31-5FEE-4A5D-A93E-FF00AE7A492F}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4C99-43C5-9C9F-FA53C6C11FFF}"/>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{47F7306A-DC8A-4674-AD83-E637B6DE7604}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4C99-43C5-9C9F-FA53C6C11FFF}"/>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{7A15671C-3DE6-4EBE-82CE-6E7B0AC997E4}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4C99-43C5-9C9F-FA53C6C11FFF}"/>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{803A7529-8B76-4971-B62F-B06AFF3E1BE5}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4C99-43C5-9C9F-FA53C6C11FFF}"/>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{725D1B6C-1379-4D55-9184-22F63CE84673}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4C99-43C5-9C9F-FA53C6C11F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55.4</c:v>
                </c:pt>
              </c:numCache>
            </c:numRef>
          </c:xVal>
          <c:yVal>
            <c:numRef>
              <c:f>公会計指標分析・財政指標組合せ分析表!$K$51:$O$51</c:f>
              <c:numCache>
                <c:formatCode>#,##0.0;"▲ "#,##0.0</c:formatCode>
                <c:ptCount val="5"/>
                <c:pt idx="3">
                  <c:v>167.9</c:v>
                </c:pt>
              </c:numCache>
            </c:numRef>
          </c:yVal>
          <c:smooth val="0"/>
          <c:extLst>
            <c:ext xmlns:c16="http://schemas.microsoft.com/office/drawing/2014/chart" uri="{C3380CC4-5D6E-409C-BE32-E72D297353CC}">
              <c16:uniqueId val="{00000005-4C99-43C5-9C9F-FA53C6C11FFF}"/>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{DBCCF27E-5D44-493E-93DF-1BBD0E09972A}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4C99-43C5-9C9F-FA53C6C11FFF}"/>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{AF5DC5D1-CFDB-4B4A-942C-2F420DE62BDB}</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4C99-43C5-9C9F-FA53C6C11FFF}"/>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{EDD8CD82-D1FF-44D1-AC52-A32DE7751213}</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4C99-43C5-9C9F-FA53C6C11FFF}"/>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{1B25F36B-5417-4824-A991-B8A2C4D508F0}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4C99-43C5-9C9F-FA53C6C11FFF}"/>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{4FEB0EBF-8203-47A9-8FF4-BF8BDB883F54}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4C99-43C5-9C9F-FA53C6C11F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13.1</c:v>
                </c:pt>
              </c:numCache>
            </c:numRef>
          </c:yVal>
          <c:smooth val="0"/>
          <c:extLst>
            <c:ext xmlns:c16="http://schemas.microsoft.com/office/drawing/2014/chart" uri="{C3380CC4-5D6E-409C-BE32-E72D297353CC}">
              <c16:uniqueId val="{0000000B-4C99-43C5-9C9F-FA53C6C11FFF}"/>
            </c:ext>
          </c:extLst>
        </c:ser>
        <c:dLbls>
          <c:showLegendKey val="0"/>
          <c:showVal val="0"/>
          <c:showCatName val="0"/>
          <c:showSerName val="0"/>
          <c:showPercent val="0"/>
          <c:showBubbleSize val="0"/>
        </c:dLbls>
        <c:axId val="74144384"/>
        <c:axId val="74158848"/>
      </c:scatterChart>
      <c:valAx>
        <c:axId val="74144384"/>
        <c:scaling>
          <c:orientation val="minMax"/>
          <c:max val="55.6"/>
          <c:min val="53.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4158848"/>
        <c:crosses val="autoZero"/>
        <c:crossBetween val="midCat"/>
      </c:valAx>
      <c:valAx>
        <c:axId val="74158848"/>
        <c:scaling>
          <c:orientation val="minMax"/>
          <c:max val="20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4144384"/>
        <c:crosses val="autoZero"/>
        <c:crossBetween val="midCat"/>
        <c:majorUnit val="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{AFBFFE28-77D4-481D-A885-FF7DF67937E6}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608E-48CC-80E5-A12153FEC4AF}"/>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{2F37D947-495A-40AE-9098-839E08464C95}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608E-48CC-80E5-A12153FEC4AF}"/>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{32217603-3507-47CA-B0CF-5045EA217343}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608E-48CC-80E5-A12153FEC4AF}"/>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{C59E010F-D4BF-4DA6-939A-20896B66482C}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608E-48CC-80E5-A12153FEC4AF}"/>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{AB1B1657-4FA5-489B-A636-255B5D4EF9A0}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608E-48CC-80E5-A12153FEC4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c:v>
                </c:pt>
                <c:pt idx="1">
                  <c:v>12.7</c:v>
                </c:pt>
                <c:pt idx="2">
                  <c:v>12.5</c:v>
                </c:pt>
                <c:pt idx="3">
                  <c:v>12.5</c:v>
                </c:pt>
                <c:pt idx="4">
                  <c:v>13.1</c:v>
                </c:pt>
              </c:numCache>
            </c:numRef>
          </c:xVal>
          <c:yVal>
            <c:numRef>
              <c:f>公会計指標分析・財政指標組合せ分析表!$K$73:$O$73</c:f>
              <c:numCache>
                <c:formatCode>#,##0.0;"▲ "#,##0.0</c:formatCode>
                <c:ptCount val="5"/>
                <c:pt idx="0">
                  <c:v>153.5</c:v>
                </c:pt>
                <c:pt idx="1">
                  <c:v>133.6</c:v>
                </c:pt>
                <c:pt idx="2">
                  <c:v>210.4</c:v>
                </c:pt>
                <c:pt idx="3">
                  <c:v>167.9</c:v>
                </c:pt>
                <c:pt idx="4">
                  <c:v>173.9</c:v>
                </c:pt>
              </c:numCache>
            </c:numRef>
          </c:yVal>
          <c:smooth val="0"/>
          <c:extLst>
            <c:ext xmlns:c16="http://schemas.microsoft.com/office/drawing/2014/chart" uri="{C3380CC4-5D6E-409C-BE32-E72D297353CC}">
              <c16:uniqueId val="{00000005-608E-48CC-80E5-A12153FEC4AF}"/>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{0BB01993-2CFC-4E01-8969-0B7555690F47}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608E-48CC-80E5-A12153FEC4AF}"/>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{E923A6B1-59E8-4F7B-B1AC-A7EC3A23110F}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608E-48CC-80E5-A12153FEC4AF}"/>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{1BE89853-5099-4A83-A7AF-1011989FB6EF}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608E-48CC-80E5-A12153FEC4AF}"/>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{9C077086-E7EF-48E1-B0B7-D9B58C6C28DE}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608E-48CC-80E5-A12153FEC4AF}"/>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{34E4ED57-93A4-486C-B77C-D91575FCD047}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608E-48CC-80E5-A12153FEC4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8.9</c:v>
                </c:pt>
                <c:pt idx="4">
                  <c:v>7.9</c:v>
                </c:pt>
              </c:numCache>
            </c:numRef>
          </c:xVal>
          <c:yVal>
            <c:numRef>
              <c:f>公会計指標分析・財政指標組合せ分析表!$K$77:$O$77</c:f>
              <c:numCache>
                <c:formatCode>#,##0.0;"▲ "#,##0.0</c:formatCode>
                <c:ptCount val="5"/>
                <c:pt idx="0">
                  <c:v>29.4</c:v>
                </c:pt>
                <c:pt idx="1">
                  <c:v>18.899999999999999</c:v>
                </c:pt>
                <c:pt idx="2">
                  <c:v>10.199999999999999</c:v>
                </c:pt>
                <c:pt idx="3">
                  <c:v>13.1</c:v>
                </c:pt>
                <c:pt idx="4">
                  <c:v>0</c:v>
                </c:pt>
              </c:numCache>
            </c:numRef>
          </c:yVal>
          <c:smooth val="0"/>
          <c:extLst>
            <c:ext xmlns:c16="http://schemas.microsoft.com/office/drawing/2014/chart" uri="{C3380CC4-5D6E-409C-BE32-E72D297353CC}">
              <c16:uniqueId val="{0000000B-608E-48CC-80E5-A12153FEC4AF}"/>
            </c:ext>
          </c:extLst>
        </c:ser>
        <c:dLbls>
          <c:showLegendKey val="0"/>
          <c:showVal val="0"/>
          <c:showCatName val="0"/>
          <c:showSerName val="0"/>
          <c:showPercent val="0"/>
          <c:showBubbleSize val="0"/>
        </c:dLbls>
        <c:axId val="74049792"/>
        <c:axId val="74211712"/>
      </c:scatterChart>
      <c:valAx>
        <c:axId val="74049792"/>
        <c:scaling>
          <c:orientation val="minMax"/>
          <c:max val="13.6"/>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4211712"/>
        <c:crosses val="autoZero"/>
        <c:crossBetween val="midCat"/>
      </c:valAx>
      <c:valAx>
        <c:axId val="74211712"/>
        <c:scaling>
          <c:orientation val="minMax"/>
          <c:max val="25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4049792"/>
        <c:crosses val="autoZero"/>
        <c:crossBetween val="midCat"/>
        <c:majorUnit val="3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北海道岩内町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１８年度に地方債の借換えを実施したことに伴い、元利償還金については、当分の間、ほぼ同水準で推移する見込みにあるが、庁舎建設に伴う地方債の元金償還が平成２９年度から開始となることや岩内地方衛生組合による施設整備事業に伴う地方債の新規発行が今後も続くことから、今後の地方債発行を計画的に進めることで、比率の適正化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北海道岩内町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これまで、新規発行の地方債を計画的に抑制していたことから、一般会計等に係る地方債の現在高は、減少傾向にあったが、庁舎建設に伴う地方債の発行により、一時的に残高が増加した。</a:t>
          </a:r>
        </a:p>
        <a:p>
          <a:r>
            <a:rPr kumimoji="1" lang="ja-JP" altLang="en-US" sz="1400">
              <a:latin typeface="ＭＳ ゴシック" pitchFamily="49" charset="-128"/>
              <a:ea typeface="ＭＳ ゴシック" pitchFamily="49" charset="-128"/>
            </a:rPr>
            <a:t>　今後においては、岩内地方衛生組合による施設整備事業に伴う地方債の新規発行が続くことから、地方債発行を計画的に進めることで、比率の適正化を図る。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北海道岩内町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13,180
13,145
70.60
7,836,587
7,750,958
23,250
4,004,933
10,402,826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173.9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42.0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25</xdr:row>
      <xdr:rowOff>153005</xdr:rowOff>
    </xdr:from>
    <xdr:to>
      <xdr:col>3</xdr:col>
      <xdr:colOff>1170940</xdr:colOff>
      <xdr:row>34</xdr:row>
      <xdr:rowOff>110974</xdr:rowOff>
    </xdr:to>
    <xdr:cxnSp macro="">
      <xdr:nvCxnSpPr>
        <xdr:cNvPr id="66" name="直線コネクタ 65"/>
        <xdr:cNvCxnSpPr/>
      </xdr:nvCxnSpPr>
      <xdr:spPr>
        <a:xfrm flipV="1">
          <a:off x="4760595" y="5220305"/>
          <a:ext cx="1270" cy="150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114801</xdr:rowOff>
    </xdr:from>
    <xdr:ext cx="405111" cy="259045"/>
    <xdr:sp macro="" textlink="">
      <xdr:nvSpPr>
        <xdr:cNvPr id="67" name="有形固定資産減価償却率最小値テキスト"/>
        <xdr:cNvSpPr txBox="1"/>
      </xdr:nvSpPr>
      <xdr:spPr>
        <a:xfrm>
          <a:off x="4813300" y="6725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3</xdr:col>
      <xdr:colOff>1082675</xdr:colOff>
      <xdr:row>34</xdr:row>
      <xdr:rowOff>110974</xdr:rowOff>
    </xdr:from>
    <xdr:to>
      <xdr:col>3</xdr:col>
      <xdr:colOff>1260475</xdr:colOff>
      <xdr:row>34</xdr:row>
      <xdr:rowOff>110974</xdr:rowOff>
    </xdr:to>
    <xdr:cxnSp macro="">
      <xdr:nvCxnSpPr>
        <xdr:cNvPr id="68" name="直線コネクタ 67"/>
        <xdr:cNvCxnSpPr/>
      </xdr:nvCxnSpPr>
      <xdr:spPr>
        <a:xfrm>
          <a:off x="4673600" y="672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99682</xdr:rowOff>
    </xdr:from>
    <xdr:ext cx="405111" cy="259045"/>
    <xdr:sp macro="" textlink="">
      <xdr:nvSpPr>
        <xdr:cNvPr id="69" name="有形固定資産減価償却率最大値テキスト"/>
        <xdr:cNvSpPr txBox="1"/>
      </xdr:nvSpPr>
      <xdr:spPr>
        <a:xfrm>
          <a:off x="4813300" y="4995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a:t>
          </a:r>
          <a:endParaRPr kumimoji="1" lang="ja-JP" altLang="en-US" sz="1000" b="1">
            <a:latin typeface="ＭＳ Ｐゴシック"/>
          </a:endParaRPr>
        </a:p>
      </xdr:txBody>
    </xdr:sp>
    <xdr:clientData/>
  </xdr:oneCellAnchor>
  <xdr:twoCellAnchor>
    <xdr:from>
      <xdr:col>3</xdr:col>
      <xdr:colOff>1082675</xdr:colOff>
      <xdr:row>25</xdr:row>
      <xdr:rowOff>153005</xdr:rowOff>
    </xdr:from>
    <xdr:to>
      <xdr:col>3</xdr:col>
      <xdr:colOff>1260475</xdr:colOff>
      <xdr:row>25</xdr:row>
      <xdr:rowOff>153005</xdr:rowOff>
    </xdr:to>
    <xdr:cxnSp macro="">
      <xdr:nvCxnSpPr>
        <xdr:cNvPr id="70" name="直線コネクタ 69"/>
        <xdr:cNvCxnSpPr/>
      </xdr:nvCxnSpPr>
      <xdr:spPr>
        <a:xfrm>
          <a:off x="4673600" y="52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52813</xdr:rowOff>
    </xdr:from>
    <xdr:ext cx="405111" cy="259045"/>
    <xdr:sp macro="" textlink="">
      <xdr:nvSpPr>
        <xdr:cNvPr id="71" name="有形固定資産減価償却率平均値テキスト"/>
        <xdr:cNvSpPr txBox="1"/>
      </xdr:nvSpPr>
      <xdr:spPr>
        <a:xfrm>
          <a:off x="4813300" y="5805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74386</xdr:rowOff>
    </xdr:from>
    <xdr:to>
      <xdr:col>3</xdr:col>
      <xdr:colOff>1222375</xdr:colOff>
      <xdr:row>30</xdr:row>
      <xdr:rowOff>4536</xdr:rowOff>
    </xdr:to>
    <xdr:sp macro="" textlink="">
      <xdr:nvSpPr>
        <xdr:cNvPr id="72" name="フローチャート : 判断 71"/>
        <xdr:cNvSpPr/>
      </xdr:nvSpPr>
      <xdr:spPr>
        <a:xfrm>
          <a:off x="47117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136072</xdr:rowOff>
    </xdr:from>
    <xdr:to>
      <xdr:col>3</xdr:col>
      <xdr:colOff>511175</xdr:colOff>
      <xdr:row>30</xdr:row>
      <xdr:rowOff>66222</xdr:rowOff>
    </xdr:to>
    <xdr:sp macro="" textlink="">
      <xdr:nvSpPr>
        <xdr:cNvPr id="73" name="フローチャート : 判断 72"/>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101902</xdr:rowOff>
    </xdr:from>
    <xdr:to>
      <xdr:col>3</xdr:col>
      <xdr:colOff>511175</xdr:colOff>
      <xdr:row>29</xdr:row>
      <xdr:rowOff>32052</xdr:rowOff>
    </xdr:to>
    <xdr:sp macro="" textlink="">
      <xdr:nvSpPr>
        <xdr:cNvPr id="79" name="円/楕円 78"/>
        <xdr:cNvSpPr/>
      </xdr:nvSpPr>
      <xdr:spPr>
        <a:xfrm>
          <a:off x="4000500" y="568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57349</xdr:rowOff>
    </xdr:from>
    <xdr:ext cx="405111" cy="259045"/>
    <xdr:sp macro="" textlink="">
      <xdr:nvSpPr>
        <xdr:cNvPr id="80" name="n_1aveValue有形固定資産減価償却率"/>
        <xdr:cNvSpPr txBox="1"/>
      </xdr:nvSpPr>
      <xdr:spPr>
        <a:xfrm>
          <a:off x="3836043" y="5981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48579</xdr:rowOff>
    </xdr:from>
    <xdr:ext cx="405111" cy="259045"/>
    <xdr:sp macro="" textlink="">
      <xdr:nvSpPr>
        <xdr:cNvPr id="81" name="n_1mainValue有形固定資産減価償却率"/>
        <xdr:cNvSpPr txBox="1"/>
      </xdr:nvSpPr>
      <xdr:spPr>
        <a:xfrm>
          <a:off x="3836043" y="545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北海道岩内町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13,180
13,145
70.60
7,836,587
7,750,958
23,250
4,004,933
10,402,826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173.9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78105</xdr:rowOff>
    </xdr:from>
    <xdr:to>
      <xdr:col>6</xdr:col>
      <xdr:colOff>510540</xdr:colOff>
      <xdr:row>39</xdr:row>
      <xdr:rowOff>127635</xdr:rowOff>
    </xdr:to>
    <xdr:cxnSp macro="">
      <xdr:nvCxnSpPr>
        <xdr:cNvPr id="57" name="直線コネクタ 56"/>
        <xdr:cNvCxnSpPr/>
      </xdr:nvCxnSpPr>
      <xdr:spPr>
        <a:xfrm flipV="1">
          <a:off x="4634865" y="5735955"/>
          <a:ext cx="0" cy="10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131462</xdr:rowOff>
    </xdr:from>
    <xdr:ext cx="405111" cy="259045"/>
    <xdr:sp macro="" textlink="">
      <xdr:nvSpPr>
        <xdr:cNvPr id="58" name="【道路】&#10;有形固定資産減価償却率最小値テキスト"/>
        <xdr:cNvSpPr txBox="1"/>
      </xdr:nvSpPr>
      <xdr:spPr>
        <a:xfrm>
          <a:off x="4724400" y="681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422275</xdr:colOff>
      <xdr:row>39</xdr:row>
      <xdr:rowOff>127635</xdr:rowOff>
    </xdr:from>
    <xdr:to>
      <xdr:col>6</xdr:col>
      <xdr:colOff>600075</xdr:colOff>
      <xdr:row>39</xdr:row>
      <xdr:rowOff>127635</xdr:rowOff>
    </xdr:to>
    <xdr:cxnSp macro="">
      <xdr:nvCxnSpPr>
        <xdr:cNvPr id="59" name="直線コネクタ 58"/>
        <xdr:cNvCxnSpPr/>
      </xdr:nvCxnSpPr>
      <xdr:spPr>
        <a:xfrm>
          <a:off x="4546600" y="681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24782</xdr:rowOff>
    </xdr:from>
    <xdr:ext cx="405111" cy="259045"/>
    <xdr:sp macro="" textlink="">
      <xdr:nvSpPr>
        <xdr:cNvPr id="60" name="【道路】&#10;有形固定資産減価償却率最大値テキスト"/>
        <xdr:cNvSpPr txBox="1"/>
      </xdr:nvSpPr>
      <xdr:spPr>
        <a:xfrm>
          <a:off x="47244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6</xdr:col>
      <xdr:colOff>422275</xdr:colOff>
      <xdr:row>33</xdr:row>
      <xdr:rowOff>78105</xdr:rowOff>
    </xdr:from>
    <xdr:to>
      <xdr:col>6</xdr:col>
      <xdr:colOff>600075</xdr:colOff>
      <xdr:row>33</xdr:row>
      <xdr:rowOff>78105</xdr:rowOff>
    </xdr:to>
    <xdr:cxnSp macro="">
      <xdr:nvCxnSpPr>
        <xdr:cNvPr id="61" name="直線コネクタ 60"/>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116222</xdr:rowOff>
    </xdr:from>
    <xdr:ext cx="405111" cy="259045"/>
    <xdr:sp macro="" textlink="">
      <xdr:nvSpPr>
        <xdr:cNvPr id="62" name="【道路】&#10;有形固定資産減価償却率平均値テキスト"/>
        <xdr:cNvSpPr txBox="1"/>
      </xdr:nvSpPr>
      <xdr:spPr>
        <a:xfrm>
          <a:off x="47244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137795</xdr:rowOff>
    </xdr:from>
    <xdr:to>
      <xdr:col>6</xdr:col>
      <xdr:colOff>561975</xdr:colOff>
      <xdr:row>38</xdr:row>
      <xdr:rowOff>67945</xdr:rowOff>
    </xdr:to>
    <xdr:sp macro="" textlink="">
      <xdr:nvSpPr>
        <xdr:cNvPr id="63" name="フローチャート : 判断 62"/>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27305</xdr:rowOff>
    </xdr:from>
    <xdr:to>
      <xdr:col>5</xdr:col>
      <xdr:colOff>409575</xdr:colOff>
      <xdr:row>38</xdr:row>
      <xdr:rowOff>128905</xdr:rowOff>
    </xdr:to>
    <xdr:sp macro="" textlink="">
      <xdr:nvSpPr>
        <xdr:cNvPr id="64" name="フローチャート : 判断 63"/>
        <xdr:cNvSpPr/>
      </xdr:nvSpPr>
      <xdr:spPr>
        <a:xfrm>
          <a:off x="3746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141605</xdr:rowOff>
    </xdr:from>
    <xdr:to>
      <xdr:col>5</xdr:col>
      <xdr:colOff>409575</xdr:colOff>
      <xdr:row>41</xdr:row>
      <xdr:rowOff>71755</xdr:rowOff>
    </xdr:to>
    <xdr:sp macro="" textlink="">
      <xdr:nvSpPr>
        <xdr:cNvPr id="70" name="円/楕円 69"/>
        <xdr:cNvSpPr/>
      </xdr:nvSpPr>
      <xdr:spPr>
        <a:xfrm>
          <a:off x="3746500" y="69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145432</xdr:rowOff>
    </xdr:from>
    <xdr:ext cx="405111" cy="259045"/>
    <xdr:sp macro="" textlink="">
      <xdr:nvSpPr>
        <xdr:cNvPr id="71" name="n_1aveValue【道路】&#10;有形固定資産減価償却率"/>
        <xdr:cNvSpPr txBox="1"/>
      </xdr:nvSpPr>
      <xdr:spPr>
        <a:xfrm>
          <a:off x="3582043"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62882</xdr:rowOff>
    </xdr:from>
    <xdr:ext cx="405111" cy="259045"/>
    <xdr:sp macro="" textlink="">
      <xdr:nvSpPr>
        <xdr:cNvPr id="72" name="n_1mainValue【道路】&#10;有形固定資産減価償却率"/>
        <xdr:cNvSpPr txBox="1"/>
      </xdr:nvSpPr>
      <xdr:spPr>
        <a:xfrm>
          <a:off x="3582043" y="709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7" name="テキスト ボックス 8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1" name="テキスト ボックス 9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3" name="テキスト ボックス 9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69342</xdr:rowOff>
    </xdr:from>
    <xdr:to>
      <xdr:col>15</xdr:col>
      <xdr:colOff>180340</xdr:colOff>
      <xdr:row>42</xdr:row>
      <xdr:rowOff>1829</xdr:rowOff>
    </xdr:to>
    <xdr:cxnSp macro="">
      <xdr:nvCxnSpPr>
        <xdr:cNvPr id="97" name="直線コネクタ 96"/>
        <xdr:cNvCxnSpPr/>
      </xdr:nvCxnSpPr>
      <xdr:spPr>
        <a:xfrm flipV="1">
          <a:off x="10476865" y="5727192"/>
          <a:ext cx="0" cy="1475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5656</xdr:rowOff>
    </xdr:from>
    <xdr:ext cx="469744" cy="259045"/>
    <xdr:sp macro="" textlink="">
      <xdr:nvSpPr>
        <xdr:cNvPr id="98" name="【道路】&#10;一人当たり延長最小値テキスト"/>
        <xdr:cNvSpPr txBox="1"/>
      </xdr:nvSpPr>
      <xdr:spPr>
        <a:xfrm>
          <a:off x="10566400" y="72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5.476</a:t>
          </a:r>
          <a:endParaRPr kumimoji="1" lang="ja-JP" altLang="en-US" sz="1000" b="1">
            <a:latin typeface="ＭＳ Ｐゴシック"/>
          </a:endParaRPr>
        </a:p>
      </xdr:txBody>
    </xdr:sp>
    <xdr:clientData/>
  </xdr:oneCellAnchor>
  <xdr:twoCellAnchor>
    <xdr:from>
      <xdr:col>15</xdr:col>
      <xdr:colOff>92075</xdr:colOff>
      <xdr:row>42</xdr:row>
      <xdr:rowOff>1829</xdr:rowOff>
    </xdr:from>
    <xdr:to>
      <xdr:col>15</xdr:col>
      <xdr:colOff>269875</xdr:colOff>
      <xdr:row>42</xdr:row>
      <xdr:rowOff>1829</xdr:rowOff>
    </xdr:to>
    <xdr:cxnSp macro="">
      <xdr:nvCxnSpPr>
        <xdr:cNvPr id="99" name="直線コネクタ 98"/>
        <xdr:cNvCxnSpPr/>
      </xdr:nvCxnSpPr>
      <xdr:spPr>
        <a:xfrm>
          <a:off x="10388600" y="7202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16019</xdr:rowOff>
    </xdr:from>
    <xdr:ext cx="534377" cy="259045"/>
    <xdr:sp macro="" textlink="">
      <xdr:nvSpPr>
        <xdr:cNvPr id="100" name="【道路】&#10;一人当たり延長最大値テキスト"/>
        <xdr:cNvSpPr txBox="1"/>
      </xdr:nvSpPr>
      <xdr:spPr>
        <a:xfrm>
          <a:off x="10566400" y="550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24.840</a:t>
          </a:r>
          <a:endParaRPr kumimoji="1" lang="ja-JP" altLang="en-US" sz="1000" b="1">
            <a:latin typeface="ＭＳ Ｐゴシック"/>
          </a:endParaRPr>
        </a:p>
      </xdr:txBody>
    </xdr:sp>
    <xdr:clientData/>
  </xdr:oneCellAnchor>
  <xdr:twoCellAnchor>
    <xdr:from>
      <xdr:col>15</xdr:col>
      <xdr:colOff>92075</xdr:colOff>
      <xdr:row>33</xdr:row>
      <xdr:rowOff>69342</xdr:rowOff>
    </xdr:from>
    <xdr:to>
      <xdr:col>15</xdr:col>
      <xdr:colOff>269875</xdr:colOff>
      <xdr:row>33</xdr:row>
      <xdr:rowOff>69342</xdr:rowOff>
    </xdr:to>
    <xdr:cxnSp macro="">
      <xdr:nvCxnSpPr>
        <xdr:cNvPr id="101" name="直線コネクタ 100"/>
        <xdr:cNvCxnSpPr/>
      </xdr:nvCxnSpPr>
      <xdr:spPr>
        <a:xfrm>
          <a:off x="10388600" y="572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23639</xdr:rowOff>
    </xdr:from>
    <xdr:ext cx="534377" cy="259045"/>
    <xdr:sp macro="" textlink="">
      <xdr:nvSpPr>
        <xdr:cNvPr id="102" name="【道路】&#10;一人当たり延長平均値テキスト"/>
        <xdr:cNvSpPr txBox="1"/>
      </xdr:nvSpPr>
      <xdr:spPr>
        <a:xfrm>
          <a:off x="10566400" y="619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17.740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45212</xdr:rowOff>
    </xdr:from>
    <xdr:to>
      <xdr:col>15</xdr:col>
      <xdr:colOff>231775</xdr:colOff>
      <xdr:row>36</xdr:row>
      <xdr:rowOff>146812</xdr:rowOff>
    </xdr:to>
    <xdr:sp macro="" textlink="">
      <xdr:nvSpPr>
        <xdr:cNvPr id="103" name="フローチャート : 判断 102"/>
        <xdr:cNvSpPr/>
      </xdr:nvSpPr>
      <xdr:spPr>
        <a:xfrm>
          <a:off x="10426700" y="621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34</xdr:row>
      <xdr:rowOff>89713</xdr:rowOff>
    </xdr:from>
    <xdr:to>
      <xdr:col>14</xdr:col>
      <xdr:colOff>79375</xdr:colOff>
      <xdr:row>35</xdr:row>
      <xdr:rowOff>19863</xdr:rowOff>
    </xdr:to>
    <xdr:sp macro="" textlink="">
      <xdr:nvSpPr>
        <xdr:cNvPr id="104" name="フローチャート : 判断 103"/>
        <xdr:cNvSpPr/>
      </xdr:nvSpPr>
      <xdr:spPr>
        <a:xfrm>
          <a:off x="9588500" y="591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87808</xdr:rowOff>
    </xdr:from>
    <xdr:to>
      <xdr:col>14</xdr:col>
      <xdr:colOff>79375</xdr:colOff>
      <xdr:row>41</xdr:row>
      <xdr:rowOff>17958</xdr:rowOff>
    </xdr:to>
    <xdr:sp macro="" textlink="">
      <xdr:nvSpPr>
        <xdr:cNvPr id="110" name="円/楕円 109"/>
        <xdr:cNvSpPr/>
      </xdr:nvSpPr>
      <xdr:spPr>
        <a:xfrm>
          <a:off x="9588500" y="694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33</xdr:row>
      <xdr:rowOff>36390</xdr:rowOff>
    </xdr:from>
    <xdr:ext cx="534377" cy="259045"/>
    <xdr:sp macro="" textlink="">
      <xdr:nvSpPr>
        <xdr:cNvPr id="111" name="n_1aveValue【道路】&#10;一人当たり延長"/>
        <xdr:cNvSpPr txBox="1"/>
      </xdr:nvSpPr>
      <xdr:spPr>
        <a:xfrm>
          <a:off x="9359410" y="569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21.656</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9085</xdr:rowOff>
    </xdr:from>
    <xdr:ext cx="469744" cy="259045"/>
    <xdr:sp macro="" textlink="">
      <xdr:nvSpPr>
        <xdr:cNvPr id="112" name="n_1mainValue【道路】&#10;一人当たり延長"/>
        <xdr:cNvSpPr txBox="1"/>
      </xdr:nvSpPr>
      <xdr:spPr>
        <a:xfrm>
          <a:off x="9391727" y="703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3" name="テキスト ボックス 12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5" name="テキスト ボックス 12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7" name="テキスト ボックス 12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9" name="テキスト ボックス 12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1" name="テキスト ボックス 13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125730</xdr:rowOff>
    </xdr:from>
    <xdr:to>
      <xdr:col>6</xdr:col>
      <xdr:colOff>510540</xdr:colOff>
      <xdr:row>64</xdr:row>
      <xdr:rowOff>68580</xdr:rowOff>
    </xdr:to>
    <xdr:cxnSp macro="">
      <xdr:nvCxnSpPr>
        <xdr:cNvPr id="135" name="直線コネクタ 134"/>
        <xdr:cNvCxnSpPr/>
      </xdr:nvCxnSpPr>
      <xdr:spPr>
        <a:xfrm flipV="1">
          <a:off x="4634865" y="95554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72407</xdr:rowOff>
    </xdr:from>
    <xdr:ext cx="405111" cy="259045"/>
    <xdr:sp macro="" textlink="">
      <xdr:nvSpPr>
        <xdr:cNvPr id="136" name="【橋りょう・トンネル】&#10;有形固定資産減価償却率最小値テキスト"/>
        <xdr:cNvSpPr txBox="1"/>
      </xdr:nvSpPr>
      <xdr:spPr>
        <a:xfrm>
          <a:off x="47244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422275</xdr:colOff>
      <xdr:row>64</xdr:row>
      <xdr:rowOff>68580</xdr:rowOff>
    </xdr:from>
    <xdr:to>
      <xdr:col>6</xdr:col>
      <xdr:colOff>600075</xdr:colOff>
      <xdr:row>64</xdr:row>
      <xdr:rowOff>68580</xdr:rowOff>
    </xdr:to>
    <xdr:cxnSp macro="">
      <xdr:nvCxnSpPr>
        <xdr:cNvPr id="137" name="直線コネクタ 136"/>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72407</xdr:rowOff>
    </xdr:from>
    <xdr:ext cx="405111" cy="259045"/>
    <xdr:sp macro="" textlink="">
      <xdr:nvSpPr>
        <xdr:cNvPr id="138" name="【橋りょう・トンネル】&#10;有形固定資産減価償却率最大値テキスト"/>
        <xdr:cNvSpPr txBox="1"/>
      </xdr:nvSpPr>
      <xdr:spPr>
        <a:xfrm>
          <a:off x="47244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55</xdr:row>
      <xdr:rowOff>125730</xdr:rowOff>
    </xdr:from>
    <xdr:to>
      <xdr:col>6</xdr:col>
      <xdr:colOff>600075</xdr:colOff>
      <xdr:row>55</xdr:row>
      <xdr:rowOff>125730</xdr:rowOff>
    </xdr:to>
    <xdr:cxnSp macro="">
      <xdr:nvCxnSpPr>
        <xdr:cNvPr id="139" name="直線コネクタ 138"/>
        <xdr:cNvCxnSpPr/>
      </xdr:nvCxnSpPr>
      <xdr:spPr>
        <a:xfrm>
          <a:off x="4546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71645</xdr:rowOff>
    </xdr:from>
    <xdr:ext cx="405111" cy="259045"/>
    <xdr:sp macro="" textlink="">
      <xdr:nvSpPr>
        <xdr:cNvPr id="140" name="【橋りょう・トンネル】&#10;有形固定資産減価償却率平均値テキスト"/>
        <xdr:cNvSpPr txBox="1"/>
      </xdr:nvSpPr>
      <xdr:spPr>
        <a:xfrm>
          <a:off x="4724400" y="1035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93218</xdr:rowOff>
    </xdr:from>
    <xdr:to>
      <xdr:col>6</xdr:col>
      <xdr:colOff>561975</xdr:colOff>
      <xdr:row>61</xdr:row>
      <xdr:rowOff>23368</xdr:rowOff>
    </xdr:to>
    <xdr:sp macro="" textlink="">
      <xdr:nvSpPr>
        <xdr:cNvPr id="141" name="フローチャート : 判断 140"/>
        <xdr:cNvSpPr/>
      </xdr:nvSpPr>
      <xdr:spPr>
        <a:xfrm>
          <a:off x="4584700" y="1038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150368</xdr:rowOff>
    </xdr:from>
    <xdr:to>
      <xdr:col>5</xdr:col>
      <xdr:colOff>409575</xdr:colOff>
      <xdr:row>60</xdr:row>
      <xdr:rowOff>80518</xdr:rowOff>
    </xdr:to>
    <xdr:sp macro="" textlink="">
      <xdr:nvSpPr>
        <xdr:cNvPr id="142" name="フローチャート : 判断 141"/>
        <xdr:cNvSpPr/>
      </xdr:nvSpPr>
      <xdr:spPr>
        <a:xfrm>
          <a:off x="37465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24638</xdr:rowOff>
    </xdr:from>
    <xdr:to>
      <xdr:col>5</xdr:col>
      <xdr:colOff>409575</xdr:colOff>
      <xdr:row>61</xdr:row>
      <xdr:rowOff>126238</xdr:rowOff>
    </xdr:to>
    <xdr:sp macro="" textlink="">
      <xdr:nvSpPr>
        <xdr:cNvPr id="148" name="円/楕円 147"/>
        <xdr:cNvSpPr/>
      </xdr:nvSpPr>
      <xdr:spPr>
        <a:xfrm>
          <a:off x="3746500" y="104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97045</xdr:rowOff>
    </xdr:from>
    <xdr:ext cx="405111" cy="259045"/>
    <xdr:sp macro="" textlink="">
      <xdr:nvSpPr>
        <xdr:cNvPr id="149" name="n_1aveValue【橋りょう・トンネル】&#10;有形固定資産減価償却率"/>
        <xdr:cNvSpPr txBox="1"/>
      </xdr:nvSpPr>
      <xdr:spPr>
        <a:xfrm>
          <a:off x="3582043" y="1004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117365</xdr:rowOff>
    </xdr:from>
    <xdr:ext cx="405111" cy="259045"/>
    <xdr:sp macro="" textlink="">
      <xdr:nvSpPr>
        <xdr:cNvPr id="150" name="n_1mainValue【橋りょう・トンネル】&#10;有形固定資産減価償却率"/>
        <xdr:cNvSpPr txBox="1"/>
      </xdr:nvSpPr>
      <xdr:spPr>
        <a:xfrm>
          <a:off x="3582043" y="1057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1" name="直線コネクタ 16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2" name="テキスト ボックス 161"/>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3" name="直線コネクタ 16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4" name="テキスト ボックス 163"/>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5" name="直線コネクタ 16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6" name="テキスト ボックス 165"/>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7" name="直線コネクタ 16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8" name="テキスト ボックス 167"/>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9" name="直線コネクタ 16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70" name="テキスト ボックス 169"/>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1" name="直線コネクタ 17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2" name="テキスト ボックス 171"/>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4" name="テキスト ボックス 17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103725</xdr:rowOff>
    </xdr:from>
    <xdr:to>
      <xdr:col>15</xdr:col>
      <xdr:colOff>180340</xdr:colOff>
      <xdr:row>63</xdr:row>
      <xdr:rowOff>170021</xdr:rowOff>
    </xdr:to>
    <xdr:cxnSp macro="">
      <xdr:nvCxnSpPr>
        <xdr:cNvPr id="176" name="直線コネクタ 175"/>
        <xdr:cNvCxnSpPr/>
      </xdr:nvCxnSpPr>
      <xdr:spPr>
        <a:xfrm flipV="1">
          <a:off x="10476865" y="9533475"/>
          <a:ext cx="0" cy="143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2398</xdr:rowOff>
    </xdr:from>
    <xdr:ext cx="534377" cy="259045"/>
    <xdr:sp macro="" textlink="">
      <xdr:nvSpPr>
        <xdr:cNvPr id="177" name="【橋りょう・トンネル】&#10;一人当たり有形固定資産（償却資産）額最小値テキスト"/>
        <xdr:cNvSpPr txBox="1"/>
      </xdr:nvSpPr>
      <xdr:spPr>
        <a:xfrm>
          <a:off x="10566400" y="1097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80,875</a:t>
          </a:r>
          <a:endParaRPr kumimoji="1" lang="ja-JP" altLang="en-US" sz="1000" b="1">
            <a:latin typeface="ＭＳ Ｐゴシック"/>
          </a:endParaRPr>
        </a:p>
      </xdr:txBody>
    </xdr:sp>
    <xdr:clientData/>
  </xdr:oneCellAnchor>
  <xdr:twoCellAnchor>
    <xdr:from>
      <xdr:col>15</xdr:col>
      <xdr:colOff>92075</xdr:colOff>
      <xdr:row>63</xdr:row>
      <xdr:rowOff>170021</xdr:rowOff>
    </xdr:from>
    <xdr:to>
      <xdr:col>15</xdr:col>
      <xdr:colOff>269875</xdr:colOff>
      <xdr:row>63</xdr:row>
      <xdr:rowOff>170021</xdr:rowOff>
    </xdr:to>
    <xdr:cxnSp macro="">
      <xdr:nvCxnSpPr>
        <xdr:cNvPr id="178" name="直線コネクタ 177"/>
        <xdr:cNvCxnSpPr/>
      </xdr:nvCxnSpPr>
      <xdr:spPr>
        <a:xfrm>
          <a:off x="10388600" y="109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50402</xdr:rowOff>
    </xdr:from>
    <xdr:ext cx="599010" cy="259045"/>
    <xdr:sp macro="" textlink="">
      <xdr:nvSpPr>
        <xdr:cNvPr id="179" name="【橋りょう・トンネル】&#10;一人当たり有形固定資産（償却資産）額最大値テキスト"/>
        <xdr:cNvSpPr txBox="1"/>
      </xdr:nvSpPr>
      <xdr:spPr>
        <a:xfrm>
          <a:off x="10566400" y="930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961,476</a:t>
          </a:r>
          <a:endParaRPr kumimoji="1" lang="ja-JP" altLang="en-US" sz="1000" b="1">
            <a:latin typeface="ＭＳ Ｐゴシック"/>
          </a:endParaRPr>
        </a:p>
      </xdr:txBody>
    </xdr:sp>
    <xdr:clientData/>
  </xdr:oneCellAnchor>
  <xdr:twoCellAnchor>
    <xdr:from>
      <xdr:col>15</xdr:col>
      <xdr:colOff>92075</xdr:colOff>
      <xdr:row>55</xdr:row>
      <xdr:rowOff>103725</xdr:rowOff>
    </xdr:from>
    <xdr:to>
      <xdr:col>15</xdr:col>
      <xdr:colOff>269875</xdr:colOff>
      <xdr:row>55</xdr:row>
      <xdr:rowOff>103725</xdr:rowOff>
    </xdr:to>
    <xdr:cxnSp macro="">
      <xdr:nvCxnSpPr>
        <xdr:cNvPr id="180" name="直線コネクタ 179"/>
        <xdr:cNvCxnSpPr/>
      </xdr:nvCxnSpPr>
      <xdr:spPr>
        <a:xfrm>
          <a:off x="10388600" y="953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160414</xdr:rowOff>
    </xdr:from>
    <xdr:ext cx="599010" cy="259045"/>
    <xdr:sp macro="" textlink="">
      <xdr:nvSpPr>
        <xdr:cNvPr id="181" name="【橋りょう・トンネル】&#10;一人当たり有形固定資産（償却資産）額平均値テキスト"/>
        <xdr:cNvSpPr txBox="1"/>
      </xdr:nvSpPr>
      <xdr:spPr>
        <a:xfrm>
          <a:off x="10566400" y="10618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252,436</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10537</xdr:rowOff>
    </xdr:from>
    <xdr:to>
      <xdr:col>15</xdr:col>
      <xdr:colOff>231775</xdr:colOff>
      <xdr:row>62</xdr:row>
      <xdr:rowOff>112137</xdr:rowOff>
    </xdr:to>
    <xdr:sp macro="" textlink="">
      <xdr:nvSpPr>
        <xdr:cNvPr id="182" name="フローチャート : 判断 181"/>
        <xdr:cNvSpPr/>
      </xdr:nvSpPr>
      <xdr:spPr>
        <a:xfrm>
          <a:off x="10426700" y="1064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205</xdr:rowOff>
    </xdr:from>
    <xdr:to>
      <xdr:col>14</xdr:col>
      <xdr:colOff>79375</xdr:colOff>
      <xdr:row>62</xdr:row>
      <xdr:rowOff>101805</xdr:rowOff>
    </xdr:to>
    <xdr:sp macro="" textlink="">
      <xdr:nvSpPr>
        <xdr:cNvPr id="183" name="フローチャート : 判断 182"/>
        <xdr:cNvSpPr/>
      </xdr:nvSpPr>
      <xdr:spPr>
        <a:xfrm>
          <a:off x="9588500" y="106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4" name="テキスト ボックス 18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5" name="テキスト ボックス 18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6" name="テキスト ボックス 18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7" name="テキスト ボックス 18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8" name="テキスト ボックス 18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67556</xdr:rowOff>
    </xdr:from>
    <xdr:to>
      <xdr:col>14</xdr:col>
      <xdr:colOff>79375</xdr:colOff>
      <xdr:row>63</xdr:row>
      <xdr:rowOff>169156</xdr:rowOff>
    </xdr:to>
    <xdr:sp macro="" textlink="">
      <xdr:nvSpPr>
        <xdr:cNvPr id="189" name="円/楕円 188"/>
        <xdr:cNvSpPr/>
      </xdr:nvSpPr>
      <xdr:spPr>
        <a:xfrm>
          <a:off x="9588500" y="1086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118332</xdr:rowOff>
    </xdr:from>
    <xdr:ext cx="599010" cy="259045"/>
    <xdr:sp macro="" textlink="">
      <xdr:nvSpPr>
        <xdr:cNvPr id="190" name="n_1aveValue【橋りょう・トンネル】&#10;一人当たり有形固定資産（償却資産）額"/>
        <xdr:cNvSpPr txBox="1"/>
      </xdr:nvSpPr>
      <xdr:spPr>
        <a:xfrm>
          <a:off x="9327094" y="1040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258,763</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160283</xdr:rowOff>
    </xdr:from>
    <xdr:ext cx="599010" cy="259045"/>
    <xdr:sp macro="" textlink="">
      <xdr:nvSpPr>
        <xdr:cNvPr id="191" name="n_1mainValue【橋りょう・トンネル】&#10;一人当たり有形固定資産（償却資産）額"/>
        <xdr:cNvSpPr txBox="1"/>
      </xdr:nvSpPr>
      <xdr:spPr>
        <a:xfrm>
          <a:off x="9327094" y="10961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112,516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2" name="テキスト ボックス 20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3" name="直線コネクタ 20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4" name="テキスト ボックス 20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5" name="直線コネクタ 20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6" name="テキスト ボックス 20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7" name="直線コネクタ 20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8" name="テキスト ボックス 20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9" name="直線コネクタ 20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0" name="テキスト ボックス 20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1" name="直線コネクタ 21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2" name="テキスト ボックス 21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4" name="テキスト ボックス 21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167639</xdr:rowOff>
    </xdr:from>
    <xdr:to>
      <xdr:col>6</xdr:col>
      <xdr:colOff>510540</xdr:colOff>
      <xdr:row>86</xdr:row>
      <xdr:rowOff>55245</xdr:rowOff>
    </xdr:to>
    <xdr:cxnSp macro="">
      <xdr:nvCxnSpPr>
        <xdr:cNvPr id="216" name="直線コネクタ 215"/>
        <xdr:cNvCxnSpPr/>
      </xdr:nvCxnSpPr>
      <xdr:spPr>
        <a:xfrm flipV="1">
          <a:off x="4634865" y="13369289"/>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59072</xdr:rowOff>
    </xdr:from>
    <xdr:ext cx="405111" cy="259045"/>
    <xdr:sp macro="" textlink="">
      <xdr:nvSpPr>
        <xdr:cNvPr id="217" name="【公営住宅】&#10;有形固定資産減価償却率最小値テキスト"/>
        <xdr:cNvSpPr txBox="1"/>
      </xdr:nvSpPr>
      <xdr:spPr>
        <a:xfrm>
          <a:off x="47244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6</xdr:col>
      <xdr:colOff>422275</xdr:colOff>
      <xdr:row>86</xdr:row>
      <xdr:rowOff>55245</xdr:rowOff>
    </xdr:from>
    <xdr:to>
      <xdr:col>6</xdr:col>
      <xdr:colOff>600075</xdr:colOff>
      <xdr:row>86</xdr:row>
      <xdr:rowOff>55245</xdr:rowOff>
    </xdr:to>
    <xdr:cxnSp macro="">
      <xdr:nvCxnSpPr>
        <xdr:cNvPr id="218" name="直線コネクタ 217"/>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114316</xdr:rowOff>
    </xdr:from>
    <xdr:ext cx="405111" cy="259045"/>
    <xdr:sp macro="" textlink="">
      <xdr:nvSpPr>
        <xdr:cNvPr id="219" name="【公営住宅】&#10;有形固定資産減価償却率最大値テキスト"/>
        <xdr:cNvSpPr txBox="1"/>
      </xdr:nvSpPr>
      <xdr:spPr>
        <a:xfrm>
          <a:off x="47244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6</xdr:col>
      <xdr:colOff>422275</xdr:colOff>
      <xdr:row>77</xdr:row>
      <xdr:rowOff>167639</xdr:rowOff>
    </xdr:from>
    <xdr:to>
      <xdr:col>6</xdr:col>
      <xdr:colOff>600075</xdr:colOff>
      <xdr:row>77</xdr:row>
      <xdr:rowOff>167639</xdr:rowOff>
    </xdr:to>
    <xdr:cxnSp macro="">
      <xdr:nvCxnSpPr>
        <xdr:cNvPr id="220" name="直線コネクタ 219"/>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120032</xdr:rowOff>
    </xdr:from>
    <xdr:ext cx="405111" cy="259045"/>
    <xdr:sp macro="" textlink="">
      <xdr:nvSpPr>
        <xdr:cNvPr id="221" name="【公営住宅】&#10;有形固定資産減価償却率平均値テキスト"/>
        <xdr:cNvSpPr txBox="1"/>
      </xdr:nvSpPr>
      <xdr:spPr>
        <a:xfrm>
          <a:off x="47244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141605</xdr:rowOff>
    </xdr:from>
    <xdr:to>
      <xdr:col>6</xdr:col>
      <xdr:colOff>561975</xdr:colOff>
      <xdr:row>83</xdr:row>
      <xdr:rowOff>71755</xdr:rowOff>
    </xdr:to>
    <xdr:sp macro="" textlink="">
      <xdr:nvSpPr>
        <xdr:cNvPr id="222" name="フローチャート : 判断 221"/>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88264</xdr:rowOff>
    </xdr:from>
    <xdr:to>
      <xdr:col>5</xdr:col>
      <xdr:colOff>409575</xdr:colOff>
      <xdr:row>82</xdr:row>
      <xdr:rowOff>18414</xdr:rowOff>
    </xdr:to>
    <xdr:sp macro="" textlink="">
      <xdr:nvSpPr>
        <xdr:cNvPr id="223" name="フローチャート : 判断 222"/>
        <xdr:cNvSpPr/>
      </xdr:nvSpPr>
      <xdr:spPr>
        <a:xfrm>
          <a:off x="3746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4" name="テキスト ボックス 22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5" name="テキスト ボックス 22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6" name="テキスト ボックス 22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7" name="テキスト ボックス 22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8" name="テキスト ボックス 22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17780</xdr:rowOff>
    </xdr:from>
    <xdr:to>
      <xdr:col>5</xdr:col>
      <xdr:colOff>409575</xdr:colOff>
      <xdr:row>82</xdr:row>
      <xdr:rowOff>119380</xdr:rowOff>
    </xdr:to>
    <xdr:sp macro="" textlink="">
      <xdr:nvSpPr>
        <xdr:cNvPr id="229" name="円/楕円 228"/>
        <xdr:cNvSpPr/>
      </xdr:nvSpPr>
      <xdr:spPr>
        <a:xfrm>
          <a:off x="3746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34941</xdr:rowOff>
    </xdr:from>
    <xdr:ext cx="405111" cy="259045"/>
    <xdr:sp macro="" textlink="">
      <xdr:nvSpPr>
        <xdr:cNvPr id="230" name="n_1aveValue【公営住宅】&#10;有形固定資産減価償却率"/>
        <xdr:cNvSpPr txBox="1"/>
      </xdr:nvSpPr>
      <xdr:spPr>
        <a:xfrm>
          <a:off x="3582043"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110507</xdr:rowOff>
    </xdr:from>
    <xdr:ext cx="405111" cy="259045"/>
    <xdr:sp macro="" textlink="">
      <xdr:nvSpPr>
        <xdr:cNvPr id="231" name="n_1mainValue【公営住宅】&#10;有形固定資産減価償却率"/>
        <xdr:cNvSpPr txBox="1"/>
      </xdr:nvSpPr>
      <xdr:spPr>
        <a:xfrm>
          <a:off x="3582043"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2" name="直線コネクタ 24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3" name="テキスト ボックス 24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4" name="直線コネクタ 24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5" name="テキスト ボックス 24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6" name="直線コネクタ 24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7" name="テキスト ボックス 24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8" name="直線コネクタ 24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9" name="テキスト ボックス 24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0" name="直線コネクタ 24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1" name="テキスト ボックス 25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53" name="テキスト ボックス 25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83</xdr:row>
      <xdr:rowOff>91821</xdr:rowOff>
    </xdr:from>
    <xdr:to>
      <xdr:col>15</xdr:col>
      <xdr:colOff>180340</xdr:colOff>
      <xdr:row>86</xdr:row>
      <xdr:rowOff>98679</xdr:rowOff>
    </xdr:to>
    <xdr:cxnSp macro="">
      <xdr:nvCxnSpPr>
        <xdr:cNvPr id="255" name="直線コネクタ 254"/>
        <xdr:cNvCxnSpPr/>
      </xdr:nvCxnSpPr>
      <xdr:spPr>
        <a:xfrm flipV="1">
          <a:off x="10476865" y="14322171"/>
          <a:ext cx="0" cy="521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102506</xdr:rowOff>
    </xdr:from>
    <xdr:ext cx="469744" cy="259045"/>
    <xdr:sp macro="" textlink="">
      <xdr:nvSpPr>
        <xdr:cNvPr id="256" name="【公営住宅】&#10;一人当たり面積最小値テキスト"/>
        <xdr:cNvSpPr txBox="1"/>
      </xdr:nvSpPr>
      <xdr:spPr>
        <a:xfrm>
          <a:off x="10566400" y="1484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0.082</a:t>
          </a:r>
          <a:endParaRPr kumimoji="1" lang="ja-JP" altLang="en-US" sz="1000" b="1">
            <a:latin typeface="ＭＳ Ｐゴシック"/>
          </a:endParaRPr>
        </a:p>
      </xdr:txBody>
    </xdr:sp>
    <xdr:clientData/>
  </xdr:oneCellAnchor>
  <xdr:twoCellAnchor>
    <xdr:from>
      <xdr:col>15</xdr:col>
      <xdr:colOff>92075</xdr:colOff>
      <xdr:row>86</xdr:row>
      <xdr:rowOff>98679</xdr:rowOff>
    </xdr:from>
    <xdr:to>
      <xdr:col>15</xdr:col>
      <xdr:colOff>269875</xdr:colOff>
      <xdr:row>86</xdr:row>
      <xdr:rowOff>98679</xdr:rowOff>
    </xdr:to>
    <xdr:cxnSp macro="">
      <xdr:nvCxnSpPr>
        <xdr:cNvPr id="257" name="直線コネクタ 256"/>
        <xdr:cNvCxnSpPr/>
      </xdr:nvCxnSpPr>
      <xdr:spPr>
        <a:xfrm>
          <a:off x="10388600" y="1484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38498</xdr:rowOff>
    </xdr:from>
    <xdr:ext cx="469744" cy="259045"/>
    <xdr:sp macro="" textlink="">
      <xdr:nvSpPr>
        <xdr:cNvPr id="258" name="【公営住宅】&#10;一人当たり面積最大値テキスト"/>
        <xdr:cNvSpPr txBox="1"/>
      </xdr:nvSpPr>
      <xdr:spPr>
        <a:xfrm>
          <a:off x="10566400" y="1409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15</xdr:col>
      <xdr:colOff>92075</xdr:colOff>
      <xdr:row>83</xdr:row>
      <xdr:rowOff>91821</xdr:rowOff>
    </xdr:from>
    <xdr:to>
      <xdr:col>15</xdr:col>
      <xdr:colOff>269875</xdr:colOff>
      <xdr:row>83</xdr:row>
      <xdr:rowOff>91821</xdr:rowOff>
    </xdr:to>
    <xdr:cxnSp macro="">
      <xdr:nvCxnSpPr>
        <xdr:cNvPr id="259" name="直線コネクタ 258"/>
        <xdr:cNvCxnSpPr/>
      </xdr:nvCxnSpPr>
      <xdr:spPr>
        <a:xfrm>
          <a:off x="10388600" y="1432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11828</xdr:rowOff>
    </xdr:from>
    <xdr:ext cx="469744" cy="259045"/>
    <xdr:sp macro="" textlink="">
      <xdr:nvSpPr>
        <xdr:cNvPr id="260" name="【公営住宅】&#10;一人当たり面積平均値テキスト"/>
        <xdr:cNvSpPr txBox="1"/>
      </xdr:nvSpPr>
      <xdr:spPr>
        <a:xfrm>
          <a:off x="10566400" y="1458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15</xdr:col>
      <xdr:colOff>130175</xdr:colOff>
      <xdr:row>85</xdr:row>
      <xdr:rowOff>33401</xdr:rowOff>
    </xdr:from>
    <xdr:to>
      <xdr:col>15</xdr:col>
      <xdr:colOff>231775</xdr:colOff>
      <xdr:row>85</xdr:row>
      <xdr:rowOff>135001</xdr:rowOff>
    </xdr:to>
    <xdr:sp macro="" textlink="">
      <xdr:nvSpPr>
        <xdr:cNvPr id="261" name="フローチャート : 判断 260"/>
        <xdr:cNvSpPr/>
      </xdr:nvSpPr>
      <xdr:spPr>
        <a:xfrm>
          <a:off x="10426700" y="1460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91123</xdr:rowOff>
    </xdr:from>
    <xdr:to>
      <xdr:col>14</xdr:col>
      <xdr:colOff>79375</xdr:colOff>
      <xdr:row>85</xdr:row>
      <xdr:rowOff>21273</xdr:rowOff>
    </xdr:to>
    <xdr:sp macro="" textlink="">
      <xdr:nvSpPr>
        <xdr:cNvPr id="262" name="フローチャート : 判断 261"/>
        <xdr:cNvSpPr/>
      </xdr:nvSpPr>
      <xdr:spPr>
        <a:xfrm>
          <a:off x="9588500" y="1449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3" name="テキスト ボックス 26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4" name="テキスト ボックス 26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5" name="テキスト ボックス 26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6" name="テキスト ボックス 26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7" name="テキスト ボックス 26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78</xdr:row>
      <xdr:rowOff>35306</xdr:rowOff>
    </xdr:from>
    <xdr:to>
      <xdr:col>14</xdr:col>
      <xdr:colOff>79375</xdr:colOff>
      <xdr:row>78</xdr:row>
      <xdr:rowOff>136906</xdr:rowOff>
    </xdr:to>
    <xdr:sp macro="" textlink="">
      <xdr:nvSpPr>
        <xdr:cNvPr id="268" name="円/楕円 267"/>
        <xdr:cNvSpPr/>
      </xdr:nvSpPr>
      <xdr:spPr>
        <a:xfrm>
          <a:off x="9588500" y="1340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12400</xdr:rowOff>
    </xdr:from>
    <xdr:ext cx="469744" cy="259045"/>
    <xdr:sp macro="" textlink="">
      <xdr:nvSpPr>
        <xdr:cNvPr id="269" name="n_1aveValue【公営住宅】&#10;一人当たり面積"/>
        <xdr:cNvSpPr txBox="1"/>
      </xdr:nvSpPr>
      <xdr:spPr>
        <a:xfrm>
          <a:off x="9391727" y="1458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1.655</a:t>
          </a:r>
          <a:endParaRPr kumimoji="1" lang="ja-JP" altLang="en-US" sz="1000" b="1">
            <a:solidFill>
              <a:srgbClr val="000080"/>
            </a:solidFill>
            <a:latin typeface="ＭＳ Ｐゴシック"/>
          </a:endParaRPr>
        </a:p>
      </xdr:txBody>
    </xdr:sp>
    <xdr:clientData/>
  </xdr:oneCellAnchor>
  <xdr:oneCellAnchor>
    <xdr:from>
      <xdr:col>13</xdr:col>
      <xdr:colOff>466802</xdr:colOff>
      <xdr:row>76</xdr:row>
      <xdr:rowOff>153433</xdr:rowOff>
    </xdr:from>
    <xdr:ext cx="469744" cy="259045"/>
    <xdr:sp macro="" textlink="">
      <xdr:nvSpPr>
        <xdr:cNvPr id="270" name="n_1mainValue【公営住宅】&#10;一人当たり面積"/>
        <xdr:cNvSpPr txBox="1"/>
      </xdr:nvSpPr>
      <xdr:spPr>
        <a:xfrm>
          <a:off x="9391727" y="1318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9" name="正方形/長方形 2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0" name="正方形/長方形 2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1" name="正方形/長方形 2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2" name="正方形/長方形 2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3" name="正方形/長方形 2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4" name="正方形/長方形 2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5" name="正方形/長方形 2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6" name="正方形/長方形 28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7" name="正方形/長方形 2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8" name="正方形/長方形 2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9" name="正方形/長方形 2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0" name="正方形/長方形 2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1" name="正方形/長方形 2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2" name="正方形/長方形 2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3" name="正方形/長方形 2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4" name="正方形/長方形 2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5" name="テキスト ボックス 2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6" name="直線コネクタ 2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7" name="テキスト ボックス 29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8" name="直線コネクタ 29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9" name="テキスト ボックス 29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00" name="直線コネクタ 29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01" name="テキスト ボックス 30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02" name="直線コネクタ 30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03" name="テキスト ボックス 30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04" name="直線コネクタ 30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05" name="テキスト ボックス 30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6" name="直線コネクタ 3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7" name="テキスト ボックス 30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46482</xdr:rowOff>
    </xdr:from>
    <xdr:to>
      <xdr:col>23</xdr:col>
      <xdr:colOff>516889</xdr:colOff>
      <xdr:row>42</xdr:row>
      <xdr:rowOff>35052</xdr:rowOff>
    </xdr:to>
    <xdr:cxnSp macro="">
      <xdr:nvCxnSpPr>
        <xdr:cNvPr id="309" name="直線コネクタ 308"/>
        <xdr:cNvCxnSpPr/>
      </xdr:nvCxnSpPr>
      <xdr:spPr>
        <a:xfrm flipV="1">
          <a:off x="16318864" y="5704332"/>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38879</xdr:rowOff>
    </xdr:from>
    <xdr:ext cx="405111" cy="259045"/>
    <xdr:sp macro="" textlink="">
      <xdr:nvSpPr>
        <xdr:cNvPr id="310" name="【認定こども園・幼稚園・保育所】&#10;有形固定資産減価償却率最小値テキスト"/>
        <xdr:cNvSpPr txBox="1"/>
      </xdr:nvSpPr>
      <xdr:spPr>
        <a:xfrm>
          <a:off x="16408400" y="723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23</xdr:col>
      <xdr:colOff>428625</xdr:colOff>
      <xdr:row>42</xdr:row>
      <xdr:rowOff>35052</xdr:rowOff>
    </xdr:from>
    <xdr:to>
      <xdr:col>23</xdr:col>
      <xdr:colOff>606425</xdr:colOff>
      <xdr:row>42</xdr:row>
      <xdr:rowOff>35052</xdr:rowOff>
    </xdr:to>
    <xdr:cxnSp macro="">
      <xdr:nvCxnSpPr>
        <xdr:cNvPr id="311" name="直線コネクタ 310"/>
        <xdr:cNvCxnSpPr/>
      </xdr:nvCxnSpPr>
      <xdr:spPr>
        <a:xfrm>
          <a:off x="16230600" y="723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164609</xdr:rowOff>
    </xdr:from>
    <xdr:ext cx="405111" cy="259045"/>
    <xdr:sp macro="" textlink="">
      <xdr:nvSpPr>
        <xdr:cNvPr id="312" name="【認定こども園・幼稚園・保育所】&#10;有形固定資産減価償却率最大値テキスト"/>
        <xdr:cNvSpPr txBox="1"/>
      </xdr:nvSpPr>
      <xdr:spPr>
        <a:xfrm>
          <a:off x="164084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a:t>
          </a:r>
          <a:endParaRPr kumimoji="1" lang="ja-JP" altLang="en-US" sz="1000" b="1">
            <a:latin typeface="ＭＳ Ｐゴシック"/>
          </a:endParaRPr>
        </a:p>
      </xdr:txBody>
    </xdr:sp>
    <xdr:clientData/>
  </xdr:oneCellAnchor>
  <xdr:twoCellAnchor>
    <xdr:from>
      <xdr:col>23</xdr:col>
      <xdr:colOff>428625</xdr:colOff>
      <xdr:row>33</xdr:row>
      <xdr:rowOff>46482</xdr:rowOff>
    </xdr:from>
    <xdr:to>
      <xdr:col>23</xdr:col>
      <xdr:colOff>606425</xdr:colOff>
      <xdr:row>33</xdr:row>
      <xdr:rowOff>46482</xdr:rowOff>
    </xdr:to>
    <xdr:cxnSp macro="">
      <xdr:nvCxnSpPr>
        <xdr:cNvPr id="313" name="直線コネクタ 312"/>
        <xdr:cNvCxnSpPr/>
      </xdr:nvCxnSpPr>
      <xdr:spPr>
        <a:xfrm>
          <a:off x="16230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79265</xdr:rowOff>
    </xdr:from>
    <xdr:ext cx="405111" cy="259045"/>
    <xdr:sp macro="" textlink="">
      <xdr:nvSpPr>
        <xdr:cNvPr id="314" name="【認定こども園・幼稚園・保育所】&#10;有形固定資産減価償却率平均値テキスト"/>
        <xdr:cNvSpPr txBox="1"/>
      </xdr:nvSpPr>
      <xdr:spPr>
        <a:xfrm>
          <a:off x="16408400" y="6765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100838</xdr:rowOff>
    </xdr:from>
    <xdr:to>
      <xdr:col>23</xdr:col>
      <xdr:colOff>568325</xdr:colOff>
      <xdr:row>40</xdr:row>
      <xdr:rowOff>30988</xdr:rowOff>
    </xdr:to>
    <xdr:sp macro="" textlink="">
      <xdr:nvSpPr>
        <xdr:cNvPr id="315" name="フローチャート : 判断 314"/>
        <xdr:cNvSpPr/>
      </xdr:nvSpPr>
      <xdr:spPr>
        <a:xfrm>
          <a:off x="16268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40</xdr:row>
      <xdr:rowOff>107696</xdr:rowOff>
    </xdr:from>
    <xdr:to>
      <xdr:col>22</xdr:col>
      <xdr:colOff>415925</xdr:colOff>
      <xdr:row>41</xdr:row>
      <xdr:rowOff>37846</xdr:rowOff>
    </xdr:to>
    <xdr:sp macro="" textlink="">
      <xdr:nvSpPr>
        <xdr:cNvPr id="316" name="フローチャート : 判断 315"/>
        <xdr:cNvSpPr/>
      </xdr:nvSpPr>
      <xdr:spPr>
        <a:xfrm>
          <a:off x="15430500" y="696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7" name="テキスト ボックス 31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8" name="テキスト ボックス 31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9" name="テキスト ボックス 31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0" name="テキスト ボックス 31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1" name="テキスト ボックス 32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119126</xdr:rowOff>
    </xdr:from>
    <xdr:to>
      <xdr:col>22</xdr:col>
      <xdr:colOff>415925</xdr:colOff>
      <xdr:row>36</xdr:row>
      <xdr:rowOff>49276</xdr:rowOff>
    </xdr:to>
    <xdr:sp macro="" textlink="">
      <xdr:nvSpPr>
        <xdr:cNvPr id="322" name="円/楕円 321"/>
        <xdr:cNvSpPr/>
      </xdr:nvSpPr>
      <xdr:spPr>
        <a:xfrm>
          <a:off x="15430500"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28973</xdr:rowOff>
    </xdr:from>
    <xdr:ext cx="405111" cy="259045"/>
    <xdr:sp macro="" textlink="">
      <xdr:nvSpPr>
        <xdr:cNvPr id="323" name="n_1aveValue【認定こども園・幼稚園・保育所】&#10;有形固定資産減価償却率"/>
        <xdr:cNvSpPr txBox="1"/>
      </xdr:nvSpPr>
      <xdr:spPr>
        <a:xfrm>
          <a:off x="15266043" y="705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65803</xdr:rowOff>
    </xdr:from>
    <xdr:ext cx="405111" cy="259045"/>
    <xdr:sp macro="" textlink="">
      <xdr:nvSpPr>
        <xdr:cNvPr id="324" name="n_1mainValue【認定こども園・幼稚園・保育所】&#10;有形固定資産減価償却率"/>
        <xdr:cNvSpPr txBox="1"/>
      </xdr:nvSpPr>
      <xdr:spPr>
        <a:xfrm>
          <a:off x="15266043" y="589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5" name="正方形/長方形 3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6" name="正方形/長方形 3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7" name="正方形/長方形 3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8" name="正方形/長方形 3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9" name="正方形/長方形 3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0" name="正方形/長方形 3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1" name="正方形/長方形 3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2" name="正方形/長方形 3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3" name="テキスト ボックス 3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4" name="直線コネクタ 3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35" name="テキスト ボックス 334"/>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36" name="直線コネクタ 33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7" name="テキスト ボックス 33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8" name="直線コネクタ 33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9" name="テキスト ボックス 33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0" name="直線コネクタ 33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41" name="テキスト ボックス 34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2" name="直線コネクタ 34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43" name="テキスト ボックス 34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5" name="テキスト ボックス 34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12192</xdr:rowOff>
    </xdr:from>
    <xdr:to>
      <xdr:col>32</xdr:col>
      <xdr:colOff>186689</xdr:colOff>
      <xdr:row>41</xdr:row>
      <xdr:rowOff>23622</xdr:rowOff>
    </xdr:to>
    <xdr:cxnSp macro="">
      <xdr:nvCxnSpPr>
        <xdr:cNvPr id="347" name="直線コネクタ 346"/>
        <xdr:cNvCxnSpPr/>
      </xdr:nvCxnSpPr>
      <xdr:spPr>
        <a:xfrm flipV="1">
          <a:off x="22160864" y="584149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27449</xdr:rowOff>
    </xdr:from>
    <xdr:ext cx="469744" cy="259045"/>
    <xdr:sp macro="" textlink="">
      <xdr:nvSpPr>
        <xdr:cNvPr id="348" name="【認定こども園・幼稚園・保育所】&#10;一人当たり面積最小値テキスト"/>
        <xdr:cNvSpPr txBox="1"/>
      </xdr:nvSpPr>
      <xdr:spPr>
        <a:xfrm>
          <a:off x="22250400" y="705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0.124</a:t>
          </a:r>
          <a:endParaRPr kumimoji="1" lang="ja-JP" altLang="en-US" sz="1000" b="1">
            <a:latin typeface="ＭＳ Ｐゴシック"/>
          </a:endParaRPr>
        </a:p>
      </xdr:txBody>
    </xdr:sp>
    <xdr:clientData/>
  </xdr:oneCellAnchor>
  <xdr:twoCellAnchor>
    <xdr:from>
      <xdr:col>32</xdr:col>
      <xdr:colOff>98425</xdr:colOff>
      <xdr:row>41</xdr:row>
      <xdr:rowOff>23622</xdr:rowOff>
    </xdr:from>
    <xdr:to>
      <xdr:col>32</xdr:col>
      <xdr:colOff>276225</xdr:colOff>
      <xdr:row>41</xdr:row>
      <xdr:rowOff>23622</xdr:rowOff>
    </xdr:to>
    <xdr:cxnSp macro="">
      <xdr:nvCxnSpPr>
        <xdr:cNvPr id="349" name="直線コネクタ 348"/>
        <xdr:cNvCxnSpPr/>
      </xdr:nvCxnSpPr>
      <xdr:spPr>
        <a:xfrm>
          <a:off x="22072600" y="70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130319</xdr:rowOff>
    </xdr:from>
    <xdr:ext cx="469744" cy="259045"/>
    <xdr:sp macro="" textlink="">
      <xdr:nvSpPr>
        <xdr:cNvPr id="350" name="【認定こども園・幼稚園・保育所】&#10;一人当たり面積最大値テキスト"/>
        <xdr:cNvSpPr txBox="1"/>
      </xdr:nvSpPr>
      <xdr:spPr>
        <a:xfrm>
          <a:off x="22250400" y="561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0.389</a:t>
          </a:r>
          <a:endParaRPr kumimoji="1" lang="ja-JP" altLang="en-US" sz="1000" b="1">
            <a:latin typeface="ＭＳ Ｐゴシック"/>
          </a:endParaRPr>
        </a:p>
      </xdr:txBody>
    </xdr:sp>
    <xdr:clientData/>
  </xdr:oneCellAnchor>
  <xdr:twoCellAnchor>
    <xdr:from>
      <xdr:col>32</xdr:col>
      <xdr:colOff>98425</xdr:colOff>
      <xdr:row>34</xdr:row>
      <xdr:rowOff>12192</xdr:rowOff>
    </xdr:from>
    <xdr:to>
      <xdr:col>32</xdr:col>
      <xdr:colOff>276225</xdr:colOff>
      <xdr:row>34</xdr:row>
      <xdr:rowOff>12192</xdr:rowOff>
    </xdr:to>
    <xdr:cxnSp macro="">
      <xdr:nvCxnSpPr>
        <xdr:cNvPr id="351" name="直線コネクタ 350"/>
        <xdr:cNvCxnSpPr/>
      </xdr:nvCxnSpPr>
      <xdr:spPr>
        <a:xfrm>
          <a:off x="22072600" y="584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24401</xdr:rowOff>
    </xdr:from>
    <xdr:ext cx="469744" cy="259045"/>
    <xdr:sp macro="" textlink="">
      <xdr:nvSpPr>
        <xdr:cNvPr id="352" name="【認定こども園・幼稚園・保育所】&#10;一人当たり面積平均値テキスト"/>
        <xdr:cNvSpPr txBox="1"/>
      </xdr:nvSpPr>
      <xdr:spPr>
        <a:xfrm>
          <a:off x="22250400" y="6368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45974</xdr:rowOff>
    </xdr:from>
    <xdr:to>
      <xdr:col>32</xdr:col>
      <xdr:colOff>238125</xdr:colOff>
      <xdr:row>37</xdr:row>
      <xdr:rowOff>147574</xdr:rowOff>
    </xdr:to>
    <xdr:sp macro="" textlink="">
      <xdr:nvSpPr>
        <xdr:cNvPr id="353" name="フローチャート : 判断 352"/>
        <xdr:cNvSpPr/>
      </xdr:nvSpPr>
      <xdr:spPr>
        <a:xfrm>
          <a:off x="22110700" y="638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155702</xdr:rowOff>
    </xdr:from>
    <xdr:to>
      <xdr:col>31</xdr:col>
      <xdr:colOff>85725</xdr:colOff>
      <xdr:row>36</xdr:row>
      <xdr:rowOff>85852</xdr:rowOff>
    </xdr:to>
    <xdr:sp macro="" textlink="">
      <xdr:nvSpPr>
        <xdr:cNvPr id="354" name="フローチャート : 判断 353"/>
        <xdr:cNvSpPr/>
      </xdr:nvSpPr>
      <xdr:spPr>
        <a:xfrm>
          <a:off x="21272500" y="615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123698</xdr:rowOff>
    </xdr:from>
    <xdr:to>
      <xdr:col>31</xdr:col>
      <xdr:colOff>85725</xdr:colOff>
      <xdr:row>40</xdr:row>
      <xdr:rowOff>53848</xdr:rowOff>
    </xdr:to>
    <xdr:sp macro="" textlink="">
      <xdr:nvSpPr>
        <xdr:cNvPr id="360" name="円/楕円 359"/>
        <xdr:cNvSpPr/>
      </xdr:nvSpPr>
      <xdr:spPr>
        <a:xfrm>
          <a:off x="212725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34</xdr:row>
      <xdr:rowOff>102379</xdr:rowOff>
    </xdr:from>
    <xdr:ext cx="469744" cy="259045"/>
    <xdr:sp macro="" textlink="">
      <xdr:nvSpPr>
        <xdr:cNvPr id="361" name="n_1aveValue【認定こども園・幼稚園・保育所】&#10;一人当たり面積"/>
        <xdr:cNvSpPr txBox="1"/>
      </xdr:nvSpPr>
      <xdr:spPr>
        <a:xfrm>
          <a:off x="21075727" y="593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0.309</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44975</xdr:rowOff>
    </xdr:from>
    <xdr:ext cx="469744" cy="259045"/>
    <xdr:sp macro="" textlink="">
      <xdr:nvSpPr>
        <xdr:cNvPr id="362" name="n_1mainValue【認定こども園・幼稚園・保育所】&#10;一人当たり面積"/>
        <xdr:cNvSpPr txBox="1"/>
      </xdr:nvSpPr>
      <xdr:spPr>
        <a:xfrm>
          <a:off x="21075727"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73" name="直線コネクタ 37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74" name="テキスト ボックス 373"/>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5" name="直線コネクタ 37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6" name="テキスト ボックス 37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7" name="直線コネクタ 37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8" name="テキスト ボックス 37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9" name="直線コネクタ 37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0" name="テキスト ボックス 37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1" name="直線コネクタ 38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2" name="テキスト ボックス 38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3" name="直線コネクタ 3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4" name="テキスト ボックス 38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66675</xdr:rowOff>
    </xdr:from>
    <xdr:to>
      <xdr:col>23</xdr:col>
      <xdr:colOff>516889</xdr:colOff>
      <xdr:row>64</xdr:row>
      <xdr:rowOff>57150</xdr:rowOff>
    </xdr:to>
    <xdr:cxnSp macro="">
      <xdr:nvCxnSpPr>
        <xdr:cNvPr id="386" name="直線コネクタ 385"/>
        <xdr:cNvCxnSpPr/>
      </xdr:nvCxnSpPr>
      <xdr:spPr>
        <a:xfrm flipV="1">
          <a:off x="16318864" y="949642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60977</xdr:rowOff>
    </xdr:from>
    <xdr:ext cx="340478" cy="259045"/>
    <xdr:sp macro="" textlink="">
      <xdr:nvSpPr>
        <xdr:cNvPr id="387" name="【学校施設】&#10;有形固定資産減価償却率最小値テキスト"/>
        <xdr:cNvSpPr txBox="1"/>
      </xdr:nvSpPr>
      <xdr:spPr>
        <a:xfrm>
          <a:off x="16408400" y="1103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23</xdr:col>
      <xdr:colOff>428625</xdr:colOff>
      <xdr:row>64</xdr:row>
      <xdr:rowOff>57150</xdr:rowOff>
    </xdr:from>
    <xdr:to>
      <xdr:col>23</xdr:col>
      <xdr:colOff>606425</xdr:colOff>
      <xdr:row>64</xdr:row>
      <xdr:rowOff>57150</xdr:rowOff>
    </xdr:to>
    <xdr:cxnSp macro="">
      <xdr:nvCxnSpPr>
        <xdr:cNvPr id="388" name="直線コネクタ 387"/>
        <xdr:cNvCxnSpPr/>
      </xdr:nvCxnSpPr>
      <xdr:spPr>
        <a:xfrm>
          <a:off x="16230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13352</xdr:rowOff>
    </xdr:from>
    <xdr:ext cx="405111" cy="259045"/>
    <xdr:sp macro="" textlink="">
      <xdr:nvSpPr>
        <xdr:cNvPr id="389" name="【学校施設】&#10;有形固定資産減価償却率最大値テキスト"/>
        <xdr:cNvSpPr txBox="1"/>
      </xdr:nvSpPr>
      <xdr:spPr>
        <a:xfrm>
          <a:off x="16408400" y="9271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55</xdr:row>
      <xdr:rowOff>66675</xdr:rowOff>
    </xdr:from>
    <xdr:to>
      <xdr:col>23</xdr:col>
      <xdr:colOff>606425</xdr:colOff>
      <xdr:row>55</xdr:row>
      <xdr:rowOff>66675</xdr:rowOff>
    </xdr:to>
    <xdr:cxnSp macro="">
      <xdr:nvCxnSpPr>
        <xdr:cNvPr id="390" name="直線コネクタ 389"/>
        <xdr:cNvCxnSpPr/>
      </xdr:nvCxnSpPr>
      <xdr:spPr>
        <a:xfrm>
          <a:off x="16230600" y="94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68597</xdr:rowOff>
    </xdr:from>
    <xdr:ext cx="405111" cy="259045"/>
    <xdr:sp macro="" textlink="">
      <xdr:nvSpPr>
        <xdr:cNvPr id="391" name="【学校施設】&#10;有形固定資産減価償却率平均値テキスト"/>
        <xdr:cNvSpPr txBox="1"/>
      </xdr:nvSpPr>
      <xdr:spPr>
        <a:xfrm>
          <a:off x="16408400" y="9841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90170</xdr:rowOff>
    </xdr:from>
    <xdr:to>
      <xdr:col>23</xdr:col>
      <xdr:colOff>568325</xdr:colOff>
      <xdr:row>58</xdr:row>
      <xdr:rowOff>20320</xdr:rowOff>
    </xdr:to>
    <xdr:sp macro="" textlink="">
      <xdr:nvSpPr>
        <xdr:cNvPr id="392" name="フローチャート : 判断 391"/>
        <xdr:cNvSpPr/>
      </xdr:nvSpPr>
      <xdr:spPr>
        <a:xfrm>
          <a:off x="16268700" y="98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38735</xdr:rowOff>
    </xdr:from>
    <xdr:to>
      <xdr:col>22</xdr:col>
      <xdr:colOff>415925</xdr:colOff>
      <xdr:row>57</xdr:row>
      <xdr:rowOff>140335</xdr:rowOff>
    </xdr:to>
    <xdr:sp macro="" textlink="">
      <xdr:nvSpPr>
        <xdr:cNvPr id="393" name="フローチャート : 判断 392"/>
        <xdr:cNvSpPr/>
      </xdr:nvSpPr>
      <xdr:spPr>
        <a:xfrm>
          <a:off x="15430500" y="98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4" name="テキスト ボックス 3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5" name="テキスト ボックス 3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6" name="テキスト ボックス 3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7" name="テキスト ボックス 3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8" name="テキスト ボックス 3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54</xdr:row>
      <xdr:rowOff>158750</xdr:rowOff>
    </xdr:from>
    <xdr:to>
      <xdr:col>22</xdr:col>
      <xdr:colOff>415925</xdr:colOff>
      <xdr:row>55</xdr:row>
      <xdr:rowOff>88900</xdr:rowOff>
    </xdr:to>
    <xdr:sp macro="" textlink="">
      <xdr:nvSpPr>
        <xdr:cNvPr id="399" name="円/楕円 398"/>
        <xdr:cNvSpPr/>
      </xdr:nvSpPr>
      <xdr:spPr>
        <a:xfrm>
          <a:off x="15430500" y="941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131462</xdr:rowOff>
    </xdr:from>
    <xdr:ext cx="405111" cy="259045"/>
    <xdr:sp macro="" textlink="">
      <xdr:nvSpPr>
        <xdr:cNvPr id="400" name="n_1aveValue【学校施設】&#10;有形固定資産減価償却率"/>
        <xdr:cNvSpPr txBox="1"/>
      </xdr:nvSpPr>
      <xdr:spPr>
        <a:xfrm>
          <a:off x="15266043" y="9904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22</xdr:col>
      <xdr:colOff>149868</xdr:colOff>
      <xdr:row>53</xdr:row>
      <xdr:rowOff>105427</xdr:rowOff>
    </xdr:from>
    <xdr:ext cx="405111" cy="259045"/>
    <xdr:sp macro="" textlink="">
      <xdr:nvSpPr>
        <xdr:cNvPr id="401" name="n_1mainValue【学校施設】&#10;有形固定資産減価償却率"/>
        <xdr:cNvSpPr txBox="1"/>
      </xdr:nvSpPr>
      <xdr:spPr>
        <a:xfrm>
          <a:off x="15266043" y="919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2" name="正方形/長方形 4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3" name="正方形/長方形 4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4" name="正方形/長方形 4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5" name="正方形/長方形 4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6" name="正方形/長方形 4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7" name="正方形/長方形 4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8" name="正方形/長方形 4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9" name="正方形/長方形 4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0" name="テキスト ボックス 4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1" name="直線コネクタ 4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2" name="テキスト ボックス 41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13" name="直線コネクタ 41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4" name="テキスト ボックス 41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5" name="直線コネクタ 41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6" name="テキスト ボックス 41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7" name="直線コネクタ 41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8" name="テキスト ボックス 41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9" name="直線コネクタ 41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0" name="テキスト ボックス 41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1" name="直線コネクタ 4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2" name="テキスト ボックス 42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113843</xdr:rowOff>
    </xdr:from>
    <xdr:to>
      <xdr:col>32</xdr:col>
      <xdr:colOff>186689</xdr:colOff>
      <xdr:row>63</xdr:row>
      <xdr:rowOff>103784</xdr:rowOff>
    </xdr:to>
    <xdr:cxnSp macro="">
      <xdr:nvCxnSpPr>
        <xdr:cNvPr id="424" name="直線コネクタ 423"/>
        <xdr:cNvCxnSpPr/>
      </xdr:nvCxnSpPr>
      <xdr:spPr>
        <a:xfrm flipV="1">
          <a:off x="22160864" y="9886493"/>
          <a:ext cx="0" cy="10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107611</xdr:rowOff>
    </xdr:from>
    <xdr:ext cx="469744" cy="259045"/>
    <xdr:sp macro="" textlink="">
      <xdr:nvSpPr>
        <xdr:cNvPr id="425" name="【学校施設】&#10;一人当たり面積最小値テキスト"/>
        <xdr:cNvSpPr txBox="1"/>
      </xdr:nvSpPr>
      <xdr:spPr>
        <a:xfrm>
          <a:off x="22250400" y="1090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1.148</a:t>
          </a:r>
          <a:endParaRPr kumimoji="1" lang="ja-JP" altLang="en-US" sz="1000" b="1">
            <a:latin typeface="ＭＳ Ｐゴシック"/>
          </a:endParaRPr>
        </a:p>
      </xdr:txBody>
    </xdr:sp>
    <xdr:clientData/>
  </xdr:oneCellAnchor>
  <xdr:twoCellAnchor>
    <xdr:from>
      <xdr:col>32</xdr:col>
      <xdr:colOff>98425</xdr:colOff>
      <xdr:row>63</xdr:row>
      <xdr:rowOff>103784</xdr:rowOff>
    </xdr:from>
    <xdr:to>
      <xdr:col>32</xdr:col>
      <xdr:colOff>276225</xdr:colOff>
      <xdr:row>63</xdr:row>
      <xdr:rowOff>103784</xdr:rowOff>
    </xdr:to>
    <xdr:cxnSp macro="">
      <xdr:nvCxnSpPr>
        <xdr:cNvPr id="426" name="直線コネクタ 425"/>
        <xdr:cNvCxnSpPr/>
      </xdr:nvCxnSpPr>
      <xdr:spPr>
        <a:xfrm>
          <a:off x="22072600" y="1090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60520</xdr:rowOff>
    </xdr:from>
    <xdr:ext cx="469744" cy="259045"/>
    <xdr:sp macro="" textlink="">
      <xdr:nvSpPr>
        <xdr:cNvPr id="427" name="【学校施設】&#10;一人当たり面積最大値テキスト"/>
        <xdr:cNvSpPr txBox="1"/>
      </xdr:nvSpPr>
      <xdr:spPr>
        <a:xfrm>
          <a:off x="22250400" y="966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3.376</a:t>
          </a:r>
          <a:endParaRPr kumimoji="1" lang="ja-JP" altLang="en-US" sz="1000" b="1">
            <a:latin typeface="ＭＳ Ｐゴシック"/>
          </a:endParaRPr>
        </a:p>
      </xdr:txBody>
    </xdr:sp>
    <xdr:clientData/>
  </xdr:oneCellAnchor>
  <xdr:twoCellAnchor>
    <xdr:from>
      <xdr:col>32</xdr:col>
      <xdr:colOff>98425</xdr:colOff>
      <xdr:row>57</xdr:row>
      <xdr:rowOff>113843</xdr:rowOff>
    </xdr:from>
    <xdr:to>
      <xdr:col>32</xdr:col>
      <xdr:colOff>276225</xdr:colOff>
      <xdr:row>57</xdr:row>
      <xdr:rowOff>113843</xdr:rowOff>
    </xdr:to>
    <xdr:cxnSp macro="">
      <xdr:nvCxnSpPr>
        <xdr:cNvPr id="428" name="直線コネクタ 427"/>
        <xdr:cNvCxnSpPr/>
      </xdr:nvCxnSpPr>
      <xdr:spPr>
        <a:xfrm>
          <a:off x="22072600" y="988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118280</xdr:rowOff>
    </xdr:from>
    <xdr:ext cx="469744" cy="259045"/>
    <xdr:sp macro="" textlink="">
      <xdr:nvSpPr>
        <xdr:cNvPr id="429" name="【学校施設】&#10;一人当たり面積平均値テキスト"/>
        <xdr:cNvSpPr txBox="1"/>
      </xdr:nvSpPr>
      <xdr:spPr>
        <a:xfrm>
          <a:off x="22250400" y="10405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139853</xdr:rowOff>
    </xdr:from>
    <xdr:to>
      <xdr:col>32</xdr:col>
      <xdr:colOff>238125</xdr:colOff>
      <xdr:row>61</xdr:row>
      <xdr:rowOff>70003</xdr:rowOff>
    </xdr:to>
    <xdr:sp macro="" textlink="">
      <xdr:nvSpPr>
        <xdr:cNvPr id="430" name="フローチャート : 判断 429"/>
        <xdr:cNvSpPr/>
      </xdr:nvSpPr>
      <xdr:spPr>
        <a:xfrm>
          <a:off x="22110700" y="104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70815</xdr:rowOff>
    </xdr:from>
    <xdr:to>
      <xdr:col>31</xdr:col>
      <xdr:colOff>85725</xdr:colOff>
      <xdr:row>61</xdr:row>
      <xdr:rowOff>965</xdr:rowOff>
    </xdr:to>
    <xdr:sp macro="" textlink="">
      <xdr:nvSpPr>
        <xdr:cNvPr id="431" name="フローチャート : 判断 430"/>
        <xdr:cNvSpPr/>
      </xdr:nvSpPr>
      <xdr:spPr>
        <a:xfrm>
          <a:off x="21272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2" name="テキスト ボックス 4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3" name="テキスト ボックス 4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4" name="テキスト ボックス 4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5" name="テキスト ボックス 4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6" name="テキスト ボックス 4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20066</xdr:rowOff>
    </xdr:from>
    <xdr:to>
      <xdr:col>31</xdr:col>
      <xdr:colOff>85725</xdr:colOff>
      <xdr:row>61</xdr:row>
      <xdr:rowOff>121666</xdr:rowOff>
    </xdr:to>
    <xdr:sp macro="" textlink="">
      <xdr:nvSpPr>
        <xdr:cNvPr id="437" name="円/楕円 436"/>
        <xdr:cNvSpPr/>
      </xdr:nvSpPr>
      <xdr:spPr>
        <a:xfrm>
          <a:off x="21272500" y="104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17492</xdr:rowOff>
    </xdr:from>
    <xdr:ext cx="469744" cy="259045"/>
    <xdr:sp macro="" textlink="">
      <xdr:nvSpPr>
        <xdr:cNvPr id="438" name="n_1aveValue【学校施設】&#10;一人当たり面積"/>
        <xdr:cNvSpPr txBox="1"/>
      </xdr:nvSpPr>
      <xdr:spPr>
        <a:xfrm>
          <a:off x="21075727" y="1013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112793</xdr:rowOff>
    </xdr:from>
    <xdr:ext cx="469744" cy="259045"/>
    <xdr:sp macro="" textlink="">
      <xdr:nvSpPr>
        <xdr:cNvPr id="439" name="n_1mainValue【学校施設】&#10;一人当たり面積"/>
        <xdr:cNvSpPr txBox="1"/>
      </xdr:nvSpPr>
      <xdr:spPr>
        <a:xfrm>
          <a:off x="21075727" y="1057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0" name="正方形/長方形 4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1" name="正方形/長方形 4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2" name="正方形/長方形 4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3" name="正方形/長方形 4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4" name="正方形/長方形 4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5" name="正方形/長方形 4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6" name="正方形/長方形 4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8" name="正方形/長方形 4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9" name="正方形/長方形 4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0" name="正方形/長方形 4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1" name="正方形/長方形 4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2" name="正方形/長方形 4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3" name="正方形/長方形 4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4" name="正方形/長方形 4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5" name="正方形/長方形 45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6" name="正方形/長方形 4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7" name="正方形/長方形 4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8" name="正方形/長方形 4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9" name="正方形/長方形 4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0" name="正方形/長方形 4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1" name="正方形/長方形 4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2" name="正方形/長方形 4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3" name="正方形/長方形 4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4" name="テキスト ボックス 4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5" name="直線コネクタ 4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6" name="テキスト ボックス 46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7" name="直線コネクタ 46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68" name="テキスト ボックス 46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69" name="直線コネクタ 46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0" name="テキスト ボックス 46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1" name="直線コネクタ 47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2" name="テキスト ボックス 47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3" name="直線コネクタ 47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4" name="テキスト ボックス 47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5" name="直線コネクタ 47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76" name="テキスト ボックス 47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7" name="直線コネクタ 4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78" name="テキスト ボックス 47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60961</xdr:rowOff>
    </xdr:from>
    <xdr:to>
      <xdr:col>23</xdr:col>
      <xdr:colOff>516889</xdr:colOff>
      <xdr:row>108</xdr:row>
      <xdr:rowOff>72389</xdr:rowOff>
    </xdr:to>
    <xdr:cxnSp macro="">
      <xdr:nvCxnSpPr>
        <xdr:cNvPr id="480" name="直線コネクタ 479"/>
        <xdr:cNvCxnSpPr/>
      </xdr:nvCxnSpPr>
      <xdr:spPr>
        <a:xfrm flipV="1">
          <a:off x="16318864" y="17205961"/>
          <a:ext cx="0" cy="1383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76216</xdr:rowOff>
    </xdr:from>
    <xdr:ext cx="405111" cy="259045"/>
    <xdr:sp macro="" textlink="">
      <xdr:nvSpPr>
        <xdr:cNvPr id="481" name="【公民館】&#10;有形固定資産減価償却率最小値テキスト"/>
        <xdr:cNvSpPr txBox="1"/>
      </xdr:nvSpPr>
      <xdr:spPr>
        <a:xfrm>
          <a:off x="16408400" y="1859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23</xdr:col>
      <xdr:colOff>428625</xdr:colOff>
      <xdr:row>108</xdr:row>
      <xdr:rowOff>72389</xdr:rowOff>
    </xdr:from>
    <xdr:to>
      <xdr:col>23</xdr:col>
      <xdr:colOff>606425</xdr:colOff>
      <xdr:row>108</xdr:row>
      <xdr:rowOff>72389</xdr:rowOff>
    </xdr:to>
    <xdr:cxnSp macro="">
      <xdr:nvCxnSpPr>
        <xdr:cNvPr id="482" name="直線コネクタ 481"/>
        <xdr:cNvCxnSpPr/>
      </xdr:nvCxnSpPr>
      <xdr:spPr>
        <a:xfrm>
          <a:off x="16230600" y="1858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7638</xdr:rowOff>
    </xdr:from>
    <xdr:ext cx="405111" cy="259045"/>
    <xdr:sp macro="" textlink="">
      <xdr:nvSpPr>
        <xdr:cNvPr id="483" name="【公民館】&#10;有形固定資産減価償却率最大値テキスト"/>
        <xdr:cNvSpPr txBox="1"/>
      </xdr:nvSpPr>
      <xdr:spPr>
        <a:xfrm>
          <a:off x="16408400" y="1698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a:t>
          </a:r>
          <a:endParaRPr kumimoji="1" lang="ja-JP" altLang="en-US" sz="1000" b="1">
            <a:latin typeface="ＭＳ Ｐゴシック"/>
          </a:endParaRPr>
        </a:p>
      </xdr:txBody>
    </xdr:sp>
    <xdr:clientData/>
  </xdr:oneCellAnchor>
  <xdr:twoCellAnchor>
    <xdr:from>
      <xdr:col>23</xdr:col>
      <xdr:colOff>428625</xdr:colOff>
      <xdr:row>100</xdr:row>
      <xdr:rowOff>60961</xdr:rowOff>
    </xdr:from>
    <xdr:to>
      <xdr:col>23</xdr:col>
      <xdr:colOff>606425</xdr:colOff>
      <xdr:row>100</xdr:row>
      <xdr:rowOff>60961</xdr:rowOff>
    </xdr:to>
    <xdr:cxnSp macro="">
      <xdr:nvCxnSpPr>
        <xdr:cNvPr id="484" name="直線コネクタ 483"/>
        <xdr:cNvCxnSpPr/>
      </xdr:nvCxnSpPr>
      <xdr:spPr>
        <a:xfrm>
          <a:off x="16230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57166</xdr:rowOff>
    </xdr:from>
    <xdr:ext cx="405111" cy="259045"/>
    <xdr:sp macro="" textlink="">
      <xdr:nvSpPr>
        <xdr:cNvPr id="485" name="【公民館】&#10;有形固定資産減価償却率平均値テキスト"/>
        <xdr:cNvSpPr txBox="1"/>
      </xdr:nvSpPr>
      <xdr:spPr>
        <a:xfrm>
          <a:off x="16408400" y="1788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78739</xdr:rowOff>
    </xdr:from>
    <xdr:to>
      <xdr:col>23</xdr:col>
      <xdr:colOff>568325</xdr:colOff>
      <xdr:row>105</xdr:row>
      <xdr:rowOff>8889</xdr:rowOff>
    </xdr:to>
    <xdr:sp macro="" textlink="">
      <xdr:nvSpPr>
        <xdr:cNvPr id="486" name="フローチャート : 判断 485"/>
        <xdr:cNvSpPr/>
      </xdr:nvSpPr>
      <xdr:spPr>
        <a:xfrm>
          <a:off x="162687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154939</xdr:rowOff>
    </xdr:from>
    <xdr:to>
      <xdr:col>22</xdr:col>
      <xdr:colOff>415925</xdr:colOff>
      <xdr:row>103</xdr:row>
      <xdr:rowOff>85089</xdr:rowOff>
    </xdr:to>
    <xdr:sp macro="" textlink="">
      <xdr:nvSpPr>
        <xdr:cNvPr id="487" name="フローチャート : 判断 486"/>
        <xdr:cNvSpPr/>
      </xdr:nvSpPr>
      <xdr:spPr>
        <a:xfrm>
          <a:off x="15430500" y="1764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8" name="テキスト ボックス 4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9" name="テキスト ボックス 4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0" name="テキスト ボックス 4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1" name="テキスト ボックス 4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2" name="テキスト ボックス 4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59689</xdr:rowOff>
    </xdr:from>
    <xdr:to>
      <xdr:col>22</xdr:col>
      <xdr:colOff>415925</xdr:colOff>
      <xdr:row>101</xdr:row>
      <xdr:rowOff>161289</xdr:rowOff>
    </xdr:to>
    <xdr:sp macro="" textlink="">
      <xdr:nvSpPr>
        <xdr:cNvPr id="493" name="円/楕円 492"/>
        <xdr:cNvSpPr/>
      </xdr:nvSpPr>
      <xdr:spPr>
        <a:xfrm>
          <a:off x="15430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76216</xdr:rowOff>
    </xdr:from>
    <xdr:ext cx="405111" cy="259045"/>
    <xdr:sp macro="" textlink="">
      <xdr:nvSpPr>
        <xdr:cNvPr id="494" name="n_1aveValue【公民館】&#10;有形固定資産減価償却率"/>
        <xdr:cNvSpPr txBox="1"/>
      </xdr:nvSpPr>
      <xdr:spPr>
        <a:xfrm>
          <a:off x="15266043" y="1773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6366</xdr:rowOff>
    </xdr:from>
    <xdr:ext cx="405111" cy="259045"/>
    <xdr:sp macro="" textlink="">
      <xdr:nvSpPr>
        <xdr:cNvPr id="495" name="n_1mainValue【公民館】&#10;有形固定資産減価償却率"/>
        <xdr:cNvSpPr txBox="1"/>
      </xdr:nvSpPr>
      <xdr:spPr>
        <a:xfrm>
          <a:off x="15266043"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6" name="正方形/長方形 4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7" name="正方形/長方形 4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8" name="正方形/長方形 4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9" name="正方形/長方形 4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0" name="正方形/長方形 4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1" name="正方形/長方形 5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2" name="正方形/長方形 5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3" name="正方形/長方形 5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4" name="テキスト ボックス 5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5" name="直線コネクタ 5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06" name="直線コネクタ 5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7" name="テキスト ボックス 5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8" name="直線コネクタ 5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9" name="テキスト ボックス 5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0" name="直線コネクタ 5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1" name="テキスト ボックス 5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2" name="直線コネクタ 5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3" name="テキスト ボックス 5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4" name="直線コネクタ 5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5" name="テキスト ボックス 5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6" name="直線コネクタ 5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7" name="テキスト ボックス 5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102</xdr:row>
      <xdr:rowOff>142875</xdr:rowOff>
    </xdr:from>
    <xdr:to>
      <xdr:col>32</xdr:col>
      <xdr:colOff>186689</xdr:colOff>
      <xdr:row>108</xdr:row>
      <xdr:rowOff>32386</xdr:rowOff>
    </xdr:to>
    <xdr:cxnSp macro="">
      <xdr:nvCxnSpPr>
        <xdr:cNvPr id="519" name="直線コネクタ 518"/>
        <xdr:cNvCxnSpPr/>
      </xdr:nvCxnSpPr>
      <xdr:spPr>
        <a:xfrm flipV="1">
          <a:off x="22160864" y="17630775"/>
          <a:ext cx="0" cy="91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36213</xdr:rowOff>
    </xdr:from>
    <xdr:ext cx="469744" cy="259045"/>
    <xdr:sp macro="" textlink="">
      <xdr:nvSpPr>
        <xdr:cNvPr id="520" name="【公民館】&#10;一人当たり面積最小値テキスト"/>
        <xdr:cNvSpPr txBox="1"/>
      </xdr:nvSpPr>
      <xdr:spPr>
        <a:xfrm>
          <a:off x="22250400" y="185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108</xdr:row>
      <xdr:rowOff>32386</xdr:rowOff>
    </xdr:from>
    <xdr:to>
      <xdr:col>32</xdr:col>
      <xdr:colOff>276225</xdr:colOff>
      <xdr:row>108</xdr:row>
      <xdr:rowOff>32386</xdr:rowOff>
    </xdr:to>
    <xdr:cxnSp macro="">
      <xdr:nvCxnSpPr>
        <xdr:cNvPr id="521" name="直線コネクタ 520"/>
        <xdr:cNvCxnSpPr/>
      </xdr:nvCxnSpPr>
      <xdr:spPr>
        <a:xfrm>
          <a:off x="22072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101</xdr:row>
      <xdr:rowOff>89552</xdr:rowOff>
    </xdr:from>
    <xdr:ext cx="469744" cy="259045"/>
    <xdr:sp macro="" textlink="">
      <xdr:nvSpPr>
        <xdr:cNvPr id="522" name="【公民館】&#10;一人当たり面積最大値テキスト"/>
        <xdr:cNvSpPr txBox="1"/>
      </xdr:nvSpPr>
      <xdr:spPr>
        <a:xfrm>
          <a:off x="22250400" y="1740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0.545</a:t>
          </a:r>
          <a:endParaRPr kumimoji="1" lang="ja-JP" altLang="en-US" sz="1000" b="1">
            <a:latin typeface="ＭＳ Ｐゴシック"/>
          </a:endParaRPr>
        </a:p>
      </xdr:txBody>
    </xdr:sp>
    <xdr:clientData/>
  </xdr:oneCellAnchor>
  <xdr:twoCellAnchor>
    <xdr:from>
      <xdr:col>32</xdr:col>
      <xdr:colOff>98425</xdr:colOff>
      <xdr:row>102</xdr:row>
      <xdr:rowOff>142875</xdr:rowOff>
    </xdr:from>
    <xdr:to>
      <xdr:col>32</xdr:col>
      <xdr:colOff>276225</xdr:colOff>
      <xdr:row>102</xdr:row>
      <xdr:rowOff>142875</xdr:rowOff>
    </xdr:to>
    <xdr:cxnSp macro="">
      <xdr:nvCxnSpPr>
        <xdr:cNvPr id="523" name="直線コネクタ 522"/>
        <xdr:cNvCxnSpPr/>
      </xdr:nvCxnSpPr>
      <xdr:spPr>
        <a:xfrm>
          <a:off x="22072600" y="1763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66691</xdr:rowOff>
    </xdr:from>
    <xdr:ext cx="469744" cy="259045"/>
    <xdr:sp macro="" textlink="">
      <xdr:nvSpPr>
        <xdr:cNvPr id="524" name="【公民館】&#10;一人当たり面積平均値テキスト"/>
        <xdr:cNvSpPr txBox="1"/>
      </xdr:nvSpPr>
      <xdr:spPr>
        <a:xfrm>
          <a:off x="22250400" y="18068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88264</xdr:rowOff>
    </xdr:from>
    <xdr:to>
      <xdr:col>32</xdr:col>
      <xdr:colOff>238125</xdr:colOff>
      <xdr:row>106</xdr:row>
      <xdr:rowOff>18414</xdr:rowOff>
    </xdr:to>
    <xdr:sp macro="" textlink="">
      <xdr:nvSpPr>
        <xdr:cNvPr id="525" name="フローチャート : 判断 524"/>
        <xdr:cNvSpPr/>
      </xdr:nvSpPr>
      <xdr:spPr>
        <a:xfrm>
          <a:off x="22110700" y="18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113030</xdr:rowOff>
    </xdr:from>
    <xdr:to>
      <xdr:col>31</xdr:col>
      <xdr:colOff>85725</xdr:colOff>
      <xdr:row>106</xdr:row>
      <xdr:rowOff>43180</xdr:rowOff>
    </xdr:to>
    <xdr:sp macro="" textlink="">
      <xdr:nvSpPr>
        <xdr:cNvPr id="526" name="フローチャート : 判断 525"/>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7" name="テキスト ボックス 5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8" name="テキスト ボックス 5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9" name="テキスト ボックス 5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0" name="テキスト ボックス 5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1" name="テキスト ボックス 5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101</xdr:row>
      <xdr:rowOff>17780</xdr:rowOff>
    </xdr:from>
    <xdr:to>
      <xdr:col>31</xdr:col>
      <xdr:colOff>85725</xdr:colOff>
      <xdr:row>101</xdr:row>
      <xdr:rowOff>119380</xdr:rowOff>
    </xdr:to>
    <xdr:sp macro="" textlink="">
      <xdr:nvSpPr>
        <xdr:cNvPr id="532" name="円/楕円 531"/>
        <xdr:cNvSpPr/>
      </xdr:nvSpPr>
      <xdr:spPr>
        <a:xfrm>
          <a:off x="21272500" y="173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34307</xdr:rowOff>
    </xdr:from>
    <xdr:ext cx="469744" cy="259045"/>
    <xdr:sp macro="" textlink="">
      <xdr:nvSpPr>
        <xdr:cNvPr id="533" name="n_1aveValue【公民館】&#10;一人当たり面積"/>
        <xdr:cNvSpPr txBox="1"/>
      </xdr:nvSpPr>
      <xdr:spPr>
        <a:xfrm>
          <a:off x="21075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0.264</a:t>
          </a:r>
          <a:endParaRPr kumimoji="1" lang="ja-JP" altLang="en-US" sz="1000" b="1">
            <a:solidFill>
              <a:srgbClr val="000080"/>
            </a:solidFill>
            <a:latin typeface="ＭＳ Ｐゴシック"/>
          </a:endParaRPr>
        </a:p>
      </xdr:txBody>
    </xdr:sp>
    <xdr:clientData/>
  </xdr:oneCellAnchor>
  <xdr:oneCellAnchor>
    <xdr:from>
      <xdr:col>30</xdr:col>
      <xdr:colOff>473152</xdr:colOff>
      <xdr:row>99</xdr:row>
      <xdr:rowOff>135907</xdr:rowOff>
    </xdr:from>
    <xdr:ext cx="469744" cy="259045"/>
    <xdr:sp macro="" textlink="">
      <xdr:nvSpPr>
        <xdr:cNvPr id="534" name="n_1mainValue【公民館】&#10;一人当たり面積"/>
        <xdr:cNvSpPr txBox="1"/>
      </xdr:nvSpPr>
      <xdr:spPr>
        <a:xfrm>
          <a:off x="21075727" y="1710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0.674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5" name="正方形/長方形 5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6" name="正方形/長方形 5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7" name="テキスト ボックス 5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北海道岩内町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13,180
13,145
70.60
7,836,587
7,750,958
23,250
4,004,933
10,402,826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173.9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97155</xdr:rowOff>
    </xdr:to>
    <xdr:cxnSp macro="">
      <xdr:nvCxnSpPr>
        <xdr:cNvPr id="73" name="直線コネクタ 72"/>
        <xdr:cNvCxnSpPr/>
      </xdr:nvCxnSpPr>
      <xdr:spPr>
        <a:xfrm flipV="1">
          <a:off x="4634865" y="9538335"/>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100982</xdr:rowOff>
    </xdr:from>
    <xdr:ext cx="405111" cy="259045"/>
    <xdr:sp macro="" textlink="">
      <xdr:nvSpPr>
        <xdr:cNvPr id="74" name="【体育館・プール】&#10;有形固定資産減価償却率最小値テキスト"/>
        <xdr:cNvSpPr txBox="1"/>
      </xdr:nvSpPr>
      <xdr:spPr>
        <a:xfrm>
          <a:off x="47244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422275</xdr:colOff>
      <xdr:row>63</xdr:row>
      <xdr:rowOff>97155</xdr:rowOff>
    </xdr:from>
    <xdr:to>
      <xdr:col>6</xdr:col>
      <xdr:colOff>600075</xdr:colOff>
      <xdr:row>63</xdr:row>
      <xdr:rowOff>97155</xdr:rowOff>
    </xdr:to>
    <xdr:cxnSp macro="">
      <xdr:nvCxnSpPr>
        <xdr:cNvPr id="75" name="直線コネクタ 74"/>
        <xdr:cNvCxnSpPr/>
      </xdr:nvCxnSpPr>
      <xdr:spPr>
        <a:xfrm>
          <a:off x="4546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76" name="【体育館・プー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77" name="直線コネクタ 76"/>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9542</xdr:rowOff>
    </xdr:from>
    <xdr:ext cx="405111" cy="259045"/>
    <xdr:sp macro="" textlink="">
      <xdr:nvSpPr>
        <xdr:cNvPr id="78" name="【体育館・プール】&#10;有形固定資産減価償却率平均値テキスト"/>
        <xdr:cNvSpPr txBox="1"/>
      </xdr:nvSpPr>
      <xdr:spPr>
        <a:xfrm>
          <a:off x="4724400" y="1029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31115</xdr:rowOff>
    </xdr:from>
    <xdr:to>
      <xdr:col>6</xdr:col>
      <xdr:colOff>561975</xdr:colOff>
      <xdr:row>60</xdr:row>
      <xdr:rowOff>132715</xdr:rowOff>
    </xdr:to>
    <xdr:sp macro="" textlink="">
      <xdr:nvSpPr>
        <xdr:cNvPr id="79" name="フローチャート : 判断 78"/>
        <xdr:cNvSpPr/>
      </xdr:nvSpPr>
      <xdr:spPr>
        <a:xfrm>
          <a:off x="45847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118745</xdr:rowOff>
    </xdr:from>
    <xdr:to>
      <xdr:col>5</xdr:col>
      <xdr:colOff>409575</xdr:colOff>
      <xdr:row>60</xdr:row>
      <xdr:rowOff>48895</xdr:rowOff>
    </xdr:to>
    <xdr:sp macro="" textlink="">
      <xdr:nvSpPr>
        <xdr:cNvPr id="80" name="フローチャート : 判断 79"/>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65422</xdr:rowOff>
    </xdr:from>
    <xdr:ext cx="405111" cy="259045"/>
    <xdr:sp macro="" textlink="">
      <xdr:nvSpPr>
        <xdr:cNvPr id="81" name="n_1aveValue【体育館・プール】&#10;有形固定資産減価償却率"/>
        <xdr:cNvSpPr txBox="1"/>
      </xdr:nvSpPr>
      <xdr:spPr>
        <a:xfrm>
          <a:off x="3582043"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4445</xdr:rowOff>
    </xdr:from>
    <xdr:to>
      <xdr:col>5</xdr:col>
      <xdr:colOff>409575</xdr:colOff>
      <xdr:row>60</xdr:row>
      <xdr:rowOff>106045</xdr:rowOff>
    </xdr:to>
    <xdr:sp macro="" textlink="">
      <xdr:nvSpPr>
        <xdr:cNvPr id="87" name="円/楕円 86"/>
        <xdr:cNvSpPr/>
      </xdr:nvSpPr>
      <xdr:spPr>
        <a:xfrm>
          <a:off x="3746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97172</xdr:rowOff>
    </xdr:from>
    <xdr:ext cx="405111" cy="259045"/>
    <xdr:sp macro="" textlink="">
      <xdr:nvSpPr>
        <xdr:cNvPr id="88" name="n_1mainValue【体育館・プール】&#10;有形固定資産減価償却率"/>
        <xdr:cNvSpPr txBox="1"/>
      </xdr:nvSpPr>
      <xdr:spPr>
        <a:xfrm>
          <a:off x="3582043"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9" name="正方形/長方形 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0" name="正方形/長方形 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1" name="正方形/長方形 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2" name="正方形/長方形 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3" name="正方形/長方形 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4" name="正方形/長方形 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5" name="正方形/長方形 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6" name="正方形/長方形 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7" name="テキスト ボックス 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8" name="直線コネクタ 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9" name="テキスト ボックス 98"/>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00" name="直線コネクタ 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01" name="テキスト ボックス 10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02" name="直線コネクタ 1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03" name="テキスト ボックス 10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04" name="直線コネクタ 1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05" name="テキスト ボックス 10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06" name="直線コネクタ 1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07" name="テキスト ボックス 10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8" name="直線コネクタ 1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9" name="テキスト ボックス 1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18288</xdr:rowOff>
    </xdr:from>
    <xdr:to>
      <xdr:col>15</xdr:col>
      <xdr:colOff>180340</xdr:colOff>
      <xdr:row>64</xdr:row>
      <xdr:rowOff>77724</xdr:rowOff>
    </xdr:to>
    <xdr:cxnSp macro="">
      <xdr:nvCxnSpPr>
        <xdr:cNvPr id="111" name="直線コネクタ 110"/>
        <xdr:cNvCxnSpPr/>
      </xdr:nvCxnSpPr>
      <xdr:spPr>
        <a:xfrm flipV="1">
          <a:off x="10476865" y="9790938"/>
          <a:ext cx="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81551</xdr:rowOff>
    </xdr:from>
    <xdr:ext cx="469744" cy="259045"/>
    <xdr:sp macro="" textlink="">
      <xdr:nvSpPr>
        <xdr:cNvPr id="112" name="【体育館・プール】&#10;一人当たり面積最小値テキスト"/>
        <xdr:cNvSpPr txBox="1"/>
      </xdr:nvSpPr>
      <xdr:spPr>
        <a:xfrm>
          <a:off x="10566400" y="1105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15</xdr:col>
      <xdr:colOff>92075</xdr:colOff>
      <xdr:row>64</xdr:row>
      <xdr:rowOff>77724</xdr:rowOff>
    </xdr:from>
    <xdr:to>
      <xdr:col>15</xdr:col>
      <xdr:colOff>269875</xdr:colOff>
      <xdr:row>64</xdr:row>
      <xdr:rowOff>77724</xdr:rowOff>
    </xdr:to>
    <xdr:cxnSp macro="">
      <xdr:nvCxnSpPr>
        <xdr:cNvPr id="113" name="直線コネクタ 112"/>
        <xdr:cNvCxnSpPr/>
      </xdr:nvCxnSpPr>
      <xdr:spPr>
        <a:xfrm>
          <a:off x="10388600" y="1105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136415</xdr:rowOff>
    </xdr:from>
    <xdr:ext cx="469744" cy="259045"/>
    <xdr:sp macro="" textlink="">
      <xdr:nvSpPr>
        <xdr:cNvPr id="114" name="【体育館・プール】&#10;一人当たり面積最大値テキスト"/>
        <xdr:cNvSpPr txBox="1"/>
      </xdr:nvSpPr>
      <xdr:spPr>
        <a:xfrm>
          <a:off x="105664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0.717</a:t>
          </a:r>
          <a:endParaRPr kumimoji="1" lang="ja-JP" altLang="en-US" sz="1000" b="1">
            <a:latin typeface="ＭＳ Ｐゴシック"/>
          </a:endParaRPr>
        </a:p>
      </xdr:txBody>
    </xdr:sp>
    <xdr:clientData/>
  </xdr:oneCellAnchor>
  <xdr:twoCellAnchor>
    <xdr:from>
      <xdr:col>15</xdr:col>
      <xdr:colOff>92075</xdr:colOff>
      <xdr:row>57</xdr:row>
      <xdr:rowOff>18288</xdr:rowOff>
    </xdr:from>
    <xdr:to>
      <xdr:col>15</xdr:col>
      <xdr:colOff>269875</xdr:colOff>
      <xdr:row>57</xdr:row>
      <xdr:rowOff>18288</xdr:rowOff>
    </xdr:to>
    <xdr:cxnSp macro="">
      <xdr:nvCxnSpPr>
        <xdr:cNvPr id="115" name="直線コネクタ 114"/>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128795</xdr:rowOff>
    </xdr:from>
    <xdr:ext cx="469744" cy="259045"/>
    <xdr:sp macro="" textlink="">
      <xdr:nvSpPr>
        <xdr:cNvPr id="116" name="【体育館・プール】&#10;一人当たり面積平均値テキスト"/>
        <xdr:cNvSpPr txBox="1"/>
      </xdr:nvSpPr>
      <xdr:spPr>
        <a:xfrm>
          <a:off x="10566400" y="102443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150368</xdr:rowOff>
    </xdr:from>
    <xdr:to>
      <xdr:col>15</xdr:col>
      <xdr:colOff>231775</xdr:colOff>
      <xdr:row>60</xdr:row>
      <xdr:rowOff>80518</xdr:rowOff>
    </xdr:to>
    <xdr:sp macro="" textlink="">
      <xdr:nvSpPr>
        <xdr:cNvPr id="117" name="フローチャート : 判断 116"/>
        <xdr:cNvSpPr/>
      </xdr:nvSpPr>
      <xdr:spPr>
        <a:xfrm>
          <a:off x="104267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116078</xdr:rowOff>
    </xdr:from>
    <xdr:to>
      <xdr:col>14</xdr:col>
      <xdr:colOff>79375</xdr:colOff>
      <xdr:row>62</xdr:row>
      <xdr:rowOff>46228</xdr:rowOff>
    </xdr:to>
    <xdr:sp macro="" textlink="">
      <xdr:nvSpPr>
        <xdr:cNvPr id="118" name="フローチャート : 判断 117"/>
        <xdr:cNvSpPr/>
      </xdr:nvSpPr>
      <xdr:spPr>
        <a:xfrm>
          <a:off x="9588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62755</xdr:rowOff>
    </xdr:from>
    <xdr:ext cx="469744" cy="259045"/>
    <xdr:sp macro="" textlink="">
      <xdr:nvSpPr>
        <xdr:cNvPr id="119" name="n_1aveValue【体育館・プール】&#10;一人当たり面積"/>
        <xdr:cNvSpPr txBox="1"/>
      </xdr:nvSpPr>
      <xdr:spPr>
        <a:xfrm>
          <a:off x="93917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0" name="テキスト ボックス 1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1" name="テキスト ボックス 1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2" name="テキスト ボックス 1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3" name="テキスト ボックス 1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4" name="テキスト ボックス 1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97790</xdr:rowOff>
    </xdr:from>
    <xdr:to>
      <xdr:col>14</xdr:col>
      <xdr:colOff>79375</xdr:colOff>
      <xdr:row>63</xdr:row>
      <xdr:rowOff>27940</xdr:rowOff>
    </xdr:to>
    <xdr:sp macro="" textlink="">
      <xdr:nvSpPr>
        <xdr:cNvPr id="125" name="円/楕円 124"/>
        <xdr:cNvSpPr/>
      </xdr:nvSpPr>
      <xdr:spPr>
        <a:xfrm>
          <a:off x="9588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19067</xdr:rowOff>
    </xdr:from>
    <xdr:ext cx="469744" cy="259045"/>
    <xdr:sp macro="" textlink="">
      <xdr:nvSpPr>
        <xdr:cNvPr id="126" name="n_1mainValue【体育館・プール】&#10;一人当たり面積"/>
        <xdr:cNvSpPr txBox="1"/>
      </xdr:nvSpPr>
      <xdr:spPr>
        <a:xfrm>
          <a:off x="9391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7" name="正方形/長方形 1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8" name="正方形/長方形 1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9" name="正方形/長方形 1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0" name="正方形/長方形 1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1" name="正方形/長方形 1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2" name="正方形/長方形 1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3" name="正方形/長方形 1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4" name="正方形/長方形 13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5" name="テキスト ボックス 13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6" name="直線コネクタ 13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7" name="テキスト ボックス 13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8" name="直線コネクタ 13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39" name="テキスト ボックス 13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0" name="直線コネクタ 13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1" name="テキスト ボックス 14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2" name="直線コネクタ 14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3" name="テキスト ボックス 14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4" name="直線コネクタ 14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5" name="テキスト ボックス 14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6" name="直線コネクタ 14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47" name="テキスト ボックス 14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8" name="直線コネクタ 1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9" name="テキスト ボックス 14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11430</xdr:rowOff>
    </xdr:from>
    <xdr:to>
      <xdr:col>6</xdr:col>
      <xdr:colOff>510540</xdr:colOff>
      <xdr:row>85</xdr:row>
      <xdr:rowOff>64770</xdr:rowOff>
    </xdr:to>
    <xdr:cxnSp macro="">
      <xdr:nvCxnSpPr>
        <xdr:cNvPr id="151" name="直線コネクタ 150"/>
        <xdr:cNvCxnSpPr/>
      </xdr:nvCxnSpPr>
      <xdr:spPr>
        <a:xfrm flipV="1">
          <a:off x="4634865" y="1355598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68597</xdr:rowOff>
    </xdr:from>
    <xdr:ext cx="405111" cy="259045"/>
    <xdr:sp macro="" textlink="">
      <xdr:nvSpPr>
        <xdr:cNvPr id="152" name="【福祉施設】&#10;有形固定資産減価償却率最小値テキスト"/>
        <xdr:cNvSpPr txBox="1"/>
      </xdr:nvSpPr>
      <xdr:spPr>
        <a:xfrm>
          <a:off x="4724400"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55.8</a:t>
          </a:r>
          <a:endParaRPr kumimoji="1" lang="ja-JP" altLang="en-US" sz="1000" b="1">
            <a:latin typeface="ＭＳ Ｐゴシック"/>
          </a:endParaRPr>
        </a:p>
      </xdr:txBody>
    </xdr:sp>
    <xdr:clientData/>
  </xdr:oneCellAnchor>
  <xdr:twoCellAnchor>
    <xdr:from>
      <xdr:col>6</xdr:col>
      <xdr:colOff>422275</xdr:colOff>
      <xdr:row>85</xdr:row>
      <xdr:rowOff>64770</xdr:rowOff>
    </xdr:from>
    <xdr:to>
      <xdr:col>6</xdr:col>
      <xdr:colOff>600075</xdr:colOff>
      <xdr:row>85</xdr:row>
      <xdr:rowOff>64770</xdr:rowOff>
    </xdr:to>
    <xdr:cxnSp macro="">
      <xdr:nvCxnSpPr>
        <xdr:cNvPr id="153" name="直線コネクタ 152"/>
        <xdr:cNvCxnSpPr/>
      </xdr:nvCxnSpPr>
      <xdr:spPr>
        <a:xfrm>
          <a:off x="4546600" y="146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129557</xdr:rowOff>
    </xdr:from>
    <xdr:ext cx="405111" cy="259045"/>
    <xdr:sp macro="" textlink="">
      <xdr:nvSpPr>
        <xdr:cNvPr id="154" name="【福祉施設】&#10;有形固定資産減価償却率最大値テキスト"/>
        <xdr:cNvSpPr txBox="1"/>
      </xdr:nvSpPr>
      <xdr:spPr>
        <a:xfrm>
          <a:off x="47244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6</xdr:col>
      <xdr:colOff>422275</xdr:colOff>
      <xdr:row>79</xdr:row>
      <xdr:rowOff>11430</xdr:rowOff>
    </xdr:from>
    <xdr:to>
      <xdr:col>6</xdr:col>
      <xdr:colOff>600075</xdr:colOff>
      <xdr:row>79</xdr:row>
      <xdr:rowOff>11430</xdr:rowOff>
    </xdr:to>
    <xdr:cxnSp macro="">
      <xdr:nvCxnSpPr>
        <xdr:cNvPr id="155" name="直線コネクタ 154"/>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64788</xdr:rowOff>
    </xdr:from>
    <xdr:ext cx="405111" cy="259045"/>
    <xdr:sp macro="" textlink="">
      <xdr:nvSpPr>
        <xdr:cNvPr id="156" name="【福祉施設】&#10;有形固定資産減価償却率平均値テキスト"/>
        <xdr:cNvSpPr txBox="1"/>
      </xdr:nvSpPr>
      <xdr:spPr>
        <a:xfrm>
          <a:off x="4724400" y="14466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86361</xdr:rowOff>
    </xdr:from>
    <xdr:to>
      <xdr:col>6</xdr:col>
      <xdr:colOff>561975</xdr:colOff>
      <xdr:row>85</xdr:row>
      <xdr:rowOff>16511</xdr:rowOff>
    </xdr:to>
    <xdr:sp macro="" textlink="">
      <xdr:nvSpPr>
        <xdr:cNvPr id="157" name="フローチャート : 判断 156"/>
        <xdr:cNvSpPr/>
      </xdr:nvSpPr>
      <xdr:spPr>
        <a:xfrm>
          <a:off x="4584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44450</xdr:rowOff>
    </xdr:from>
    <xdr:to>
      <xdr:col>5</xdr:col>
      <xdr:colOff>409575</xdr:colOff>
      <xdr:row>84</xdr:row>
      <xdr:rowOff>146050</xdr:rowOff>
    </xdr:to>
    <xdr:sp macro="" textlink="">
      <xdr:nvSpPr>
        <xdr:cNvPr id="158" name="フローチャート : 判断 157"/>
        <xdr:cNvSpPr/>
      </xdr:nvSpPr>
      <xdr:spPr>
        <a:xfrm>
          <a:off x="3746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137177</xdr:rowOff>
    </xdr:from>
    <xdr:ext cx="405111" cy="259045"/>
    <xdr:sp macro="" textlink="">
      <xdr:nvSpPr>
        <xdr:cNvPr id="159" name="n_1aveValue【福祉施設】&#10;有形固定資産減価償却率"/>
        <xdr:cNvSpPr txBox="1"/>
      </xdr:nvSpPr>
      <xdr:spPr>
        <a:xfrm>
          <a:off x="3582043"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0" name="テキスト ボックス 15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1" name="テキスト ボックス 16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2" name="テキスト ボックス 16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3" name="テキスト ボックス 16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4" name="テキスト ボックス 16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13970</xdr:rowOff>
    </xdr:from>
    <xdr:to>
      <xdr:col>5</xdr:col>
      <xdr:colOff>409575</xdr:colOff>
      <xdr:row>83</xdr:row>
      <xdr:rowOff>115570</xdr:rowOff>
    </xdr:to>
    <xdr:sp macro="" textlink="">
      <xdr:nvSpPr>
        <xdr:cNvPr id="165" name="円/楕円 164"/>
        <xdr:cNvSpPr/>
      </xdr:nvSpPr>
      <xdr:spPr>
        <a:xfrm>
          <a:off x="3746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132097</xdr:rowOff>
    </xdr:from>
    <xdr:ext cx="405111" cy="259045"/>
    <xdr:sp macro="" textlink="">
      <xdr:nvSpPr>
        <xdr:cNvPr id="166" name="n_1mainValue【福祉施設】&#10;有形固定資産減価償却率"/>
        <xdr:cNvSpPr txBox="1"/>
      </xdr:nvSpPr>
      <xdr:spPr>
        <a:xfrm>
          <a:off x="3582043" y="1401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7" name="正方形/長方形 1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8" name="正方形/長方形 1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9" name="正方形/長方形 1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0" name="正方形/長方形 1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1" name="正方形/長方形 1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2" name="正方形/長方形 1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3" name="正方形/長方形 1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4" name="正方形/長方形 1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5" name="テキスト ボックス 1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6" name="直線コネクタ 1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77" name="直線コネクタ 17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78" name="テキスト ボックス 17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79" name="直線コネクタ 17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0" name="テキスト ボックス 17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1" name="直線コネクタ 18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2" name="テキスト ボックス 18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3" name="直線コネクタ 18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4" name="テキスト ボックス 18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5" name="直線コネクタ 1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6" name="テキスト ボックス 1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88392</xdr:rowOff>
    </xdr:from>
    <xdr:to>
      <xdr:col>15</xdr:col>
      <xdr:colOff>180340</xdr:colOff>
      <xdr:row>85</xdr:row>
      <xdr:rowOff>166115</xdr:rowOff>
    </xdr:to>
    <xdr:cxnSp macro="">
      <xdr:nvCxnSpPr>
        <xdr:cNvPr id="188" name="直線コネクタ 187"/>
        <xdr:cNvCxnSpPr/>
      </xdr:nvCxnSpPr>
      <xdr:spPr>
        <a:xfrm flipV="1">
          <a:off x="10476865" y="13290042"/>
          <a:ext cx="0" cy="144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169942</xdr:rowOff>
    </xdr:from>
    <xdr:ext cx="469744" cy="259045"/>
    <xdr:sp macro="" textlink="">
      <xdr:nvSpPr>
        <xdr:cNvPr id="189" name="【福祉施設】&#10;一人当たり面積最小値テキスト"/>
        <xdr:cNvSpPr txBox="1"/>
      </xdr:nvSpPr>
      <xdr:spPr>
        <a:xfrm>
          <a:off x="10566400" y="1474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15</xdr:col>
      <xdr:colOff>92075</xdr:colOff>
      <xdr:row>85</xdr:row>
      <xdr:rowOff>166115</xdr:rowOff>
    </xdr:from>
    <xdr:to>
      <xdr:col>15</xdr:col>
      <xdr:colOff>269875</xdr:colOff>
      <xdr:row>85</xdr:row>
      <xdr:rowOff>166115</xdr:rowOff>
    </xdr:to>
    <xdr:cxnSp macro="">
      <xdr:nvCxnSpPr>
        <xdr:cNvPr id="190" name="直線コネクタ 189"/>
        <xdr:cNvCxnSpPr/>
      </xdr:nvCxnSpPr>
      <xdr:spPr>
        <a:xfrm>
          <a:off x="10388600" y="14739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35069</xdr:rowOff>
    </xdr:from>
    <xdr:ext cx="469744" cy="259045"/>
    <xdr:sp macro="" textlink="">
      <xdr:nvSpPr>
        <xdr:cNvPr id="191" name="【福祉施設】&#10;一人当たり面積最大値テキスト"/>
        <xdr:cNvSpPr txBox="1"/>
      </xdr:nvSpPr>
      <xdr:spPr>
        <a:xfrm>
          <a:off x="10566400" y="1306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0.653</a:t>
          </a:r>
          <a:endParaRPr kumimoji="1" lang="ja-JP" altLang="en-US" sz="1000" b="1">
            <a:latin typeface="ＭＳ Ｐゴシック"/>
          </a:endParaRPr>
        </a:p>
      </xdr:txBody>
    </xdr:sp>
    <xdr:clientData/>
  </xdr:oneCellAnchor>
  <xdr:twoCellAnchor>
    <xdr:from>
      <xdr:col>15</xdr:col>
      <xdr:colOff>92075</xdr:colOff>
      <xdr:row>77</xdr:row>
      <xdr:rowOff>88392</xdr:rowOff>
    </xdr:from>
    <xdr:to>
      <xdr:col>15</xdr:col>
      <xdr:colOff>269875</xdr:colOff>
      <xdr:row>77</xdr:row>
      <xdr:rowOff>88392</xdr:rowOff>
    </xdr:to>
    <xdr:cxnSp macro="">
      <xdr:nvCxnSpPr>
        <xdr:cNvPr id="192" name="直線コネクタ 191"/>
        <xdr:cNvCxnSpPr/>
      </xdr:nvCxnSpPr>
      <xdr:spPr>
        <a:xfrm>
          <a:off x="10388600" y="132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57166</xdr:rowOff>
    </xdr:from>
    <xdr:ext cx="469744" cy="259045"/>
    <xdr:sp macro="" textlink="">
      <xdr:nvSpPr>
        <xdr:cNvPr id="193" name="【福祉施設】&#10;一人当たり面積平均値テキスト"/>
        <xdr:cNvSpPr txBox="1"/>
      </xdr:nvSpPr>
      <xdr:spPr>
        <a:xfrm>
          <a:off x="10566400" y="1428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78739</xdr:rowOff>
    </xdr:from>
    <xdr:to>
      <xdr:col>15</xdr:col>
      <xdr:colOff>231775</xdr:colOff>
      <xdr:row>84</xdr:row>
      <xdr:rowOff>8889</xdr:rowOff>
    </xdr:to>
    <xdr:sp macro="" textlink="">
      <xdr:nvSpPr>
        <xdr:cNvPr id="194" name="フローチャート : 判断 193"/>
        <xdr:cNvSpPr/>
      </xdr:nvSpPr>
      <xdr:spPr>
        <a:xfrm>
          <a:off x="10426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78739</xdr:rowOff>
    </xdr:from>
    <xdr:to>
      <xdr:col>14</xdr:col>
      <xdr:colOff>79375</xdr:colOff>
      <xdr:row>84</xdr:row>
      <xdr:rowOff>8889</xdr:rowOff>
    </xdr:to>
    <xdr:sp macro="" textlink="">
      <xdr:nvSpPr>
        <xdr:cNvPr id="195" name="フローチャート : 判断 194"/>
        <xdr:cNvSpPr/>
      </xdr:nvSpPr>
      <xdr:spPr>
        <a:xfrm>
          <a:off x="95885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16</xdr:rowOff>
    </xdr:from>
    <xdr:ext cx="469744" cy="259045"/>
    <xdr:sp macro="" textlink="">
      <xdr:nvSpPr>
        <xdr:cNvPr id="196" name="n_1aveValue【福祉施設】&#10;一人当たり面積"/>
        <xdr:cNvSpPr txBox="1"/>
      </xdr:nvSpPr>
      <xdr:spPr>
        <a:xfrm>
          <a:off x="9391727"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7" name="テキスト ボックス 1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8" name="テキスト ボックス 1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9" name="テキスト ボックス 1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0" name="テキスト ボックス 1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1" name="テキスト ボックス 2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53594</xdr:rowOff>
    </xdr:from>
    <xdr:to>
      <xdr:col>14</xdr:col>
      <xdr:colOff>79375</xdr:colOff>
      <xdr:row>83</xdr:row>
      <xdr:rowOff>155194</xdr:rowOff>
    </xdr:to>
    <xdr:sp macro="" textlink="">
      <xdr:nvSpPr>
        <xdr:cNvPr id="202" name="円/楕円 201"/>
        <xdr:cNvSpPr/>
      </xdr:nvSpPr>
      <xdr:spPr>
        <a:xfrm>
          <a:off x="9588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271</xdr:rowOff>
    </xdr:from>
    <xdr:ext cx="469744" cy="259045"/>
    <xdr:sp macro="" textlink="">
      <xdr:nvSpPr>
        <xdr:cNvPr id="203" name="n_1mainValue【福祉施設】&#10;一人当たり面積"/>
        <xdr:cNvSpPr txBox="1"/>
      </xdr:nvSpPr>
      <xdr:spPr>
        <a:xfrm>
          <a:off x="93917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4" name="正方形/長方形 20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5" name="正方形/長方形 20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6" name="正方形/長方形 20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7" name="正方形/長方形 20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8" name="正方形/長方形 20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9" name="正方形/長方形 20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0" name="正方形/長方形 20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1" name="正方形/長方形 21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2" name="正方形/長方形 2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3" name="正方形/長方形 2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4" name="正方形/長方形 2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5" name="正方形/長方形 2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6" name="正方形/長方形 2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7" name="正方形/長方形 2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8" name="正方形/長方形 2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9" name="正方形/長方形 21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0" name="正方形/長方形 21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1" name="正方形/長方形 22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2" name="正方形/長方形 22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3" name="正方形/長方形 22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4" name="正方形/長方形 22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5" name="正方形/長方形 22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6" name="正方形/長方形 22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7" name="正方形/長方形 22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28" name="正方形/長方形 2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29" name="正方形/長方形 2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30" name="正方形/長方形 2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1" name="正方形/長方形 2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2" name="正方形/長方形 2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3" name="正方形/長方形 2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4" name="正方形/長方形 2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5" name="正方形/長方形 23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36" name="正方形/長方形 23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7" name="正方形/長方形 23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8" name="正方形/長方形 23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9" name="正方形/長方形 23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0" name="正方形/長方形 23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1" name="正方形/長方形 24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2" name="正方形/長方形 24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3" name="正方形/長方形 24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4" name="テキスト ボックス 24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5" name="直線コネクタ 24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0</xdr:rowOff>
    </xdr:from>
    <xdr:to>
      <xdr:col>24</xdr:col>
      <xdr:colOff>644525</xdr:colOff>
      <xdr:row>64</xdr:row>
      <xdr:rowOff>0</xdr:rowOff>
    </xdr:to>
    <xdr:cxnSp macro="">
      <xdr:nvCxnSpPr>
        <xdr:cNvPr id="246" name="直線コネクタ 24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29227</xdr:rowOff>
    </xdr:from>
    <xdr:ext cx="338939" cy="259045"/>
    <xdr:sp macro="" textlink="">
      <xdr:nvSpPr>
        <xdr:cNvPr id="247" name="テキスト ボックス 246"/>
        <xdr:cNvSpPr txBox="1"/>
      </xdr:nvSpPr>
      <xdr:spPr>
        <a:xfrm>
          <a:off x="12107061" y="1083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248" name="直線コネクタ 24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249" name="テキスト ボックス 24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250" name="直線コネクタ 24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251" name="テキスト ボックス 25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252" name="直線コネクタ 25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253" name="テキスト ボックス 25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4" name="直線コネクタ 2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55" name="テキスト ボックス 25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5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64008</xdr:rowOff>
    </xdr:from>
    <xdr:to>
      <xdr:col>23</xdr:col>
      <xdr:colOff>516889</xdr:colOff>
      <xdr:row>59</xdr:row>
      <xdr:rowOff>75438</xdr:rowOff>
    </xdr:to>
    <xdr:cxnSp macro="">
      <xdr:nvCxnSpPr>
        <xdr:cNvPr id="257" name="直線コネクタ 256"/>
        <xdr:cNvCxnSpPr/>
      </xdr:nvCxnSpPr>
      <xdr:spPr>
        <a:xfrm flipV="1">
          <a:off x="16318864" y="9493758"/>
          <a:ext cx="0" cy="697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79265</xdr:rowOff>
    </xdr:from>
    <xdr:ext cx="405111" cy="259045"/>
    <xdr:sp macro="" textlink="">
      <xdr:nvSpPr>
        <xdr:cNvPr id="258" name="【保健センター・保健所】&#10;有形固定資産減価償却率最小値テキスト"/>
        <xdr:cNvSpPr txBox="1"/>
      </xdr:nvSpPr>
      <xdr:spPr>
        <a:xfrm>
          <a:off x="16408400" y="10194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23</xdr:col>
      <xdr:colOff>428625</xdr:colOff>
      <xdr:row>59</xdr:row>
      <xdr:rowOff>75438</xdr:rowOff>
    </xdr:from>
    <xdr:to>
      <xdr:col>23</xdr:col>
      <xdr:colOff>606425</xdr:colOff>
      <xdr:row>59</xdr:row>
      <xdr:rowOff>75438</xdr:rowOff>
    </xdr:to>
    <xdr:cxnSp macro="">
      <xdr:nvCxnSpPr>
        <xdr:cNvPr id="259" name="直線コネクタ 258"/>
        <xdr:cNvCxnSpPr/>
      </xdr:nvCxnSpPr>
      <xdr:spPr>
        <a:xfrm>
          <a:off x="16230600" y="1019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10685</xdr:rowOff>
    </xdr:from>
    <xdr:ext cx="405111" cy="259045"/>
    <xdr:sp macro="" textlink="">
      <xdr:nvSpPr>
        <xdr:cNvPr id="260" name="【保健センター・保健所】&#10;有形固定資産減価償却率最大値テキスト"/>
        <xdr:cNvSpPr txBox="1"/>
      </xdr:nvSpPr>
      <xdr:spPr>
        <a:xfrm>
          <a:off x="16408400" y="926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428625</xdr:colOff>
      <xdr:row>55</xdr:row>
      <xdr:rowOff>64008</xdr:rowOff>
    </xdr:from>
    <xdr:to>
      <xdr:col>23</xdr:col>
      <xdr:colOff>606425</xdr:colOff>
      <xdr:row>55</xdr:row>
      <xdr:rowOff>64008</xdr:rowOff>
    </xdr:to>
    <xdr:cxnSp macro="">
      <xdr:nvCxnSpPr>
        <xdr:cNvPr id="261" name="直線コネクタ 260"/>
        <xdr:cNvCxnSpPr/>
      </xdr:nvCxnSpPr>
      <xdr:spPr>
        <a:xfrm>
          <a:off x="16230600" y="949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64787</xdr:rowOff>
    </xdr:from>
    <xdr:ext cx="405111" cy="259045"/>
    <xdr:sp macro="" textlink="">
      <xdr:nvSpPr>
        <xdr:cNvPr id="262" name="【保健センター・保健所】&#10;有形固定資産減価償却率平均値テキスト"/>
        <xdr:cNvSpPr txBox="1"/>
      </xdr:nvSpPr>
      <xdr:spPr>
        <a:xfrm>
          <a:off x="16408400" y="9494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86360</xdr:rowOff>
    </xdr:from>
    <xdr:to>
      <xdr:col>23</xdr:col>
      <xdr:colOff>568325</xdr:colOff>
      <xdr:row>56</xdr:row>
      <xdr:rowOff>16510</xdr:rowOff>
    </xdr:to>
    <xdr:sp macro="" textlink="">
      <xdr:nvSpPr>
        <xdr:cNvPr id="263" name="フローチャート : 判断 262"/>
        <xdr:cNvSpPr/>
      </xdr:nvSpPr>
      <xdr:spPr>
        <a:xfrm>
          <a:off x="16268700" y="951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113792</xdr:rowOff>
    </xdr:from>
    <xdr:to>
      <xdr:col>22</xdr:col>
      <xdr:colOff>415925</xdr:colOff>
      <xdr:row>58</xdr:row>
      <xdr:rowOff>43942</xdr:rowOff>
    </xdr:to>
    <xdr:sp macro="" textlink="">
      <xdr:nvSpPr>
        <xdr:cNvPr id="264" name="フローチャート : 判断 263"/>
        <xdr:cNvSpPr/>
      </xdr:nvSpPr>
      <xdr:spPr>
        <a:xfrm>
          <a:off x="15430500" y="988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60469</xdr:rowOff>
    </xdr:from>
    <xdr:ext cx="405111" cy="259045"/>
    <xdr:sp macro="" textlink="">
      <xdr:nvSpPr>
        <xdr:cNvPr id="265" name="n_1aveValue【保健センター・保健所】&#10;有形固定資産減価償却率"/>
        <xdr:cNvSpPr txBox="1"/>
      </xdr:nvSpPr>
      <xdr:spPr>
        <a:xfrm>
          <a:off x="15266043" y="966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66" name="テキスト ボックス 2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67" name="テキスト ボックス 2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68" name="テキスト ボックス 2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69" name="テキスト ボックス 2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0" name="テキスト ボックス 2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61214</xdr:rowOff>
    </xdr:from>
    <xdr:to>
      <xdr:col>22</xdr:col>
      <xdr:colOff>415925</xdr:colOff>
      <xdr:row>63</xdr:row>
      <xdr:rowOff>162814</xdr:rowOff>
    </xdr:to>
    <xdr:sp macro="" textlink="">
      <xdr:nvSpPr>
        <xdr:cNvPr id="271" name="円/楕円 270"/>
        <xdr:cNvSpPr/>
      </xdr:nvSpPr>
      <xdr:spPr>
        <a:xfrm>
          <a:off x="154305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182185</xdr:colOff>
      <xdr:row>63</xdr:row>
      <xdr:rowOff>153941</xdr:rowOff>
    </xdr:from>
    <xdr:ext cx="340478" cy="259045"/>
    <xdr:sp macro="" textlink="">
      <xdr:nvSpPr>
        <xdr:cNvPr id="272" name="n_1mainValue【保健センター・保健所】&#10;有形固定資産減価償却率"/>
        <xdr:cNvSpPr txBox="1"/>
      </xdr:nvSpPr>
      <xdr:spPr>
        <a:xfrm>
          <a:off x="15298360" y="109552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73" name="正方形/長方形 2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74" name="正方形/長方形 2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75" name="正方形/長方形 2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76" name="正方形/長方形 2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77" name="正方形/長方形 2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78" name="正方形/長方形 2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79" name="正方形/長方形 2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0" name="正方形/長方形 2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1" name="テキスト ボックス 2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2" name="直線コネクタ 2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83" name="テキスト ボックス 28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284" name="直線コネクタ 28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285" name="テキスト ボックス 28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286" name="直線コネクタ 28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287" name="テキスト ボックス 28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88" name="直線コネクタ 28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89" name="テキスト ボックス 28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290" name="直線コネクタ 28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291" name="テキスト ボックス 29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292" name="直線コネクタ 29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293" name="テキスト ボックス 29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94" name="直線コネクタ 2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95" name="テキスト ボックス 2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148590</xdr:rowOff>
    </xdr:from>
    <xdr:to>
      <xdr:col>32</xdr:col>
      <xdr:colOff>186689</xdr:colOff>
      <xdr:row>64</xdr:row>
      <xdr:rowOff>106680</xdr:rowOff>
    </xdr:to>
    <xdr:cxnSp macro="">
      <xdr:nvCxnSpPr>
        <xdr:cNvPr id="297" name="直線コネクタ 296"/>
        <xdr:cNvCxnSpPr/>
      </xdr:nvCxnSpPr>
      <xdr:spPr>
        <a:xfrm flipV="1">
          <a:off x="22160864" y="957834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110507</xdr:rowOff>
    </xdr:from>
    <xdr:ext cx="469744" cy="259045"/>
    <xdr:sp macro="" textlink="">
      <xdr:nvSpPr>
        <xdr:cNvPr id="298" name="【保健センター・保健所】&#10;一人当たり面積最小値テキスト"/>
        <xdr:cNvSpPr txBox="1"/>
      </xdr:nvSpPr>
      <xdr:spPr>
        <a:xfrm>
          <a:off x="22250400"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64</xdr:row>
      <xdr:rowOff>106680</xdr:rowOff>
    </xdr:from>
    <xdr:to>
      <xdr:col>32</xdr:col>
      <xdr:colOff>276225</xdr:colOff>
      <xdr:row>64</xdr:row>
      <xdr:rowOff>106680</xdr:rowOff>
    </xdr:to>
    <xdr:cxnSp macro="">
      <xdr:nvCxnSpPr>
        <xdr:cNvPr id="299" name="直線コネクタ 298"/>
        <xdr:cNvCxnSpPr/>
      </xdr:nvCxnSpPr>
      <xdr:spPr>
        <a:xfrm>
          <a:off x="22072600" y="110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95267</xdr:rowOff>
    </xdr:from>
    <xdr:ext cx="469744" cy="259045"/>
    <xdr:sp macro="" textlink="">
      <xdr:nvSpPr>
        <xdr:cNvPr id="300" name="【保健センター・保健所】&#10;一人当たり面積最大値テキスト"/>
        <xdr:cNvSpPr txBox="1"/>
      </xdr:nvSpPr>
      <xdr:spPr>
        <a:xfrm>
          <a:off x="222504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0.243</a:t>
          </a:r>
          <a:endParaRPr kumimoji="1" lang="ja-JP" altLang="en-US" sz="1000" b="1">
            <a:latin typeface="ＭＳ Ｐゴシック"/>
          </a:endParaRPr>
        </a:p>
      </xdr:txBody>
    </xdr:sp>
    <xdr:clientData/>
  </xdr:oneCellAnchor>
  <xdr:twoCellAnchor>
    <xdr:from>
      <xdr:col>32</xdr:col>
      <xdr:colOff>98425</xdr:colOff>
      <xdr:row>55</xdr:row>
      <xdr:rowOff>148590</xdr:rowOff>
    </xdr:from>
    <xdr:to>
      <xdr:col>32</xdr:col>
      <xdr:colOff>276225</xdr:colOff>
      <xdr:row>55</xdr:row>
      <xdr:rowOff>148590</xdr:rowOff>
    </xdr:to>
    <xdr:cxnSp macro="">
      <xdr:nvCxnSpPr>
        <xdr:cNvPr id="301" name="直線コネクタ 300"/>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22877</xdr:rowOff>
    </xdr:from>
    <xdr:ext cx="469744" cy="259045"/>
    <xdr:sp macro="" textlink="">
      <xdr:nvSpPr>
        <xdr:cNvPr id="302" name="【保健センター・保健所】&#10;一人当たり面積平均値テキスト"/>
        <xdr:cNvSpPr txBox="1"/>
      </xdr:nvSpPr>
      <xdr:spPr>
        <a:xfrm>
          <a:off x="222504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0.115</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44450</xdr:rowOff>
    </xdr:from>
    <xdr:to>
      <xdr:col>32</xdr:col>
      <xdr:colOff>238125</xdr:colOff>
      <xdr:row>61</xdr:row>
      <xdr:rowOff>146050</xdr:rowOff>
    </xdr:to>
    <xdr:sp macro="" textlink="">
      <xdr:nvSpPr>
        <xdr:cNvPr id="303" name="フローチャート : 判断 302"/>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166370</xdr:rowOff>
    </xdr:from>
    <xdr:to>
      <xdr:col>31</xdr:col>
      <xdr:colOff>85725</xdr:colOff>
      <xdr:row>60</xdr:row>
      <xdr:rowOff>96520</xdr:rowOff>
    </xdr:to>
    <xdr:sp macro="" textlink="">
      <xdr:nvSpPr>
        <xdr:cNvPr id="304" name="フローチャート : 判断 303"/>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113047</xdr:rowOff>
    </xdr:from>
    <xdr:ext cx="469744" cy="259045"/>
    <xdr:sp macro="" textlink="">
      <xdr:nvSpPr>
        <xdr:cNvPr id="305"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06" name="テキスト ボックス 3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07" name="テキスト ボックス 3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08" name="テキスト ボックス 3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09" name="テキスト ボックス 3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0" name="テキスト ボックス 3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120650</xdr:rowOff>
    </xdr:from>
    <xdr:to>
      <xdr:col>31</xdr:col>
      <xdr:colOff>85725</xdr:colOff>
      <xdr:row>64</xdr:row>
      <xdr:rowOff>50800</xdr:rowOff>
    </xdr:to>
    <xdr:sp macro="" textlink="">
      <xdr:nvSpPr>
        <xdr:cNvPr id="311" name="円/楕円 310"/>
        <xdr:cNvSpPr/>
      </xdr:nvSpPr>
      <xdr:spPr>
        <a:xfrm>
          <a:off x="2127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64</xdr:row>
      <xdr:rowOff>41927</xdr:rowOff>
    </xdr:from>
    <xdr:ext cx="469744" cy="259045"/>
    <xdr:sp macro="" textlink="">
      <xdr:nvSpPr>
        <xdr:cNvPr id="312" name="n_1mainValue【保健センター・保健所】&#10;一人当たり面積"/>
        <xdr:cNvSpPr txBox="1"/>
      </xdr:nvSpPr>
      <xdr:spPr>
        <a:xfrm>
          <a:off x="21075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13" name="正方形/長方形 3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4" name="正方形/長方形 3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5" name="正方形/長方形 3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6" name="正方形/長方形 3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7" name="正方形/長方形 3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8" name="正方形/長方形 3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19" name="正方形/長方形 3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0" name="正方形/長方形 31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21" name="正方形/長方形 3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22" name="正方形/長方形 3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23" name="正方形/長方形 3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24" name="正方形/長方形 3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25" name="正方形/長方形 3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26" name="正方形/長方形 3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27" name="正方形/長方形 3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28" name="正方形/長方形 32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29" name="正方形/長方形 3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0" name="正方形/長方形 3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1" name="正方形/長方形 3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32" name="正方形/長方形 3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33" name="正方形/長方形 3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34" name="正方形/長方形 3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35" name="正方形/長方形 3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36" name="正方形/長方形 3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37" name="テキスト ボックス 3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38" name="直線コネクタ 3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339" name="直線コネクタ 33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340" name="テキスト ボックス 339"/>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41" name="直線コネクタ 34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42" name="テキスト ボックス 34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43" name="直線コネクタ 34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44" name="テキスト ボックス 34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45" name="直線コネクタ 34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46" name="テキスト ボックス 34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47" name="直線コネクタ 34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348" name="テキスト ボックス 34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49" name="直線コネクタ 3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0" name="テキスト ボックス 34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80011</xdr:rowOff>
    </xdr:from>
    <xdr:to>
      <xdr:col>23</xdr:col>
      <xdr:colOff>516889</xdr:colOff>
      <xdr:row>104</xdr:row>
      <xdr:rowOff>91439</xdr:rowOff>
    </xdr:to>
    <xdr:cxnSp macro="">
      <xdr:nvCxnSpPr>
        <xdr:cNvPr id="352" name="直線コネクタ 351"/>
        <xdr:cNvCxnSpPr/>
      </xdr:nvCxnSpPr>
      <xdr:spPr>
        <a:xfrm flipV="1">
          <a:off x="16318864" y="17053561"/>
          <a:ext cx="0" cy="868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95266</xdr:rowOff>
    </xdr:from>
    <xdr:ext cx="405111" cy="259045"/>
    <xdr:sp macro="" textlink="">
      <xdr:nvSpPr>
        <xdr:cNvPr id="353" name="【庁舎】&#10;有形固定資産減価償却率最小値テキスト"/>
        <xdr:cNvSpPr txBox="1"/>
      </xdr:nvSpPr>
      <xdr:spPr>
        <a:xfrm>
          <a:off x="16408400"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104</xdr:row>
      <xdr:rowOff>91439</xdr:rowOff>
    </xdr:from>
    <xdr:to>
      <xdr:col>23</xdr:col>
      <xdr:colOff>606425</xdr:colOff>
      <xdr:row>104</xdr:row>
      <xdr:rowOff>91439</xdr:rowOff>
    </xdr:to>
    <xdr:cxnSp macro="">
      <xdr:nvCxnSpPr>
        <xdr:cNvPr id="354" name="直線コネクタ 353"/>
        <xdr:cNvCxnSpPr/>
      </xdr:nvCxnSpPr>
      <xdr:spPr>
        <a:xfrm>
          <a:off x="16230600" y="1792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26688</xdr:rowOff>
    </xdr:from>
    <xdr:ext cx="405111" cy="259045"/>
    <xdr:sp macro="" textlink="">
      <xdr:nvSpPr>
        <xdr:cNvPr id="355" name="【庁舎】&#10;有形固定資産減価償却率最大値テキスト"/>
        <xdr:cNvSpPr txBox="1"/>
      </xdr:nvSpPr>
      <xdr:spPr>
        <a:xfrm>
          <a:off x="16408400" y="16828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a:t>
          </a:r>
          <a:endParaRPr kumimoji="1" lang="ja-JP" altLang="en-US" sz="1000" b="1">
            <a:latin typeface="ＭＳ Ｐゴシック"/>
          </a:endParaRPr>
        </a:p>
      </xdr:txBody>
    </xdr:sp>
    <xdr:clientData/>
  </xdr:oneCellAnchor>
  <xdr:twoCellAnchor>
    <xdr:from>
      <xdr:col>23</xdr:col>
      <xdr:colOff>428625</xdr:colOff>
      <xdr:row>99</xdr:row>
      <xdr:rowOff>80011</xdr:rowOff>
    </xdr:from>
    <xdr:to>
      <xdr:col>23</xdr:col>
      <xdr:colOff>606425</xdr:colOff>
      <xdr:row>99</xdr:row>
      <xdr:rowOff>80011</xdr:rowOff>
    </xdr:to>
    <xdr:cxnSp macro="">
      <xdr:nvCxnSpPr>
        <xdr:cNvPr id="356" name="直線コネクタ 355"/>
        <xdr:cNvCxnSpPr/>
      </xdr:nvCxnSpPr>
      <xdr:spPr>
        <a:xfrm>
          <a:off x="16230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101</xdr:row>
      <xdr:rowOff>129557</xdr:rowOff>
    </xdr:from>
    <xdr:ext cx="405111" cy="259045"/>
    <xdr:sp macro="" textlink="">
      <xdr:nvSpPr>
        <xdr:cNvPr id="357" name="【庁舎】&#10;有形固定資産減価償却率平均値テキスト"/>
        <xdr:cNvSpPr txBox="1"/>
      </xdr:nvSpPr>
      <xdr:spPr>
        <a:xfrm>
          <a:off x="16408400" y="17446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101</xdr:row>
      <xdr:rowOff>151130</xdr:rowOff>
    </xdr:from>
    <xdr:to>
      <xdr:col>23</xdr:col>
      <xdr:colOff>568325</xdr:colOff>
      <xdr:row>102</xdr:row>
      <xdr:rowOff>81280</xdr:rowOff>
    </xdr:to>
    <xdr:sp macro="" textlink="">
      <xdr:nvSpPr>
        <xdr:cNvPr id="358" name="フローチャート : 判断 357"/>
        <xdr:cNvSpPr/>
      </xdr:nvSpPr>
      <xdr:spPr>
        <a:xfrm>
          <a:off x="16268700" y="1746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97789</xdr:rowOff>
    </xdr:from>
    <xdr:to>
      <xdr:col>22</xdr:col>
      <xdr:colOff>415925</xdr:colOff>
      <xdr:row>103</xdr:row>
      <xdr:rowOff>27939</xdr:rowOff>
    </xdr:to>
    <xdr:sp macro="" textlink="">
      <xdr:nvSpPr>
        <xdr:cNvPr id="359" name="フローチャート : 判断 358"/>
        <xdr:cNvSpPr/>
      </xdr:nvSpPr>
      <xdr:spPr>
        <a:xfrm>
          <a:off x="15430500" y="1758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44466</xdr:rowOff>
    </xdr:from>
    <xdr:ext cx="405111" cy="259045"/>
    <xdr:sp macro="" textlink="">
      <xdr:nvSpPr>
        <xdr:cNvPr id="360" name="n_1aveValue【庁舎】&#10;有形固定資産減価償却率"/>
        <xdr:cNvSpPr txBox="1"/>
      </xdr:nvSpPr>
      <xdr:spPr>
        <a:xfrm>
          <a:off x="15266043" y="1736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61" name="テキスト ボックス 3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62" name="テキスト ボックス 3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63" name="テキスト ボックス 3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64" name="テキスト ボックス 3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65" name="テキスト ボックス 3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52070</xdr:rowOff>
    </xdr:from>
    <xdr:to>
      <xdr:col>22</xdr:col>
      <xdr:colOff>415925</xdr:colOff>
      <xdr:row>108</xdr:row>
      <xdr:rowOff>153670</xdr:rowOff>
    </xdr:to>
    <xdr:sp macro="" textlink="">
      <xdr:nvSpPr>
        <xdr:cNvPr id="366" name="円/楕円 365"/>
        <xdr:cNvSpPr/>
      </xdr:nvSpPr>
      <xdr:spPr>
        <a:xfrm>
          <a:off x="15430500" y="185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182185</xdr:colOff>
      <xdr:row>108</xdr:row>
      <xdr:rowOff>144797</xdr:rowOff>
    </xdr:from>
    <xdr:ext cx="340478" cy="259045"/>
    <xdr:sp macro="" textlink="">
      <xdr:nvSpPr>
        <xdr:cNvPr id="367" name="n_1mainValue【庁舎】&#10;有形固定資産減価償却率"/>
        <xdr:cNvSpPr txBox="1"/>
      </xdr:nvSpPr>
      <xdr:spPr>
        <a:xfrm>
          <a:off x="15298360" y="186613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68" name="正方形/長方形 3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69" name="正方形/長方形 3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0" name="正方形/長方形 3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71" name="正方形/長方形 3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72" name="正方形/長方形 3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73" name="正方形/長方形 3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74" name="正方形/長方形 3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75" name="正方形/長方形 3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76" name="テキスト ボックス 3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77" name="直線コネクタ 3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78" name="テキスト ボックス 37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379" name="直線コネクタ 37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380" name="テキスト ボックス 37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381" name="直線コネクタ 38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382" name="テキスト ボックス 38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383" name="直線コネクタ 38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384" name="テキスト ボックス 38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385" name="直線コネクタ 38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386" name="テキスト ボックス 38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387" name="直線コネクタ 38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388" name="テキスト ボックス 38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389" name="直線コネクタ 38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390" name="テキスト ボックス 38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91" name="直線コネクタ 3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92" name="テキスト ボックス 3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66402</xdr:rowOff>
    </xdr:from>
    <xdr:to>
      <xdr:col>32</xdr:col>
      <xdr:colOff>186689</xdr:colOff>
      <xdr:row>108</xdr:row>
      <xdr:rowOff>10886</xdr:rowOff>
    </xdr:to>
    <xdr:cxnSp macro="">
      <xdr:nvCxnSpPr>
        <xdr:cNvPr id="394" name="直線コネクタ 393"/>
        <xdr:cNvCxnSpPr/>
      </xdr:nvCxnSpPr>
      <xdr:spPr>
        <a:xfrm flipV="1">
          <a:off x="22160864" y="17211402"/>
          <a:ext cx="0" cy="1316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14713</xdr:rowOff>
    </xdr:from>
    <xdr:ext cx="469744" cy="259045"/>
    <xdr:sp macro="" textlink="">
      <xdr:nvSpPr>
        <xdr:cNvPr id="395" name="【庁舎】&#10;一人当たり面積最小値テキスト"/>
        <xdr:cNvSpPr txBox="1"/>
      </xdr:nvSpPr>
      <xdr:spPr>
        <a:xfrm>
          <a:off x="22250400"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0.260</a:t>
          </a:r>
          <a:endParaRPr kumimoji="1" lang="ja-JP" altLang="en-US" sz="1000" b="1">
            <a:latin typeface="ＭＳ Ｐゴシック"/>
          </a:endParaRPr>
        </a:p>
      </xdr:txBody>
    </xdr:sp>
    <xdr:clientData/>
  </xdr:oneCellAnchor>
  <xdr:twoCellAnchor>
    <xdr:from>
      <xdr:col>32</xdr:col>
      <xdr:colOff>98425</xdr:colOff>
      <xdr:row>108</xdr:row>
      <xdr:rowOff>10886</xdr:rowOff>
    </xdr:from>
    <xdr:to>
      <xdr:col>32</xdr:col>
      <xdr:colOff>276225</xdr:colOff>
      <xdr:row>108</xdr:row>
      <xdr:rowOff>10886</xdr:rowOff>
    </xdr:to>
    <xdr:cxnSp macro="">
      <xdr:nvCxnSpPr>
        <xdr:cNvPr id="396" name="直線コネクタ 395"/>
        <xdr:cNvCxnSpPr/>
      </xdr:nvCxnSpPr>
      <xdr:spPr>
        <a:xfrm>
          <a:off x="22072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13079</xdr:rowOff>
    </xdr:from>
    <xdr:ext cx="469744" cy="259045"/>
    <xdr:sp macro="" textlink="">
      <xdr:nvSpPr>
        <xdr:cNvPr id="397" name="【庁舎】&#10;一人当たり面積最大値テキスト"/>
        <xdr:cNvSpPr txBox="1"/>
      </xdr:nvSpPr>
      <xdr:spPr>
        <a:xfrm>
          <a:off x="22250400" y="1698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0.663</a:t>
          </a:r>
          <a:endParaRPr kumimoji="1" lang="ja-JP" altLang="en-US" sz="1000" b="1">
            <a:latin typeface="ＭＳ Ｐゴシック"/>
          </a:endParaRPr>
        </a:p>
      </xdr:txBody>
    </xdr:sp>
    <xdr:clientData/>
  </xdr:oneCellAnchor>
  <xdr:twoCellAnchor>
    <xdr:from>
      <xdr:col>32</xdr:col>
      <xdr:colOff>98425</xdr:colOff>
      <xdr:row>100</xdr:row>
      <xdr:rowOff>66402</xdr:rowOff>
    </xdr:from>
    <xdr:to>
      <xdr:col>32</xdr:col>
      <xdr:colOff>276225</xdr:colOff>
      <xdr:row>100</xdr:row>
      <xdr:rowOff>66402</xdr:rowOff>
    </xdr:to>
    <xdr:cxnSp macro="">
      <xdr:nvCxnSpPr>
        <xdr:cNvPr id="398" name="直線コネクタ 397"/>
        <xdr:cNvCxnSpPr/>
      </xdr:nvCxnSpPr>
      <xdr:spPr>
        <a:xfrm>
          <a:off x="22072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26688</xdr:rowOff>
    </xdr:from>
    <xdr:ext cx="469744" cy="259045"/>
    <xdr:sp macro="" textlink="">
      <xdr:nvSpPr>
        <xdr:cNvPr id="399" name="【庁舎】&#10;一人当たり面積平均値テキスト"/>
        <xdr:cNvSpPr txBox="1"/>
      </xdr:nvSpPr>
      <xdr:spPr>
        <a:xfrm>
          <a:off x="22250400" y="17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0.443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48261</xdr:rowOff>
    </xdr:from>
    <xdr:to>
      <xdr:col>32</xdr:col>
      <xdr:colOff>238125</xdr:colOff>
      <xdr:row>104</xdr:row>
      <xdr:rowOff>149861</xdr:rowOff>
    </xdr:to>
    <xdr:sp macro="" textlink="">
      <xdr:nvSpPr>
        <xdr:cNvPr id="400" name="フローチャート : 判断 399"/>
        <xdr:cNvSpPr/>
      </xdr:nvSpPr>
      <xdr:spPr>
        <a:xfrm>
          <a:off x="22110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154395</xdr:rowOff>
    </xdr:from>
    <xdr:to>
      <xdr:col>31</xdr:col>
      <xdr:colOff>85725</xdr:colOff>
      <xdr:row>106</xdr:row>
      <xdr:rowOff>84545</xdr:rowOff>
    </xdr:to>
    <xdr:sp macro="" textlink="">
      <xdr:nvSpPr>
        <xdr:cNvPr id="401" name="フローチャート : 判断 400"/>
        <xdr:cNvSpPr/>
      </xdr:nvSpPr>
      <xdr:spPr>
        <a:xfrm>
          <a:off x="21272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101072</xdr:rowOff>
    </xdr:from>
    <xdr:ext cx="469744" cy="259045"/>
    <xdr:sp macro="" textlink="">
      <xdr:nvSpPr>
        <xdr:cNvPr id="402" name="n_1aveValue【庁舎】&#10;一人当たり面積"/>
        <xdr:cNvSpPr txBox="1"/>
      </xdr:nvSpPr>
      <xdr:spPr>
        <a:xfrm>
          <a:off x="210757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0.358</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03" name="テキスト ボックス 4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04" name="テキスト ボックス 4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05" name="テキスト ボックス 4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06" name="テキスト ボックス 4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07" name="テキスト ボックス 4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907</xdr:rowOff>
    </xdr:from>
    <xdr:to>
      <xdr:col>31</xdr:col>
      <xdr:colOff>85725</xdr:colOff>
      <xdr:row>107</xdr:row>
      <xdr:rowOff>102507</xdr:rowOff>
    </xdr:to>
    <xdr:sp macro="" textlink="">
      <xdr:nvSpPr>
        <xdr:cNvPr id="408" name="円/楕円 407"/>
        <xdr:cNvSpPr/>
      </xdr:nvSpPr>
      <xdr:spPr>
        <a:xfrm>
          <a:off x="21272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93634</xdr:rowOff>
    </xdr:from>
    <xdr:ext cx="469744" cy="259045"/>
    <xdr:sp macro="" textlink="">
      <xdr:nvSpPr>
        <xdr:cNvPr id="409" name="n_1mainValue【庁舎】&#10;一人当たり面積"/>
        <xdr:cNvSpPr txBox="1"/>
      </xdr:nvSpPr>
      <xdr:spPr>
        <a:xfrm>
          <a:off x="210757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10" name="正方形/長方形 4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1" name="正方形/長方形 4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2" name="テキスト ボックス 4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北海道岩内町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13,180
13,145
70.60
7,836,587
7,750,958
23,250
4,004,933
10,402,826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173.9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人口減や水産業の衰退等のため財政基盤が弱体化しており、類似団体平均より低い数値で推移している。</a:t>
          </a:r>
        </a:p>
        <a:p>
          <a:r>
            <a:rPr kumimoji="1" lang="ja-JP" altLang="en-US" sz="1300">
              <a:latin typeface="ＭＳ Ｐゴシック"/>
            </a:rPr>
            <a:t>　今後においては、事務事業の見直しや合理化の取組みを更に進め、歳出削減を図るとともに自主財源の増加を徹底し、財政基盤の強化に努める。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118231</xdr:rowOff>
    </xdr:from>
    <xdr:to>
      <xdr:col>7</xdr:col>
      <xdr:colOff>152400</xdr:colOff>
      <xdr:row>43</xdr:row>
      <xdr:rowOff>129722</xdr:rowOff>
    </xdr:to>
    <xdr:cxnSp macro="">
      <xdr:nvCxnSpPr>
        <xdr:cNvPr id="69" name="直線コネクタ 68"/>
        <xdr:cNvCxnSpPr/>
      </xdr:nvCxnSpPr>
      <xdr:spPr>
        <a:xfrm flipV="1">
          <a:off x="4114800" y="74905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70"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43</xdr:row>
      <xdr:rowOff>141212</xdr:rowOff>
    </xdr:to>
    <xdr:cxnSp macro="">
      <xdr:nvCxnSpPr>
        <xdr:cNvPr id="72" name="直線コネクタ 71"/>
        <xdr:cNvCxnSpPr/>
      </xdr:nvCxnSpPr>
      <xdr:spPr>
        <a:xfrm flipV="1">
          <a:off x="3225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141212</xdr:rowOff>
    </xdr:from>
    <xdr:to>
      <xdr:col>4</xdr:col>
      <xdr:colOff>482600</xdr:colOff>
      <xdr:row>43</xdr:row>
      <xdr:rowOff>152702</xdr:rowOff>
    </xdr:to>
    <xdr:cxnSp macro="">
      <xdr:nvCxnSpPr>
        <xdr:cNvPr id="75" name="直線コネクタ 74"/>
        <xdr:cNvCxnSpPr/>
      </xdr:nvCxnSpPr>
      <xdr:spPr>
        <a:xfrm flipV="1">
          <a:off x="2336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152702</xdr:rowOff>
    </xdr:from>
    <xdr:to>
      <xdr:col>3</xdr:col>
      <xdr:colOff>279400</xdr:colOff>
      <xdr:row>43</xdr:row>
      <xdr:rowOff>152702</xdr:rowOff>
    </xdr:to>
    <xdr:cxnSp macro="">
      <xdr:nvCxnSpPr>
        <xdr:cNvPr id="78" name="直線コネクタ 77"/>
        <xdr:cNvCxnSpPr/>
      </xdr:nvCxnSpPr>
      <xdr:spPr>
        <a:xfrm>
          <a:off x="1447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18342</xdr:rowOff>
    </xdr:from>
    <xdr:ext cx="762000" cy="259045"/>
    <xdr:sp macro="" textlink="">
      <xdr:nvSpPr>
        <xdr:cNvPr id="80" name="テキスト ボックス 79"/>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6851</xdr:rowOff>
    </xdr:from>
    <xdr:ext cx="762000" cy="259045"/>
    <xdr:sp macro="" textlink="">
      <xdr:nvSpPr>
        <xdr:cNvPr id="82" name="テキスト ボックス 81"/>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67431</xdr:rowOff>
    </xdr:from>
    <xdr:to>
      <xdr:col>7</xdr:col>
      <xdr:colOff>203200</xdr:colOff>
      <xdr:row>43</xdr:row>
      <xdr:rowOff>169031</xdr:rowOff>
    </xdr:to>
    <xdr:sp macro="" textlink="">
      <xdr:nvSpPr>
        <xdr:cNvPr id="88" name="円/楕円 87"/>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39508</xdr:rowOff>
    </xdr:from>
    <xdr:ext cx="762000" cy="259045"/>
    <xdr:sp macro="" textlink="">
      <xdr:nvSpPr>
        <xdr:cNvPr id="89" name="財政力該当値テキスト"/>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90" name="円/楕円 89"/>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165299</xdr:rowOff>
    </xdr:from>
    <xdr:ext cx="736600" cy="259045"/>
    <xdr:sp macro="" textlink="">
      <xdr:nvSpPr>
        <xdr:cNvPr id="91" name="テキスト ボックス 90"/>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90412</xdr:rowOff>
    </xdr:from>
    <xdr:to>
      <xdr:col>4</xdr:col>
      <xdr:colOff>533400</xdr:colOff>
      <xdr:row>44</xdr:row>
      <xdr:rowOff>20562</xdr:rowOff>
    </xdr:to>
    <xdr:sp macro="" textlink="">
      <xdr:nvSpPr>
        <xdr:cNvPr id="92" name="円/楕円 91"/>
        <xdr:cNvSpPr/>
      </xdr:nvSpPr>
      <xdr:spPr>
        <a:xfrm>
          <a:off x="3175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5339</xdr:rowOff>
    </xdr:from>
    <xdr:ext cx="762000" cy="259045"/>
    <xdr:sp macro="" textlink="">
      <xdr:nvSpPr>
        <xdr:cNvPr id="93" name="テキスト ボックス 92"/>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101902</xdr:rowOff>
    </xdr:from>
    <xdr:to>
      <xdr:col>3</xdr:col>
      <xdr:colOff>330200</xdr:colOff>
      <xdr:row>44</xdr:row>
      <xdr:rowOff>32052</xdr:rowOff>
    </xdr:to>
    <xdr:sp macro="" textlink="">
      <xdr:nvSpPr>
        <xdr:cNvPr id="94" name="円/楕円 93"/>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16829</xdr:rowOff>
    </xdr:from>
    <xdr:ext cx="762000" cy="259045"/>
    <xdr:sp macro="" textlink="">
      <xdr:nvSpPr>
        <xdr:cNvPr id="95" name="テキスト ボックス 94"/>
        <xdr:cNvSpPr txBox="1"/>
      </xdr:nvSpPr>
      <xdr:spPr>
        <a:xfrm>
          <a:off x="1955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101902</xdr:rowOff>
    </xdr:from>
    <xdr:to>
      <xdr:col>2</xdr:col>
      <xdr:colOff>127000</xdr:colOff>
      <xdr:row>44</xdr:row>
      <xdr:rowOff>32052</xdr:rowOff>
    </xdr:to>
    <xdr:sp macro="" textlink="">
      <xdr:nvSpPr>
        <xdr:cNvPr id="96" name="円/楕円 95"/>
        <xdr:cNvSpPr/>
      </xdr:nvSpPr>
      <xdr:spPr>
        <a:xfrm>
          <a:off x="1397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16829</xdr:rowOff>
    </xdr:from>
    <xdr:ext cx="762000" cy="259045"/>
    <xdr:sp macro="" textlink="">
      <xdr:nvSpPr>
        <xdr:cNvPr id="97" name="テキスト ボックス 96"/>
        <xdr:cNvSpPr txBox="1"/>
      </xdr:nvSpPr>
      <xdr:spPr>
        <a:xfrm>
          <a:off x="1066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平成１８年度に地方債の借換えを実施し、公債費の平準化を図ったが、自主財源の減少もあり、類似団体平均より高い率で推移している。</a:t>
          </a:r>
          <a:endParaRPr kumimoji="1" lang="en-US" altLang="ja-JP" sz="1300">
            <a:latin typeface="ＭＳ Ｐゴシック"/>
          </a:endParaRPr>
        </a:p>
        <a:p>
          <a:r>
            <a:rPr kumimoji="1" lang="ja-JP" altLang="en-US" sz="1300">
              <a:latin typeface="ＭＳ Ｐゴシック"/>
            </a:rPr>
            <a:t>　平成２８年度においては、普通交付税や臨時財政対策債等の減の影響により、前年度比</a:t>
          </a:r>
          <a:r>
            <a:rPr kumimoji="1" lang="en-US" altLang="ja-JP" sz="1300">
              <a:latin typeface="ＭＳ Ｐゴシック"/>
            </a:rPr>
            <a:t>4.1</a:t>
          </a:r>
          <a:r>
            <a:rPr kumimoji="1" lang="ja-JP" altLang="en-US" sz="1300">
              <a:latin typeface="ＭＳ Ｐゴシック"/>
            </a:rPr>
            <a:t>％増となっている。</a:t>
          </a:r>
          <a:endParaRPr kumimoji="1" lang="en-US" altLang="ja-JP" sz="1300">
            <a:latin typeface="ＭＳ Ｐゴシック"/>
          </a:endParaRPr>
        </a:p>
        <a:p>
          <a:r>
            <a:rPr kumimoji="1" lang="ja-JP" altLang="en-US" sz="1300">
              <a:latin typeface="ＭＳ Ｐゴシック"/>
            </a:rPr>
            <a:t>　今後も地方債の計画的な発行により元利償還金の平準化を継続するとともに、事務事業の見直しによる経常支出の抑制を進める一方、自主財源の確保に努め、比率の適正化と安定化を目指す。</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20828</xdr:rowOff>
    </xdr:from>
    <xdr:to>
      <xdr:col>7</xdr:col>
      <xdr:colOff>152400</xdr:colOff>
      <xdr:row>66</xdr:row>
      <xdr:rowOff>140462</xdr:rowOff>
    </xdr:to>
    <xdr:cxnSp macro="">
      <xdr:nvCxnSpPr>
        <xdr:cNvPr id="125" name="直線コネクタ 124"/>
        <xdr:cNvCxnSpPr/>
      </xdr:nvCxnSpPr>
      <xdr:spPr>
        <a:xfrm flipV="1">
          <a:off x="4953000" y="9964928"/>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140462</xdr:rowOff>
    </xdr:from>
    <xdr:to>
      <xdr:col>7</xdr:col>
      <xdr:colOff>241300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7</xdr:col>
      <xdr:colOff>63500</xdr:colOff>
      <xdr:row>58</xdr:row>
      <xdr:rowOff>20828</xdr:rowOff>
    </xdr:from>
    <xdr:to>
      <xdr:col>7</xdr:col>
      <xdr:colOff>241300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82804</xdr:rowOff>
    </xdr:from>
    <xdr:to>
      <xdr:col>7</xdr:col>
      <xdr:colOff>152400</xdr:colOff>
      <xdr:row>65</xdr:row>
      <xdr:rowOff>109220</xdr:rowOff>
    </xdr:to>
    <xdr:cxnSp macro="">
      <xdr:nvCxnSpPr>
        <xdr:cNvPr id="130" name="直線コネクタ 129"/>
        <xdr:cNvCxnSpPr/>
      </xdr:nvCxnSpPr>
      <xdr:spPr>
        <a:xfrm>
          <a:off x="4114800" y="11055604"/>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80027</xdr:rowOff>
    </xdr:from>
    <xdr:ext cx="762000" cy="259045"/>
    <xdr:sp macro="" textlink="">
      <xdr:nvSpPr>
        <xdr:cNvPr id="131"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82804</xdr:rowOff>
    </xdr:from>
    <xdr:to>
      <xdr:col>6</xdr:col>
      <xdr:colOff>0</xdr:colOff>
      <xdr:row>64</xdr:row>
      <xdr:rowOff>111760</xdr:rowOff>
    </xdr:to>
    <xdr:cxnSp macro="">
      <xdr:nvCxnSpPr>
        <xdr:cNvPr id="133" name="直線コネクタ 132"/>
        <xdr:cNvCxnSpPr/>
      </xdr:nvCxnSpPr>
      <xdr:spPr>
        <a:xfrm flipV="1">
          <a:off x="3225800" y="1105560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762</xdr:rowOff>
    </xdr:from>
    <xdr:to>
      <xdr:col>6</xdr:col>
      <xdr:colOff>50800</xdr:colOff>
      <xdr:row>63</xdr:row>
      <xdr:rowOff>102362</xdr:rowOff>
    </xdr:to>
    <xdr:sp macro="" textlink="">
      <xdr:nvSpPr>
        <xdr:cNvPr id="134" name="フローチャート : 判断 133"/>
        <xdr:cNvSpPr/>
      </xdr:nvSpPr>
      <xdr:spPr>
        <a:xfrm>
          <a:off x="4064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112539</xdr:rowOff>
    </xdr:from>
    <xdr:ext cx="736600" cy="259045"/>
    <xdr:sp macro="" textlink="">
      <xdr:nvSpPr>
        <xdr:cNvPr id="135" name="テキスト ボックス 134"/>
        <xdr:cNvSpPr txBox="1"/>
      </xdr:nvSpPr>
      <xdr:spPr>
        <a:xfrm>
          <a:off x="3733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111760</xdr:rowOff>
    </xdr:from>
    <xdr:to>
      <xdr:col>4</xdr:col>
      <xdr:colOff>482600</xdr:colOff>
      <xdr:row>64</xdr:row>
      <xdr:rowOff>111760</xdr:rowOff>
    </xdr:to>
    <xdr:cxnSp macro="">
      <xdr:nvCxnSpPr>
        <xdr:cNvPr id="136" name="直線コネクタ 135"/>
        <xdr:cNvCxnSpPr/>
      </xdr:nvCxnSpPr>
      <xdr:spPr>
        <a:xfrm>
          <a:off x="2336800" y="11084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7" name="フローチャート : 判断 136"/>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8" name="テキスト ボックス 137"/>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106934</xdr:rowOff>
    </xdr:from>
    <xdr:to>
      <xdr:col>3</xdr:col>
      <xdr:colOff>279400</xdr:colOff>
      <xdr:row>64</xdr:row>
      <xdr:rowOff>111760</xdr:rowOff>
    </xdr:to>
    <xdr:cxnSp macro="">
      <xdr:nvCxnSpPr>
        <xdr:cNvPr id="139" name="直線コネクタ 138"/>
        <xdr:cNvCxnSpPr/>
      </xdr:nvCxnSpPr>
      <xdr:spPr>
        <a:xfrm>
          <a:off x="1447800" y="1107973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0" name="フローチャート : 判断 139"/>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98061</xdr:rowOff>
    </xdr:from>
    <xdr:ext cx="762000" cy="259045"/>
    <xdr:sp macro="" textlink="">
      <xdr:nvSpPr>
        <xdr:cNvPr id="141" name="テキスト ボックス 140"/>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2" name="フローチャート : 判断 141"/>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43" name="テキスト ボックス 142"/>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58420</xdr:rowOff>
    </xdr:from>
    <xdr:to>
      <xdr:col>7</xdr:col>
      <xdr:colOff>203200</xdr:colOff>
      <xdr:row>65</xdr:row>
      <xdr:rowOff>160020</xdr:rowOff>
    </xdr:to>
    <xdr:sp macro="" textlink="">
      <xdr:nvSpPr>
        <xdr:cNvPr id="149" name="円/楕円 148"/>
        <xdr:cNvSpPr/>
      </xdr:nvSpPr>
      <xdr:spPr>
        <a:xfrm>
          <a:off x="49022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30497</xdr:rowOff>
    </xdr:from>
    <xdr:ext cx="762000" cy="259045"/>
    <xdr:sp macro="" textlink="">
      <xdr:nvSpPr>
        <xdr:cNvPr id="150" name="財政構造の弾力性該当値テキスト"/>
        <xdr:cNvSpPr txBox="1"/>
      </xdr:nvSpPr>
      <xdr:spPr>
        <a:xfrm>
          <a:off x="5041900" y="1117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32004</xdr:rowOff>
    </xdr:from>
    <xdr:to>
      <xdr:col>6</xdr:col>
      <xdr:colOff>50800</xdr:colOff>
      <xdr:row>64</xdr:row>
      <xdr:rowOff>133604</xdr:rowOff>
    </xdr:to>
    <xdr:sp macro="" textlink="">
      <xdr:nvSpPr>
        <xdr:cNvPr id="151" name="円/楕円 150"/>
        <xdr:cNvSpPr/>
      </xdr:nvSpPr>
      <xdr:spPr>
        <a:xfrm>
          <a:off x="4064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118381</xdr:rowOff>
    </xdr:from>
    <xdr:ext cx="736600" cy="259045"/>
    <xdr:sp macro="" textlink="">
      <xdr:nvSpPr>
        <xdr:cNvPr id="152" name="テキスト ボックス 151"/>
        <xdr:cNvSpPr txBox="1"/>
      </xdr:nvSpPr>
      <xdr:spPr>
        <a:xfrm>
          <a:off x="3733800" y="1109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60960</xdr:rowOff>
    </xdr:from>
    <xdr:to>
      <xdr:col>4</xdr:col>
      <xdr:colOff>533400</xdr:colOff>
      <xdr:row>64</xdr:row>
      <xdr:rowOff>162560</xdr:rowOff>
    </xdr:to>
    <xdr:sp macro="" textlink="">
      <xdr:nvSpPr>
        <xdr:cNvPr id="153" name="円/楕円 152"/>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147337</xdr:rowOff>
    </xdr:from>
    <xdr:ext cx="762000" cy="259045"/>
    <xdr:sp macro="" textlink="">
      <xdr:nvSpPr>
        <xdr:cNvPr id="154" name="テキスト ボックス 153"/>
        <xdr:cNvSpPr txBox="1"/>
      </xdr:nvSpPr>
      <xdr:spPr>
        <a:xfrm>
          <a:off x="2844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60960</xdr:rowOff>
    </xdr:from>
    <xdr:to>
      <xdr:col>3</xdr:col>
      <xdr:colOff>330200</xdr:colOff>
      <xdr:row>64</xdr:row>
      <xdr:rowOff>162560</xdr:rowOff>
    </xdr:to>
    <xdr:sp macro="" textlink="">
      <xdr:nvSpPr>
        <xdr:cNvPr id="155" name="円/楕円 154"/>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147337</xdr:rowOff>
    </xdr:from>
    <xdr:ext cx="762000" cy="259045"/>
    <xdr:sp macro="" textlink="">
      <xdr:nvSpPr>
        <xdr:cNvPr id="156" name="テキスト ボックス 155"/>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56134</xdr:rowOff>
    </xdr:from>
    <xdr:to>
      <xdr:col>2</xdr:col>
      <xdr:colOff>127000</xdr:colOff>
      <xdr:row>64</xdr:row>
      <xdr:rowOff>157734</xdr:rowOff>
    </xdr:to>
    <xdr:sp macro="" textlink="">
      <xdr:nvSpPr>
        <xdr:cNvPr id="157" name="円/楕円 156"/>
        <xdr:cNvSpPr/>
      </xdr:nvSpPr>
      <xdr:spPr>
        <a:xfrm>
          <a:off x="1397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142511</xdr:rowOff>
    </xdr:from>
    <xdr:ext cx="762000" cy="259045"/>
    <xdr:sp macro="" textlink="">
      <xdr:nvSpPr>
        <xdr:cNvPr id="158" name="テキスト ボックス 157"/>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[177,953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定員管理の適正化による人件費の圧縮、事務事業の見直しによる物件費の抑制を更に進め、類似団体平均の額を下回るように努める。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111371</xdr:rowOff>
    </xdr:from>
    <xdr:to>
      <xdr:col>7</xdr:col>
      <xdr:colOff>152400</xdr:colOff>
      <xdr:row>90</xdr:row>
      <xdr:rowOff>2135</xdr:rowOff>
    </xdr:to>
    <xdr:cxnSp macro="">
      <xdr:nvCxnSpPr>
        <xdr:cNvPr id="186" name="直線コネクタ 185"/>
        <xdr:cNvCxnSpPr/>
      </xdr:nvCxnSpPr>
      <xdr:spPr>
        <a:xfrm flipV="1">
          <a:off x="4953000" y="13827371"/>
          <a:ext cx="0" cy="160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145662</xdr:rowOff>
    </xdr:from>
    <xdr:ext cx="762000" cy="259045"/>
    <xdr:sp macro="" textlink="">
      <xdr:nvSpPr>
        <xdr:cNvPr id="187" name="人件費・物件費等の状況最小値テキスト"/>
        <xdr:cNvSpPr txBox="1"/>
      </xdr:nvSpPr>
      <xdr:spPr>
        <a:xfrm>
          <a:off x="5041900" y="154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421,495</a:t>
          </a:r>
          <a:endParaRPr kumimoji="1" lang="ja-JP" altLang="en-US" sz="1000" b="1">
            <a:latin typeface="ＭＳ Ｐゴシック"/>
          </a:endParaRPr>
        </a:p>
      </xdr:txBody>
    </xdr:sp>
    <xdr:clientData/>
  </xdr:oneCellAnchor>
  <xdr:twoCellAnchor>
    <xdr:from>
      <xdr:col>7</xdr:col>
      <xdr:colOff>63500</xdr:colOff>
      <xdr:row>90</xdr:row>
      <xdr:rowOff>2135</xdr:rowOff>
    </xdr:from>
    <xdr:to>
      <xdr:col>7</xdr:col>
      <xdr:colOff>241300</xdr:colOff>
      <xdr:row>90</xdr:row>
      <xdr:rowOff>2135</xdr:rowOff>
    </xdr:to>
    <xdr:cxnSp macro="">
      <xdr:nvCxnSpPr>
        <xdr:cNvPr id="188" name="直線コネクタ 187"/>
        <xdr:cNvCxnSpPr/>
      </xdr:nvCxnSpPr>
      <xdr:spPr>
        <a:xfrm>
          <a:off x="4864100" y="1543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26298</xdr:rowOff>
    </xdr:from>
    <xdr:ext cx="762000" cy="259045"/>
    <xdr:sp macro="" textlink="">
      <xdr:nvSpPr>
        <xdr:cNvPr id="189" name="人件費・物件費等の状況最大値テキスト"/>
        <xdr:cNvSpPr txBox="1"/>
      </xdr:nvSpPr>
      <xdr:spPr>
        <a:xfrm>
          <a:off x="5041900" y="135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88,867</a:t>
          </a:r>
          <a:endParaRPr kumimoji="1" lang="ja-JP" altLang="en-US" sz="1000" b="1">
            <a:latin typeface="ＭＳ Ｐゴシック"/>
          </a:endParaRPr>
        </a:p>
      </xdr:txBody>
    </xdr:sp>
    <xdr:clientData/>
  </xdr:oneCellAnchor>
  <xdr:twoCellAnchor>
    <xdr:from>
      <xdr:col>7</xdr:col>
      <xdr:colOff>63500</xdr:colOff>
      <xdr:row>80</xdr:row>
      <xdr:rowOff>111371</xdr:rowOff>
    </xdr:from>
    <xdr:to>
      <xdr:col>7</xdr:col>
      <xdr:colOff>241300</xdr:colOff>
      <xdr:row>80</xdr:row>
      <xdr:rowOff>111371</xdr:rowOff>
    </xdr:to>
    <xdr:cxnSp macro="">
      <xdr:nvCxnSpPr>
        <xdr:cNvPr id="190" name="直線コネクタ 189"/>
        <xdr:cNvCxnSpPr/>
      </xdr:nvCxnSpPr>
      <xdr:spPr>
        <a:xfrm>
          <a:off x="4864100" y="1382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14621</xdr:rowOff>
    </xdr:from>
    <xdr:to>
      <xdr:col>7</xdr:col>
      <xdr:colOff>152400</xdr:colOff>
      <xdr:row>83</xdr:row>
      <xdr:rowOff>26952</xdr:rowOff>
    </xdr:to>
    <xdr:cxnSp macro="">
      <xdr:nvCxnSpPr>
        <xdr:cNvPr id="191" name="直線コネクタ 190"/>
        <xdr:cNvCxnSpPr/>
      </xdr:nvCxnSpPr>
      <xdr:spPr>
        <a:xfrm>
          <a:off x="4114800" y="14244971"/>
          <a:ext cx="838200" cy="1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99060</xdr:rowOff>
    </xdr:from>
    <xdr:ext cx="762000" cy="259045"/>
    <xdr:sp macro="" textlink="">
      <xdr:nvSpPr>
        <xdr:cNvPr id="192" name="人件費・物件費等の状況平均値テキスト"/>
        <xdr:cNvSpPr txBox="1"/>
      </xdr:nvSpPr>
      <xdr:spPr>
        <a:xfrm>
          <a:off x="5041900" y="13986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82533</xdr:rowOff>
    </xdr:from>
    <xdr:to>
      <xdr:col>7</xdr:col>
      <xdr:colOff>203200</xdr:colOff>
      <xdr:row>83</xdr:row>
      <xdr:rowOff>12683</xdr:rowOff>
    </xdr:to>
    <xdr:sp macro="" textlink="">
      <xdr:nvSpPr>
        <xdr:cNvPr id="193" name="フローチャート : 判断 192"/>
        <xdr:cNvSpPr/>
      </xdr:nvSpPr>
      <xdr:spPr>
        <a:xfrm>
          <a:off x="4902200" y="141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122879</xdr:rowOff>
    </xdr:from>
    <xdr:to>
      <xdr:col>6</xdr:col>
      <xdr:colOff>0</xdr:colOff>
      <xdr:row>83</xdr:row>
      <xdr:rowOff>14621</xdr:rowOff>
    </xdr:to>
    <xdr:cxnSp macro="">
      <xdr:nvCxnSpPr>
        <xdr:cNvPr id="194" name="直線コネクタ 193"/>
        <xdr:cNvCxnSpPr/>
      </xdr:nvCxnSpPr>
      <xdr:spPr>
        <a:xfrm>
          <a:off x="3225800" y="14181779"/>
          <a:ext cx="889000" cy="6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87716</xdr:rowOff>
    </xdr:from>
    <xdr:to>
      <xdr:col>6</xdr:col>
      <xdr:colOff>50800</xdr:colOff>
      <xdr:row>83</xdr:row>
      <xdr:rowOff>17866</xdr:rowOff>
    </xdr:to>
    <xdr:sp macro="" textlink="">
      <xdr:nvSpPr>
        <xdr:cNvPr id="195" name="フローチャート : 判断 194"/>
        <xdr:cNvSpPr/>
      </xdr:nvSpPr>
      <xdr:spPr>
        <a:xfrm>
          <a:off x="40640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28043</xdr:rowOff>
    </xdr:from>
    <xdr:ext cx="736600" cy="259045"/>
    <xdr:sp macro="" textlink="">
      <xdr:nvSpPr>
        <xdr:cNvPr id="196" name="テキスト ボックス 195"/>
        <xdr:cNvSpPr txBox="1"/>
      </xdr:nvSpPr>
      <xdr:spPr>
        <a:xfrm>
          <a:off x="3733800" y="13915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88060</xdr:rowOff>
    </xdr:from>
    <xdr:to>
      <xdr:col>4</xdr:col>
      <xdr:colOff>482600</xdr:colOff>
      <xdr:row>82</xdr:row>
      <xdr:rowOff>122879</xdr:rowOff>
    </xdr:to>
    <xdr:cxnSp macro="">
      <xdr:nvCxnSpPr>
        <xdr:cNvPr id="197" name="直線コネクタ 196"/>
        <xdr:cNvCxnSpPr/>
      </xdr:nvCxnSpPr>
      <xdr:spPr>
        <a:xfrm>
          <a:off x="2336800" y="14146960"/>
          <a:ext cx="889000" cy="3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198" name="フローチャート : 判断 197"/>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162442</xdr:rowOff>
    </xdr:from>
    <xdr:ext cx="762000" cy="259045"/>
    <xdr:sp macro="" textlink="">
      <xdr:nvSpPr>
        <xdr:cNvPr id="199" name="テキスト ボックス 198"/>
        <xdr:cNvSpPr txBox="1"/>
      </xdr:nvSpPr>
      <xdr:spPr>
        <a:xfrm>
          <a:off x="2844800" y="142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63002</xdr:rowOff>
    </xdr:from>
    <xdr:to>
      <xdr:col>3</xdr:col>
      <xdr:colOff>279400</xdr:colOff>
      <xdr:row>82</xdr:row>
      <xdr:rowOff>88060</xdr:rowOff>
    </xdr:to>
    <xdr:cxnSp macro="">
      <xdr:nvCxnSpPr>
        <xdr:cNvPr id="200" name="直線コネクタ 199"/>
        <xdr:cNvCxnSpPr/>
      </xdr:nvCxnSpPr>
      <xdr:spPr>
        <a:xfrm>
          <a:off x="1447800" y="14121902"/>
          <a:ext cx="889000" cy="2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1" name="フローチャート : 判断 200"/>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126528</xdr:rowOff>
    </xdr:from>
    <xdr:ext cx="762000" cy="259045"/>
    <xdr:sp macro="" textlink="">
      <xdr:nvSpPr>
        <xdr:cNvPr id="202" name="テキスト ボックス 201"/>
        <xdr:cNvSpPr txBox="1"/>
      </xdr:nvSpPr>
      <xdr:spPr>
        <a:xfrm>
          <a:off x="1955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3" name="フローチャート : 判断 202"/>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120533</xdr:rowOff>
    </xdr:from>
    <xdr:ext cx="762000" cy="259045"/>
    <xdr:sp macro="" textlink="">
      <xdr:nvSpPr>
        <xdr:cNvPr id="204" name="テキスト ボックス 203"/>
        <xdr:cNvSpPr txBox="1"/>
      </xdr:nvSpPr>
      <xdr:spPr>
        <a:xfrm>
          <a:off x="1066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147602</xdr:rowOff>
    </xdr:from>
    <xdr:to>
      <xdr:col>7</xdr:col>
      <xdr:colOff>203200</xdr:colOff>
      <xdr:row>83</xdr:row>
      <xdr:rowOff>77752</xdr:rowOff>
    </xdr:to>
    <xdr:sp macro="" textlink="">
      <xdr:nvSpPr>
        <xdr:cNvPr id="210" name="円/楕円 209"/>
        <xdr:cNvSpPr/>
      </xdr:nvSpPr>
      <xdr:spPr>
        <a:xfrm>
          <a:off x="4902200" y="1420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119679</xdr:rowOff>
    </xdr:from>
    <xdr:ext cx="762000" cy="259045"/>
    <xdr:sp macro="" textlink="">
      <xdr:nvSpPr>
        <xdr:cNvPr id="211" name="人件費・物件費等の状況該当値テキスト"/>
        <xdr:cNvSpPr txBox="1"/>
      </xdr:nvSpPr>
      <xdr:spPr>
        <a:xfrm>
          <a:off x="5041900" y="14178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177,953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135271</xdr:rowOff>
    </xdr:from>
    <xdr:to>
      <xdr:col>6</xdr:col>
      <xdr:colOff>50800</xdr:colOff>
      <xdr:row>83</xdr:row>
      <xdr:rowOff>65421</xdr:rowOff>
    </xdr:to>
    <xdr:sp macro="" textlink="">
      <xdr:nvSpPr>
        <xdr:cNvPr id="212" name="円/楕円 211"/>
        <xdr:cNvSpPr/>
      </xdr:nvSpPr>
      <xdr:spPr>
        <a:xfrm>
          <a:off x="4064000" y="1419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50198</xdr:rowOff>
    </xdr:from>
    <xdr:ext cx="736600" cy="259045"/>
    <xdr:sp macro="" textlink="">
      <xdr:nvSpPr>
        <xdr:cNvPr id="213" name="テキスト ボックス 212"/>
        <xdr:cNvSpPr txBox="1"/>
      </xdr:nvSpPr>
      <xdr:spPr>
        <a:xfrm>
          <a:off x="3733800" y="14280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175,398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72079</xdr:rowOff>
    </xdr:from>
    <xdr:to>
      <xdr:col>4</xdr:col>
      <xdr:colOff>533400</xdr:colOff>
      <xdr:row>83</xdr:row>
      <xdr:rowOff>2229</xdr:rowOff>
    </xdr:to>
    <xdr:sp macro="" textlink="">
      <xdr:nvSpPr>
        <xdr:cNvPr id="214" name="円/楕円 213"/>
        <xdr:cNvSpPr/>
      </xdr:nvSpPr>
      <xdr:spPr>
        <a:xfrm>
          <a:off x="3175000" y="1413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12406</xdr:rowOff>
    </xdr:from>
    <xdr:ext cx="762000" cy="259045"/>
    <xdr:sp macro="" textlink="">
      <xdr:nvSpPr>
        <xdr:cNvPr id="215" name="テキスト ボックス 214"/>
        <xdr:cNvSpPr txBox="1"/>
      </xdr:nvSpPr>
      <xdr:spPr>
        <a:xfrm>
          <a:off x="2844800" y="13899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162,304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37260</xdr:rowOff>
    </xdr:from>
    <xdr:to>
      <xdr:col>3</xdr:col>
      <xdr:colOff>330200</xdr:colOff>
      <xdr:row>82</xdr:row>
      <xdr:rowOff>138860</xdr:rowOff>
    </xdr:to>
    <xdr:sp macro="" textlink="">
      <xdr:nvSpPr>
        <xdr:cNvPr id="216" name="円/楕円 215"/>
        <xdr:cNvSpPr/>
      </xdr:nvSpPr>
      <xdr:spPr>
        <a:xfrm>
          <a:off x="2286000" y="1409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149037</xdr:rowOff>
    </xdr:from>
    <xdr:ext cx="762000" cy="259045"/>
    <xdr:sp macro="" textlink="">
      <xdr:nvSpPr>
        <xdr:cNvPr id="217" name="テキスト ボックス 216"/>
        <xdr:cNvSpPr txBox="1"/>
      </xdr:nvSpPr>
      <xdr:spPr>
        <a:xfrm>
          <a:off x="1955800" y="13865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155,089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12202</xdr:rowOff>
    </xdr:from>
    <xdr:to>
      <xdr:col>2</xdr:col>
      <xdr:colOff>127000</xdr:colOff>
      <xdr:row>82</xdr:row>
      <xdr:rowOff>113802</xdr:rowOff>
    </xdr:to>
    <xdr:sp macro="" textlink="">
      <xdr:nvSpPr>
        <xdr:cNvPr id="218" name="円/楕円 217"/>
        <xdr:cNvSpPr/>
      </xdr:nvSpPr>
      <xdr:spPr>
        <a:xfrm>
          <a:off x="1397000" y="1407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123979</xdr:rowOff>
    </xdr:from>
    <xdr:ext cx="762000" cy="259045"/>
    <xdr:sp macro="" textlink="">
      <xdr:nvSpPr>
        <xdr:cNvPr id="219" name="テキスト ボックス 218"/>
        <xdr:cNvSpPr txBox="1"/>
      </xdr:nvSpPr>
      <xdr:spPr>
        <a:xfrm>
          <a:off x="1066800" y="1383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149,897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平成１６年度以降、人事院勧告を準拠しており、今後も類似団体と同水準で推移する見込みである。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88</xdr:row>
      <xdr:rowOff>16087</xdr:rowOff>
    </xdr:to>
    <xdr:cxnSp macro="">
      <xdr:nvCxnSpPr>
        <xdr:cNvPr id="248" name="直線コネクタ 247"/>
        <xdr:cNvCxnSpPr/>
      </xdr:nvCxnSpPr>
      <xdr:spPr>
        <a:xfrm flipV="1">
          <a:off x="17018000" y="14009793"/>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49"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0" name="直線コネクタ 249"/>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1"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2" name="直線コネクタ 251"/>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112184</xdr:rowOff>
    </xdr:from>
    <xdr:to>
      <xdr:col>24</xdr:col>
      <xdr:colOff>558800</xdr:colOff>
      <xdr:row>85</xdr:row>
      <xdr:rowOff>128270</xdr:rowOff>
    </xdr:to>
    <xdr:cxnSp macro="">
      <xdr:nvCxnSpPr>
        <xdr:cNvPr id="253" name="直線コネクタ 252"/>
        <xdr:cNvCxnSpPr/>
      </xdr:nvCxnSpPr>
      <xdr:spPr>
        <a:xfrm>
          <a:off x="16179800" y="1468543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65634</xdr:rowOff>
    </xdr:from>
    <xdr:ext cx="762000" cy="259045"/>
    <xdr:sp macro="" textlink="">
      <xdr:nvSpPr>
        <xdr:cNvPr id="254" name="給与水準   （国との比較）平均値テキスト"/>
        <xdr:cNvSpPr txBox="1"/>
      </xdr:nvSpPr>
      <xdr:spPr>
        <a:xfrm>
          <a:off x="17106900" y="1463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55" name="フローチャート : 判断 254"/>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104139</xdr:rowOff>
    </xdr:from>
    <xdr:to>
      <xdr:col>23</xdr:col>
      <xdr:colOff>406400</xdr:colOff>
      <xdr:row>85</xdr:row>
      <xdr:rowOff>112184</xdr:rowOff>
    </xdr:to>
    <xdr:cxnSp macro="">
      <xdr:nvCxnSpPr>
        <xdr:cNvPr id="256" name="直線コネクタ 255"/>
        <xdr:cNvCxnSpPr/>
      </xdr:nvCxnSpPr>
      <xdr:spPr>
        <a:xfrm>
          <a:off x="15290800" y="14677389"/>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7" name="フローチャート : 判断 256"/>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440</xdr:rowOff>
    </xdr:from>
    <xdr:ext cx="736600" cy="259045"/>
    <xdr:sp macro="" textlink="">
      <xdr:nvSpPr>
        <xdr:cNvPr id="258" name="テキスト ボックス 257"/>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88054</xdr:rowOff>
    </xdr:from>
    <xdr:to>
      <xdr:col>22</xdr:col>
      <xdr:colOff>203200</xdr:colOff>
      <xdr:row>85</xdr:row>
      <xdr:rowOff>104139</xdr:rowOff>
    </xdr:to>
    <xdr:cxnSp macro="">
      <xdr:nvCxnSpPr>
        <xdr:cNvPr id="259" name="直線コネクタ 258"/>
        <xdr:cNvCxnSpPr/>
      </xdr:nvCxnSpPr>
      <xdr:spPr>
        <a:xfrm>
          <a:off x="14401800" y="14661304"/>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1" name="テキスト ボックス 260"/>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88054</xdr:rowOff>
    </xdr:from>
    <xdr:to>
      <xdr:col>21</xdr:col>
      <xdr:colOff>0</xdr:colOff>
      <xdr:row>88</xdr:row>
      <xdr:rowOff>160866</xdr:rowOff>
    </xdr:to>
    <xdr:cxnSp macro="">
      <xdr:nvCxnSpPr>
        <xdr:cNvPr id="262" name="直線コネクタ 261"/>
        <xdr:cNvCxnSpPr/>
      </xdr:nvCxnSpPr>
      <xdr:spPr>
        <a:xfrm flipV="1">
          <a:off x="13512800" y="14661304"/>
          <a:ext cx="889000" cy="58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160443</xdr:rowOff>
    </xdr:from>
    <xdr:to>
      <xdr:col>21</xdr:col>
      <xdr:colOff>50800</xdr:colOff>
      <xdr:row>85</xdr:row>
      <xdr:rowOff>90593</xdr:rowOff>
    </xdr:to>
    <xdr:sp macro="" textlink="">
      <xdr:nvSpPr>
        <xdr:cNvPr id="263" name="フローチャート : 判断 262"/>
        <xdr:cNvSpPr/>
      </xdr:nvSpPr>
      <xdr:spPr>
        <a:xfrm>
          <a:off x="14351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100770</xdr:rowOff>
    </xdr:from>
    <xdr:ext cx="762000" cy="259045"/>
    <xdr:sp macro="" textlink="">
      <xdr:nvSpPr>
        <xdr:cNvPr id="264" name="テキスト ボックス 263"/>
        <xdr:cNvSpPr txBox="1"/>
      </xdr:nvSpPr>
      <xdr:spPr>
        <a:xfrm>
          <a:off x="14020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18220</xdr:rowOff>
    </xdr:from>
    <xdr:ext cx="762000" cy="259045"/>
    <xdr:sp macro="" textlink="">
      <xdr:nvSpPr>
        <xdr:cNvPr id="266" name="テキスト ボックス 265"/>
        <xdr:cNvSpPr txBox="1"/>
      </xdr:nvSpPr>
      <xdr:spPr>
        <a:xfrm>
          <a:off x="13131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72" name="円/楕円 271"/>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93997</xdr:rowOff>
    </xdr:from>
    <xdr:ext cx="762000" cy="259045"/>
    <xdr:sp macro="" textlink="">
      <xdr:nvSpPr>
        <xdr:cNvPr id="273" name="給与水準   （国との比較）該当値テキスト"/>
        <xdr:cNvSpPr txBox="1"/>
      </xdr:nvSpPr>
      <xdr:spPr>
        <a:xfrm>
          <a:off x="17106900" y="1449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61384</xdr:rowOff>
    </xdr:from>
    <xdr:to>
      <xdr:col>23</xdr:col>
      <xdr:colOff>457200</xdr:colOff>
      <xdr:row>85</xdr:row>
      <xdr:rowOff>162984</xdr:rowOff>
    </xdr:to>
    <xdr:sp macro="" textlink="">
      <xdr:nvSpPr>
        <xdr:cNvPr id="274" name="円/楕円 273"/>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1711</xdr:rowOff>
    </xdr:from>
    <xdr:ext cx="736600" cy="259045"/>
    <xdr:sp macro="" textlink="">
      <xdr:nvSpPr>
        <xdr:cNvPr id="275" name="テキスト ボックス 274"/>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53339</xdr:rowOff>
    </xdr:from>
    <xdr:to>
      <xdr:col>22</xdr:col>
      <xdr:colOff>254000</xdr:colOff>
      <xdr:row>85</xdr:row>
      <xdr:rowOff>154939</xdr:rowOff>
    </xdr:to>
    <xdr:sp macro="" textlink="">
      <xdr:nvSpPr>
        <xdr:cNvPr id="276" name="円/楕円 275"/>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139716</xdr:rowOff>
    </xdr:from>
    <xdr:ext cx="762000" cy="259045"/>
    <xdr:sp macro="" textlink="">
      <xdr:nvSpPr>
        <xdr:cNvPr id="277" name="テキスト ボックス 276"/>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37254</xdr:rowOff>
    </xdr:from>
    <xdr:to>
      <xdr:col>21</xdr:col>
      <xdr:colOff>50800</xdr:colOff>
      <xdr:row>85</xdr:row>
      <xdr:rowOff>138854</xdr:rowOff>
    </xdr:to>
    <xdr:sp macro="" textlink="">
      <xdr:nvSpPr>
        <xdr:cNvPr id="278" name="円/楕円 277"/>
        <xdr:cNvSpPr/>
      </xdr:nvSpPr>
      <xdr:spPr>
        <a:xfrm>
          <a:off x="14351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123631</xdr:rowOff>
    </xdr:from>
    <xdr:ext cx="762000" cy="259045"/>
    <xdr:sp macro="" textlink="">
      <xdr:nvSpPr>
        <xdr:cNvPr id="279" name="テキスト ボックス 278"/>
        <xdr:cNvSpPr txBox="1"/>
      </xdr:nvSpPr>
      <xdr:spPr>
        <a:xfrm>
          <a:off x="14020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80" name="円/楕円 279"/>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81" name="テキスト ボックス 280"/>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類似団体平均より高い数値で推移している。</a:t>
          </a:r>
          <a:endParaRPr kumimoji="1" lang="en-US" altLang="ja-JP" sz="1300">
            <a:latin typeface="ＭＳ Ｐゴシック"/>
          </a:endParaRPr>
        </a:p>
        <a:p>
          <a:r>
            <a:rPr kumimoji="1" lang="ja-JP" altLang="en-US" sz="1300">
              <a:latin typeface="ＭＳ Ｐゴシック"/>
            </a:rPr>
            <a:t>　現在「定員管理適正化計画」に基づき適正化を進めており、今後も毎年度一定数の定年退職者が予定されていることから、適切な定員管理に努める。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66904</xdr:rowOff>
    </xdr:from>
    <xdr:to>
      <xdr:col>24</xdr:col>
      <xdr:colOff>558800</xdr:colOff>
      <xdr:row>66</xdr:row>
      <xdr:rowOff>88824</xdr:rowOff>
    </xdr:to>
    <xdr:cxnSp macro="">
      <xdr:nvCxnSpPr>
        <xdr:cNvPr id="308" name="直線コネクタ 307"/>
        <xdr:cNvCxnSpPr/>
      </xdr:nvCxnSpPr>
      <xdr:spPr>
        <a:xfrm flipV="1">
          <a:off x="17018000" y="10353904"/>
          <a:ext cx="0" cy="1050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60901</xdr:rowOff>
    </xdr:from>
    <xdr:ext cx="762000" cy="259045"/>
    <xdr:sp macro="" textlink="">
      <xdr:nvSpPr>
        <xdr:cNvPr id="309" name="定員管理の状況最小値テキスト"/>
        <xdr:cNvSpPr txBox="1"/>
      </xdr:nvSpPr>
      <xdr:spPr>
        <a:xfrm>
          <a:off x="17106900" y="11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27.63</a:t>
          </a:r>
          <a:endParaRPr kumimoji="1" lang="ja-JP" altLang="en-US" sz="1000" b="1">
            <a:latin typeface="ＭＳ Ｐゴシック"/>
          </a:endParaRPr>
        </a:p>
      </xdr:txBody>
    </xdr:sp>
    <xdr:clientData/>
  </xdr:oneCellAnchor>
  <xdr:twoCellAnchor>
    <xdr:from>
      <xdr:col>24</xdr:col>
      <xdr:colOff>469900</xdr:colOff>
      <xdr:row>66</xdr:row>
      <xdr:rowOff>88824</xdr:rowOff>
    </xdr:from>
    <xdr:to>
      <xdr:col>24</xdr:col>
      <xdr:colOff>647700</xdr:colOff>
      <xdr:row>66</xdr:row>
      <xdr:rowOff>88824</xdr:rowOff>
    </xdr:to>
    <xdr:cxnSp macro="">
      <xdr:nvCxnSpPr>
        <xdr:cNvPr id="310" name="直線コネクタ 309"/>
        <xdr:cNvCxnSpPr/>
      </xdr:nvCxnSpPr>
      <xdr:spPr>
        <a:xfrm>
          <a:off x="16929100" y="1140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153281</xdr:rowOff>
    </xdr:from>
    <xdr:ext cx="762000" cy="259045"/>
    <xdr:sp macro="" textlink="">
      <xdr:nvSpPr>
        <xdr:cNvPr id="311" name="定員管理の状況最大値テキスト"/>
        <xdr:cNvSpPr txBox="1"/>
      </xdr:nvSpPr>
      <xdr:spPr>
        <a:xfrm>
          <a:off x="17106900" y="1009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24</xdr:col>
      <xdr:colOff>469900</xdr:colOff>
      <xdr:row>60</xdr:row>
      <xdr:rowOff>66904</xdr:rowOff>
    </xdr:from>
    <xdr:to>
      <xdr:col>24</xdr:col>
      <xdr:colOff>647700</xdr:colOff>
      <xdr:row>60</xdr:row>
      <xdr:rowOff>66904</xdr:rowOff>
    </xdr:to>
    <xdr:cxnSp macro="">
      <xdr:nvCxnSpPr>
        <xdr:cNvPr id="312" name="直線コネクタ 311"/>
        <xdr:cNvCxnSpPr/>
      </xdr:nvCxnSpPr>
      <xdr:spPr>
        <a:xfrm>
          <a:off x="16929100" y="103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122758</xdr:rowOff>
    </xdr:from>
    <xdr:to>
      <xdr:col>24</xdr:col>
      <xdr:colOff>558800</xdr:colOff>
      <xdr:row>61</xdr:row>
      <xdr:rowOff>129032</xdr:rowOff>
    </xdr:to>
    <xdr:cxnSp macro="">
      <xdr:nvCxnSpPr>
        <xdr:cNvPr id="313" name="直線コネクタ 312"/>
        <xdr:cNvCxnSpPr/>
      </xdr:nvCxnSpPr>
      <xdr:spPr>
        <a:xfrm>
          <a:off x="16179800" y="10581208"/>
          <a:ext cx="8382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60494</xdr:rowOff>
    </xdr:from>
    <xdr:ext cx="762000" cy="259045"/>
    <xdr:sp macro="" textlink="">
      <xdr:nvSpPr>
        <xdr:cNvPr id="314" name="定員管理の状況平均値テキスト"/>
        <xdr:cNvSpPr txBox="1"/>
      </xdr:nvSpPr>
      <xdr:spPr>
        <a:xfrm>
          <a:off x="17106900" y="10347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43967</xdr:rowOff>
    </xdr:from>
    <xdr:to>
      <xdr:col>24</xdr:col>
      <xdr:colOff>609600</xdr:colOff>
      <xdr:row>61</xdr:row>
      <xdr:rowOff>145567</xdr:rowOff>
    </xdr:to>
    <xdr:sp macro="" textlink="">
      <xdr:nvSpPr>
        <xdr:cNvPr id="315" name="フローチャート : 判断 314"/>
        <xdr:cNvSpPr/>
      </xdr:nvSpPr>
      <xdr:spPr>
        <a:xfrm>
          <a:off x="169672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99593</xdr:rowOff>
    </xdr:from>
    <xdr:to>
      <xdr:col>23</xdr:col>
      <xdr:colOff>406400</xdr:colOff>
      <xdr:row>61</xdr:row>
      <xdr:rowOff>122758</xdr:rowOff>
    </xdr:to>
    <xdr:cxnSp macro="">
      <xdr:nvCxnSpPr>
        <xdr:cNvPr id="316" name="直線コネクタ 315"/>
        <xdr:cNvCxnSpPr/>
      </xdr:nvCxnSpPr>
      <xdr:spPr>
        <a:xfrm>
          <a:off x="15290800" y="10558043"/>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46863</xdr:rowOff>
    </xdr:from>
    <xdr:to>
      <xdr:col>23</xdr:col>
      <xdr:colOff>457200</xdr:colOff>
      <xdr:row>61</xdr:row>
      <xdr:rowOff>148463</xdr:rowOff>
    </xdr:to>
    <xdr:sp macro="" textlink="">
      <xdr:nvSpPr>
        <xdr:cNvPr id="317" name="フローチャート : 判断 316"/>
        <xdr:cNvSpPr/>
      </xdr:nvSpPr>
      <xdr:spPr>
        <a:xfrm>
          <a:off x="16129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158640</xdr:rowOff>
    </xdr:from>
    <xdr:ext cx="736600" cy="259045"/>
    <xdr:sp macro="" textlink="">
      <xdr:nvSpPr>
        <xdr:cNvPr id="318" name="テキスト ボックス 317"/>
        <xdr:cNvSpPr txBox="1"/>
      </xdr:nvSpPr>
      <xdr:spPr>
        <a:xfrm>
          <a:off x="15798800" y="10274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99593</xdr:rowOff>
    </xdr:from>
    <xdr:to>
      <xdr:col>22</xdr:col>
      <xdr:colOff>203200</xdr:colOff>
      <xdr:row>61</xdr:row>
      <xdr:rowOff>103937</xdr:rowOff>
    </xdr:to>
    <xdr:cxnSp macro="">
      <xdr:nvCxnSpPr>
        <xdr:cNvPr id="319" name="直線コネクタ 318"/>
        <xdr:cNvCxnSpPr/>
      </xdr:nvCxnSpPr>
      <xdr:spPr>
        <a:xfrm flipV="1">
          <a:off x="14401800" y="10558043"/>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62788</xdr:rowOff>
    </xdr:from>
    <xdr:to>
      <xdr:col>22</xdr:col>
      <xdr:colOff>254000</xdr:colOff>
      <xdr:row>61</xdr:row>
      <xdr:rowOff>164388</xdr:rowOff>
    </xdr:to>
    <xdr:sp macro="" textlink="">
      <xdr:nvSpPr>
        <xdr:cNvPr id="320" name="フローチャート : 判断 319"/>
        <xdr:cNvSpPr/>
      </xdr:nvSpPr>
      <xdr:spPr>
        <a:xfrm>
          <a:off x="15240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149165</xdr:rowOff>
    </xdr:from>
    <xdr:ext cx="762000" cy="259045"/>
    <xdr:sp macro="" textlink="">
      <xdr:nvSpPr>
        <xdr:cNvPr id="321" name="テキスト ボックス 320"/>
        <xdr:cNvSpPr txBox="1"/>
      </xdr:nvSpPr>
      <xdr:spPr>
        <a:xfrm>
          <a:off x="14909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81255</xdr:rowOff>
    </xdr:from>
    <xdr:to>
      <xdr:col>21</xdr:col>
      <xdr:colOff>0</xdr:colOff>
      <xdr:row>61</xdr:row>
      <xdr:rowOff>103937</xdr:rowOff>
    </xdr:to>
    <xdr:cxnSp macro="">
      <xdr:nvCxnSpPr>
        <xdr:cNvPr id="322" name="直線コネクタ 321"/>
        <xdr:cNvCxnSpPr/>
      </xdr:nvCxnSpPr>
      <xdr:spPr>
        <a:xfrm>
          <a:off x="13512800" y="10539705"/>
          <a:ext cx="8890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57480</xdr:rowOff>
    </xdr:from>
    <xdr:to>
      <xdr:col>21</xdr:col>
      <xdr:colOff>50800</xdr:colOff>
      <xdr:row>61</xdr:row>
      <xdr:rowOff>159080</xdr:rowOff>
    </xdr:to>
    <xdr:sp macro="" textlink="">
      <xdr:nvSpPr>
        <xdr:cNvPr id="323" name="フローチャート : 判断 322"/>
        <xdr:cNvSpPr/>
      </xdr:nvSpPr>
      <xdr:spPr>
        <a:xfrm>
          <a:off x="14351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143857</xdr:rowOff>
    </xdr:from>
    <xdr:ext cx="762000" cy="259045"/>
    <xdr:sp macro="" textlink="">
      <xdr:nvSpPr>
        <xdr:cNvPr id="324" name="テキスト ボックス 323"/>
        <xdr:cNvSpPr txBox="1"/>
      </xdr:nvSpPr>
      <xdr:spPr>
        <a:xfrm>
          <a:off x="14020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54102</xdr:rowOff>
    </xdr:from>
    <xdr:to>
      <xdr:col>19</xdr:col>
      <xdr:colOff>533400</xdr:colOff>
      <xdr:row>61</xdr:row>
      <xdr:rowOff>155702</xdr:rowOff>
    </xdr:to>
    <xdr:sp macro="" textlink="">
      <xdr:nvSpPr>
        <xdr:cNvPr id="325" name="フローチャート : 判断 324"/>
        <xdr:cNvSpPr/>
      </xdr:nvSpPr>
      <xdr:spPr>
        <a:xfrm>
          <a:off x="13462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140479</xdr:rowOff>
    </xdr:from>
    <xdr:ext cx="762000" cy="259045"/>
    <xdr:sp macro="" textlink="">
      <xdr:nvSpPr>
        <xdr:cNvPr id="326" name="テキスト ボックス 325"/>
        <xdr:cNvSpPr txBox="1"/>
      </xdr:nvSpPr>
      <xdr:spPr>
        <a:xfrm>
          <a:off x="13131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78232</xdr:rowOff>
    </xdr:from>
    <xdr:to>
      <xdr:col>24</xdr:col>
      <xdr:colOff>609600</xdr:colOff>
      <xdr:row>62</xdr:row>
      <xdr:rowOff>8382</xdr:rowOff>
    </xdr:to>
    <xdr:sp macro="" textlink="">
      <xdr:nvSpPr>
        <xdr:cNvPr id="332" name="円/楕円 331"/>
        <xdr:cNvSpPr/>
      </xdr:nvSpPr>
      <xdr:spPr>
        <a:xfrm>
          <a:off x="169672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50309</xdr:rowOff>
    </xdr:from>
    <xdr:ext cx="762000" cy="259045"/>
    <xdr:sp macro="" textlink="">
      <xdr:nvSpPr>
        <xdr:cNvPr id="333" name="定員管理の状況該当値テキスト"/>
        <xdr:cNvSpPr txBox="1"/>
      </xdr:nvSpPr>
      <xdr:spPr>
        <a:xfrm>
          <a:off x="17106900" y="1050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71958</xdr:rowOff>
    </xdr:from>
    <xdr:to>
      <xdr:col>23</xdr:col>
      <xdr:colOff>457200</xdr:colOff>
      <xdr:row>62</xdr:row>
      <xdr:rowOff>2108</xdr:rowOff>
    </xdr:to>
    <xdr:sp macro="" textlink="">
      <xdr:nvSpPr>
        <xdr:cNvPr id="334" name="円/楕円 333"/>
        <xdr:cNvSpPr/>
      </xdr:nvSpPr>
      <xdr:spPr>
        <a:xfrm>
          <a:off x="16129000" y="105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158335</xdr:rowOff>
    </xdr:from>
    <xdr:ext cx="736600" cy="259045"/>
    <xdr:sp macro="" textlink="">
      <xdr:nvSpPr>
        <xdr:cNvPr id="335" name="テキスト ボックス 334"/>
        <xdr:cNvSpPr txBox="1"/>
      </xdr:nvSpPr>
      <xdr:spPr>
        <a:xfrm>
          <a:off x="15798800" y="1061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48793</xdr:rowOff>
    </xdr:from>
    <xdr:to>
      <xdr:col>22</xdr:col>
      <xdr:colOff>254000</xdr:colOff>
      <xdr:row>61</xdr:row>
      <xdr:rowOff>150393</xdr:rowOff>
    </xdr:to>
    <xdr:sp macro="" textlink="">
      <xdr:nvSpPr>
        <xdr:cNvPr id="336" name="円/楕円 335"/>
        <xdr:cNvSpPr/>
      </xdr:nvSpPr>
      <xdr:spPr>
        <a:xfrm>
          <a:off x="15240000" y="1050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160570</xdr:rowOff>
    </xdr:from>
    <xdr:ext cx="762000" cy="259045"/>
    <xdr:sp macro="" textlink="">
      <xdr:nvSpPr>
        <xdr:cNvPr id="337" name="テキスト ボックス 336"/>
        <xdr:cNvSpPr txBox="1"/>
      </xdr:nvSpPr>
      <xdr:spPr>
        <a:xfrm>
          <a:off x="14909800" y="1027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53137</xdr:rowOff>
    </xdr:from>
    <xdr:to>
      <xdr:col>21</xdr:col>
      <xdr:colOff>50800</xdr:colOff>
      <xdr:row>61</xdr:row>
      <xdr:rowOff>154737</xdr:rowOff>
    </xdr:to>
    <xdr:sp macro="" textlink="">
      <xdr:nvSpPr>
        <xdr:cNvPr id="338" name="円/楕円 337"/>
        <xdr:cNvSpPr/>
      </xdr:nvSpPr>
      <xdr:spPr>
        <a:xfrm>
          <a:off x="14351000" y="105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164914</xdr:rowOff>
    </xdr:from>
    <xdr:ext cx="762000" cy="259045"/>
    <xdr:sp macro="" textlink="">
      <xdr:nvSpPr>
        <xdr:cNvPr id="339" name="テキスト ボックス 338"/>
        <xdr:cNvSpPr txBox="1"/>
      </xdr:nvSpPr>
      <xdr:spPr>
        <a:xfrm>
          <a:off x="14020800" y="1028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30455</xdr:rowOff>
    </xdr:from>
    <xdr:to>
      <xdr:col>19</xdr:col>
      <xdr:colOff>533400</xdr:colOff>
      <xdr:row>61</xdr:row>
      <xdr:rowOff>132055</xdr:rowOff>
    </xdr:to>
    <xdr:sp macro="" textlink="">
      <xdr:nvSpPr>
        <xdr:cNvPr id="340" name="円/楕円 339"/>
        <xdr:cNvSpPr/>
      </xdr:nvSpPr>
      <xdr:spPr>
        <a:xfrm>
          <a:off x="13462000" y="104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142232</xdr:rowOff>
    </xdr:from>
    <xdr:ext cx="762000" cy="259045"/>
    <xdr:sp macro="" textlink="">
      <xdr:nvSpPr>
        <xdr:cNvPr id="341" name="テキスト ボックス 340"/>
        <xdr:cNvSpPr txBox="1"/>
      </xdr:nvSpPr>
      <xdr:spPr>
        <a:xfrm>
          <a:off x="13131800" y="102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平成１８年度に地方債の借換えを実施し、公債費の平準化を図ったが、類似団体平均より高い率で推移している。</a:t>
          </a:r>
          <a:endParaRPr kumimoji="1" lang="en-US" altLang="ja-JP" sz="1300">
            <a:latin typeface="ＭＳ Ｐゴシック"/>
          </a:endParaRPr>
        </a:p>
        <a:p>
          <a:r>
            <a:rPr kumimoji="1" lang="ja-JP" altLang="en-US" sz="1300">
              <a:latin typeface="ＭＳ Ｐゴシック"/>
            </a:rPr>
            <a:t>　平成２８年度においては、普通交付税や臨時財政対策債の減等の影響により、前年度比</a:t>
          </a:r>
          <a:r>
            <a:rPr kumimoji="1" lang="en-US" altLang="ja-JP" sz="1300">
              <a:latin typeface="ＭＳ Ｐゴシック"/>
            </a:rPr>
            <a:t>0.6</a:t>
          </a:r>
          <a:r>
            <a:rPr kumimoji="1" lang="ja-JP" altLang="en-US" sz="1300">
              <a:latin typeface="ＭＳ Ｐゴシック"/>
            </a:rPr>
            <a:t>％増となっている。</a:t>
          </a:r>
          <a:endParaRPr kumimoji="1" lang="en-US" altLang="ja-JP" sz="1300">
            <a:latin typeface="ＭＳ Ｐゴシック"/>
          </a:endParaRPr>
        </a:p>
        <a:p>
          <a:r>
            <a:rPr kumimoji="1" lang="ja-JP" altLang="en-US" sz="1300">
              <a:latin typeface="ＭＳ Ｐゴシック"/>
            </a:rPr>
            <a:t>　今後も地方債の計画的な発行により、元利償還金の平準化を継続し、比率の適正化と安定化を目指す。</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8" name="直線コネクタ 35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9" name="テキスト ボックス 35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0" name="直線コネクタ 35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1" name="テキスト ボックス 36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2" name="直線コネクタ 36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3" name="テキスト ボックス 36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4" name="直線コネクタ 36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5" name="テキスト ボックス 36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61214</xdr:rowOff>
    </xdr:to>
    <xdr:cxnSp macro="">
      <xdr:nvCxnSpPr>
        <xdr:cNvPr id="368" name="直線コネクタ 367"/>
        <xdr:cNvCxnSpPr/>
      </xdr:nvCxnSpPr>
      <xdr:spPr>
        <a:xfrm flipV="1">
          <a:off x="17018000" y="6261100"/>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6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0" name="直線コネクタ 36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95250</xdr:rowOff>
    </xdr:from>
    <xdr:to>
      <xdr:col>24</xdr:col>
      <xdr:colOff>558800</xdr:colOff>
      <xdr:row>43</xdr:row>
      <xdr:rowOff>153162</xdr:rowOff>
    </xdr:to>
    <xdr:cxnSp macro="">
      <xdr:nvCxnSpPr>
        <xdr:cNvPr id="373" name="直線コネクタ 372"/>
        <xdr:cNvCxnSpPr/>
      </xdr:nvCxnSpPr>
      <xdr:spPr>
        <a:xfrm>
          <a:off x="16179800" y="746760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131335</xdr:rowOff>
    </xdr:from>
    <xdr:ext cx="762000" cy="259045"/>
    <xdr:sp macro="" textlink="">
      <xdr:nvSpPr>
        <xdr:cNvPr id="374" name="公債費負担の状況平均値テキスト"/>
        <xdr:cNvSpPr txBox="1"/>
      </xdr:nvSpPr>
      <xdr:spPr>
        <a:xfrm>
          <a:off x="17106900" y="681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75" name="フローチャート : 判断 374"/>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95250</xdr:rowOff>
    </xdr:from>
    <xdr:to>
      <xdr:col>23</xdr:col>
      <xdr:colOff>406400</xdr:colOff>
      <xdr:row>43</xdr:row>
      <xdr:rowOff>95250</xdr:rowOff>
    </xdr:to>
    <xdr:cxnSp macro="">
      <xdr:nvCxnSpPr>
        <xdr:cNvPr id="376" name="直線コネクタ 375"/>
        <xdr:cNvCxnSpPr/>
      </xdr:nvCxnSpPr>
      <xdr:spPr>
        <a:xfrm>
          <a:off x="15290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78" name="テキスト ボックス 377"/>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95250</xdr:rowOff>
    </xdr:from>
    <xdr:to>
      <xdr:col>22</xdr:col>
      <xdr:colOff>203200</xdr:colOff>
      <xdr:row>43</xdr:row>
      <xdr:rowOff>114554</xdr:rowOff>
    </xdr:to>
    <xdr:cxnSp macro="">
      <xdr:nvCxnSpPr>
        <xdr:cNvPr id="379" name="直線コネクタ 378"/>
        <xdr:cNvCxnSpPr/>
      </xdr:nvCxnSpPr>
      <xdr:spPr>
        <a:xfrm flipV="1">
          <a:off x="14401800" y="746760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81" name="テキスト ボックス 380"/>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46990</xdr:rowOff>
    </xdr:from>
    <xdr:to>
      <xdr:col>21</xdr:col>
      <xdr:colOff>0</xdr:colOff>
      <xdr:row>43</xdr:row>
      <xdr:rowOff>114554</xdr:rowOff>
    </xdr:to>
    <xdr:cxnSp macro="">
      <xdr:nvCxnSpPr>
        <xdr:cNvPr id="382" name="直線コネクタ 381"/>
        <xdr:cNvCxnSpPr/>
      </xdr:nvCxnSpPr>
      <xdr:spPr>
        <a:xfrm>
          <a:off x="13512800" y="741934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155702</xdr:rowOff>
    </xdr:from>
    <xdr:to>
      <xdr:col>21</xdr:col>
      <xdr:colOff>50800</xdr:colOff>
      <xdr:row>42</xdr:row>
      <xdr:rowOff>85852</xdr:rowOff>
    </xdr:to>
    <xdr:sp macro="" textlink="">
      <xdr:nvSpPr>
        <xdr:cNvPr id="383" name="フローチャート : 判断 382"/>
        <xdr:cNvSpPr/>
      </xdr:nvSpPr>
      <xdr:spPr>
        <a:xfrm>
          <a:off x="14351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96029</xdr:rowOff>
    </xdr:from>
    <xdr:ext cx="762000" cy="259045"/>
    <xdr:sp macro="" textlink="">
      <xdr:nvSpPr>
        <xdr:cNvPr id="384" name="テキスト ボックス 383"/>
        <xdr:cNvSpPr txBox="1"/>
      </xdr:nvSpPr>
      <xdr:spPr>
        <a:xfrm>
          <a:off x="14020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85" name="フローチャート : 判断 384"/>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1795</xdr:rowOff>
    </xdr:from>
    <xdr:ext cx="762000" cy="259045"/>
    <xdr:sp macro="" textlink="">
      <xdr:nvSpPr>
        <xdr:cNvPr id="386" name="テキスト ボックス 385"/>
        <xdr:cNvSpPr txBox="1"/>
      </xdr:nvSpPr>
      <xdr:spPr>
        <a:xfrm>
          <a:off x="13131800" y="703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102362</xdr:rowOff>
    </xdr:from>
    <xdr:to>
      <xdr:col>24</xdr:col>
      <xdr:colOff>609600</xdr:colOff>
      <xdr:row>44</xdr:row>
      <xdr:rowOff>32512</xdr:rowOff>
    </xdr:to>
    <xdr:sp macro="" textlink="">
      <xdr:nvSpPr>
        <xdr:cNvPr id="392" name="円/楕円 391"/>
        <xdr:cNvSpPr/>
      </xdr:nvSpPr>
      <xdr:spPr>
        <a:xfrm>
          <a:off x="169672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74439</xdr:rowOff>
    </xdr:from>
    <xdr:ext cx="762000" cy="259045"/>
    <xdr:sp macro="" textlink="">
      <xdr:nvSpPr>
        <xdr:cNvPr id="393" name="公債費負担の状況該当値テキスト"/>
        <xdr:cNvSpPr txBox="1"/>
      </xdr:nvSpPr>
      <xdr:spPr>
        <a:xfrm>
          <a:off x="17106900" y="744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44450</xdr:rowOff>
    </xdr:from>
    <xdr:to>
      <xdr:col>23</xdr:col>
      <xdr:colOff>457200</xdr:colOff>
      <xdr:row>43</xdr:row>
      <xdr:rowOff>146050</xdr:rowOff>
    </xdr:to>
    <xdr:sp macro="" textlink="">
      <xdr:nvSpPr>
        <xdr:cNvPr id="394" name="円/楕円 393"/>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130827</xdr:rowOff>
    </xdr:from>
    <xdr:ext cx="736600" cy="259045"/>
    <xdr:sp macro="" textlink="">
      <xdr:nvSpPr>
        <xdr:cNvPr id="395" name="テキスト ボックス 394"/>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44450</xdr:rowOff>
    </xdr:from>
    <xdr:to>
      <xdr:col>22</xdr:col>
      <xdr:colOff>254000</xdr:colOff>
      <xdr:row>43</xdr:row>
      <xdr:rowOff>146050</xdr:rowOff>
    </xdr:to>
    <xdr:sp macro="" textlink="">
      <xdr:nvSpPr>
        <xdr:cNvPr id="396" name="円/楕円 395"/>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130827</xdr:rowOff>
    </xdr:from>
    <xdr:ext cx="762000" cy="259045"/>
    <xdr:sp macro="" textlink="">
      <xdr:nvSpPr>
        <xdr:cNvPr id="397" name="テキスト ボックス 396"/>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63754</xdr:rowOff>
    </xdr:from>
    <xdr:to>
      <xdr:col>21</xdr:col>
      <xdr:colOff>50800</xdr:colOff>
      <xdr:row>43</xdr:row>
      <xdr:rowOff>165354</xdr:rowOff>
    </xdr:to>
    <xdr:sp macro="" textlink="">
      <xdr:nvSpPr>
        <xdr:cNvPr id="398" name="円/楕円 397"/>
        <xdr:cNvSpPr/>
      </xdr:nvSpPr>
      <xdr:spPr>
        <a:xfrm>
          <a:off x="14351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150131</xdr:rowOff>
    </xdr:from>
    <xdr:ext cx="762000" cy="259045"/>
    <xdr:sp macro="" textlink="">
      <xdr:nvSpPr>
        <xdr:cNvPr id="399" name="テキスト ボックス 398"/>
        <xdr:cNvSpPr txBox="1"/>
      </xdr:nvSpPr>
      <xdr:spPr>
        <a:xfrm>
          <a:off x="14020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167640</xdr:rowOff>
    </xdr:from>
    <xdr:to>
      <xdr:col>19</xdr:col>
      <xdr:colOff>533400</xdr:colOff>
      <xdr:row>43</xdr:row>
      <xdr:rowOff>97790</xdr:rowOff>
    </xdr:to>
    <xdr:sp macro="" textlink="">
      <xdr:nvSpPr>
        <xdr:cNvPr id="400" name="円/楕円 399"/>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82567</xdr:rowOff>
    </xdr:from>
    <xdr:ext cx="762000" cy="259045"/>
    <xdr:sp macro="" textlink="">
      <xdr:nvSpPr>
        <xdr:cNvPr id="401" name="テキスト ボックス 400"/>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[173.9%]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a:ea typeface="+mn-ea"/>
              <a:cs typeface="+mn-cs"/>
            </a:rPr>
            <a:t>　</a:t>
          </a:r>
          <a:r>
            <a:rPr lang="ja-JP" altLang="ja-JP" sz="1300">
              <a:solidFill>
                <a:schemeClr val="dk1"/>
              </a:solidFill>
              <a:effectLst/>
              <a:latin typeface="+mn-lt"/>
              <a:ea typeface="+mn-ea"/>
              <a:cs typeface="+mn-cs"/>
            </a:rPr>
            <a:t>港湾事業、公営住宅建替事業、庁舎建設事業などの大型建設事業の実施に伴う地方債</a:t>
          </a:r>
          <a:r>
            <a:rPr lang="ja-JP" altLang="en-US" sz="1300">
              <a:solidFill>
                <a:schemeClr val="dk1"/>
              </a:solidFill>
              <a:effectLst/>
              <a:latin typeface="+mn-lt"/>
              <a:ea typeface="+mn-ea"/>
              <a:cs typeface="+mn-cs"/>
            </a:rPr>
            <a:t>現在</a:t>
          </a:r>
          <a:r>
            <a:rPr lang="ja-JP" altLang="ja-JP" sz="1300">
              <a:solidFill>
                <a:schemeClr val="dk1"/>
              </a:solidFill>
              <a:effectLst/>
              <a:latin typeface="+mn-lt"/>
              <a:ea typeface="+mn-ea"/>
              <a:cs typeface="+mn-cs"/>
            </a:rPr>
            <a:t>高</a:t>
          </a:r>
          <a:r>
            <a:rPr lang="ja-JP" altLang="en-US" sz="1300">
              <a:solidFill>
                <a:schemeClr val="dk1"/>
              </a:solidFill>
              <a:effectLst/>
              <a:latin typeface="+mn-lt"/>
              <a:ea typeface="+mn-ea"/>
              <a:cs typeface="+mn-cs"/>
            </a:rPr>
            <a:t>等</a:t>
          </a:r>
          <a:r>
            <a:rPr lang="ja-JP" altLang="ja-JP" sz="1300">
              <a:solidFill>
                <a:schemeClr val="dk1"/>
              </a:solidFill>
              <a:effectLst/>
              <a:latin typeface="+mn-lt"/>
              <a:ea typeface="+mn-ea"/>
              <a:cs typeface="+mn-cs"/>
            </a:rPr>
            <a:t>の影響により、類似団体平均</a:t>
          </a:r>
          <a:r>
            <a:rPr lang="ja-JP" altLang="en-US" sz="1300">
              <a:solidFill>
                <a:schemeClr val="dk1"/>
              </a:solidFill>
              <a:effectLst/>
              <a:latin typeface="+mn-lt"/>
              <a:ea typeface="+mn-ea"/>
              <a:cs typeface="+mn-cs"/>
            </a:rPr>
            <a:t>より高い率で推移している。</a:t>
          </a:r>
          <a:endParaRPr lang="en-US" altLang="ja-JP" sz="1300">
            <a:solidFill>
              <a:schemeClr val="dk1"/>
            </a:solidFill>
            <a:effectLst/>
            <a:latin typeface="+mn-lt"/>
            <a:ea typeface="+mn-ea"/>
            <a:cs typeface="+mn-cs"/>
          </a:endParaRPr>
        </a:p>
        <a:p>
          <a:r>
            <a:rPr lang="ja-JP" altLang="en-US" sz="1300">
              <a:solidFill>
                <a:schemeClr val="dk1"/>
              </a:solidFill>
              <a:effectLst/>
              <a:latin typeface="+mn-lt"/>
              <a:ea typeface="+mn-ea"/>
              <a:cs typeface="+mn-cs"/>
            </a:rPr>
            <a:t>　平成２８年度においては、地方債現在高の増や普通交付税、臨時財政対策債の減等の影響により、前年度</a:t>
          </a:r>
          <a:r>
            <a:rPr lang="ja-JP" altLang="en-US" sz="1300">
              <a:solidFill>
                <a:schemeClr val="dk1"/>
              </a:solidFill>
              <a:effectLst/>
              <a:latin typeface="+mn-ea"/>
              <a:ea typeface="+mn-ea"/>
              <a:cs typeface="+mn-cs"/>
            </a:rPr>
            <a:t>比</a:t>
          </a:r>
          <a:r>
            <a:rPr lang="en-US" altLang="ja-JP" sz="1300">
              <a:solidFill>
                <a:schemeClr val="dk1"/>
              </a:solidFill>
              <a:effectLst/>
              <a:latin typeface="+mn-ea"/>
              <a:ea typeface="+mn-ea"/>
              <a:cs typeface="+mn-cs"/>
            </a:rPr>
            <a:t>6.0</a:t>
          </a:r>
          <a:r>
            <a:rPr lang="ja-JP" altLang="en-US" sz="1300">
              <a:solidFill>
                <a:schemeClr val="dk1"/>
              </a:solidFill>
              <a:effectLst/>
              <a:latin typeface="+mn-lt"/>
              <a:ea typeface="+mn-ea"/>
              <a:cs typeface="+mn-cs"/>
            </a:rPr>
            <a:t>％増となっている。</a:t>
          </a: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今後</a:t>
          </a:r>
          <a:r>
            <a:rPr lang="ja-JP" altLang="en-US" sz="1300">
              <a:solidFill>
                <a:schemeClr val="dk1"/>
              </a:solidFill>
              <a:effectLst/>
              <a:latin typeface="+mn-lt"/>
              <a:ea typeface="+mn-ea"/>
              <a:cs typeface="+mn-cs"/>
            </a:rPr>
            <a:t>も</a:t>
          </a:r>
          <a:r>
            <a:rPr lang="ja-JP" altLang="ja-JP" sz="1300">
              <a:solidFill>
                <a:schemeClr val="dk1"/>
              </a:solidFill>
              <a:effectLst/>
              <a:latin typeface="+mn-lt"/>
              <a:ea typeface="+mn-ea"/>
              <a:cs typeface="+mn-cs"/>
            </a:rPr>
            <a:t>新規事業を計画的に実施するほか、基金の積立を実施することで</a:t>
          </a:r>
          <a:r>
            <a:rPr lang="ja-JP" altLang="en-US" sz="1300">
              <a:solidFill>
                <a:schemeClr val="dk1"/>
              </a:solidFill>
              <a:effectLst/>
              <a:latin typeface="+mn-lt"/>
              <a:ea typeface="+mn-ea"/>
              <a:cs typeface="+mn-cs"/>
            </a:rPr>
            <a:t>、比率の適正化</a:t>
          </a:r>
          <a:r>
            <a:rPr lang="ja-JP" altLang="ja-JP" sz="1300">
              <a:solidFill>
                <a:schemeClr val="dk1"/>
              </a:solidFill>
              <a:effectLst/>
              <a:latin typeface="+mn-lt"/>
              <a:ea typeface="+mn-ea"/>
              <a:cs typeface="+mn-cs"/>
            </a:rPr>
            <a:t>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8" name="直線コネクタ 41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9" name="テキスト ボックス 41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2" name="直線コネクタ 42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3" name="テキスト ボックス 42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21</xdr:row>
      <xdr:rowOff>20352</xdr:rowOff>
    </xdr:to>
    <xdr:cxnSp macro="">
      <xdr:nvCxnSpPr>
        <xdr:cNvPr id="426" name="直線コネクタ 425"/>
        <xdr:cNvCxnSpPr/>
      </xdr:nvCxnSpPr>
      <xdr:spPr>
        <a:xfrm flipV="1">
          <a:off x="17018000" y="2571750"/>
          <a:ext cx="0" cy="1049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163879</xdr:rowOff>
    </xdr:from>
    <xdr:ext cx="762000" cy="259045"/>
    <xdr:sp macro="" textlink="">
      <xdr:nvSpPr>
        <xdr:cNvPr id="427" name="将来負担の状況最小値テキスト"/>
        <xdr:cNvSpPr txBox="1"/>
      </xdr:nvSpPr>
      <xdr:spPr>
        <a:xfrm>
          <a:off x="17106900" y="359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173.9</a:t>
          </a:r>
          <a:endParaRPr kumimoji="1" lang="ja-JP" altLang="en-US" sz="1000" b="1">
            <a:latin typeface="ＭＳ Ｐゴシック"/>
          </a:endParaRPr>
        </a:p>
      </xdr:txBody>
    </xdr:sp>
    <xdr:clientData/>
  </xdr:oneCellAnchor>
  <xdr:twoCellAnchor>
    <xdr:from>
      <xdr:col>24</xdr:col>
      <xdr:colOff>469900</xdr:colOff>
      <xdr:row>21</xdr:row>
      <xdr:rowOff>20352</xdr:rowOff>
    </xdr:from>
    <xdr:to>
      <xdr:col>24</xdr:col>
      <xdr:colOff>647700</xdr:colOff>
      <xdr:row>21</xdr:row>
      <xdr:rowOff>20352</xdr:rowOff>
    </xdr:to>
    <xdr:cxnSp macro="">
      <xdr:nvCxnSpPr>
        <xdr:cNvPr id="428" name="直線コネクタ 427"/>
        <xdr:cNvCxnSpPr/>
      </xdr:nvCxnSpPr>
      <xdr:spPr>
        <a:xfrm>
          <a:off x="16929100" y="362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29"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0" name="直線コネクタ 42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155607</xdr:rowOff>
    </xdr:from>
    <xdr:to>
      <xdr:col>24</xdr:col>
      <xdr:colOff>558800</xdr:colOff>
      <xdr:row>21</xdr:row>
      <xdr:rowOff>20352</xdr:rowOff>
    </xdr:to>
    <xdr:cxnSp macro="">
      <xdr:nvCxnSpPr>
        <xdr:cNvPr id="431" name="直線コネクタ 430"/>
        <xdr:cNvCxnSpPr/>
      </xdr:nvCxnSpPr>
      <xdr:spPr>
        <a:xfrm>
          <a:off x="16179800" y="3584607"/>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149877</xdr:rowOff>
    </xdr:from>
    <xdr:ext cx="762000" cy="259045"/>
    <xdr:sp macro="" textlink="">
      <xdr:nvSpPr>
        <xdr:cNvPr id="432"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3" name="フローチャート : 判断 432"/>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155607</xdr:rowOff>
    </xdr:from>
    <xdr:to>
      <xdr:col>23</xdr:col>
      <xdr:colOff>406400</xdr:colOff>
      <xdr:row>22</xdr:row>
      <xdr:rowOff>69088</xdr:rowOff>
    </xdr:to>
    <xdr:cxnSp macro="">
      <xdr:nvCxnSpPr>
        <xdr:cNvPr id="434" name="直線コネクタ 433"/>
        <xdr:cNvCxnSpPr/>
      </xdr:nvCxnSpPr>
      <xdr:spPr>
        <a:xfrm flipV="1">
          <a:off x="15290800" y="3584607"/>
          <a:ext cx="889000" cy="25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28226</xdr:rowOff>
    </xdr:from>
    <xdr:to>
      <xdr:col>23</xdr:col>
      <xdr:colOff>457200</xdr:colOff>
      <xdr:row>15</xdr:row>
      <xdr:rowOff>129826</xdr:rowOff>
    </xdr:to>
    <xdr:sp macro="" textlink="">
      <xdr:nvSpPr>
        <xdr:cNvPr id="435" name="フローチャート : 判断 434"/>
        <xdr:cNvSpPr/>
      </xdr:nvSpPr>
      <xdr:spPr>
        <a:xfrm>
          <a:off x="16129000" y="259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140003</xdr:rowOff>
    </xdr:from>
    <xdr:ext cx="736600" cy="259045"/>
    <xdr:sp macro="" textlink="">
      <xdr:nvSpPr>
        <xdr:cNvPr id="436" name="テキスト ボックス 435"/>
        <xdr:cNvSpPr txBox="1"/>
      </xdr:nvSpPr>
      <xdr:spPr>
        <a:xfrm>
          <a:off x="15798800" y="2368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120142</xdr:rowOff>
    </xdr:from>
    <xdr:to>
      <xdr:col>22</xdr:col>
      <xdr:colOff>203200</xdr:colOff>
      <xdr:row>22</xdr:row>
      <xdr:rowOff>69088</xdr:rowOff>
    </xdr:to>
    <xdr:cxnSp macro="">
      <xdr:nvCxnSpPr>
        <xdr:cNvPr id="437" name="直線コネクタ 436"/>
        <xdr:cNvCxnSpPr/>
      </xdr:nvCxnSpPr>
      <xdr:spPr>
        <a:xfrm>
          <a:off x="14401800" y="3377692"/>
          <a:ext cx="889000" cy="46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10732</xdr:rowOff>
    </xdr:from>
    <xdr:to>
      <xdr:col>22</xdr:col>
      <xdr:colOff>254000</xdr:colOff>
      <xdr:row>15</xdr:row>
      <xdr:rowOff>112332</xdr:rowOff>
    </xdr:to>
    <xdr:sp macro="" textlink="">
      <xdr:nvSpPr>
        <xdr:cNvPr id="438" name="フローチャート : 判断 437"/>
        <xdr:cNvSpPr/>
      </xdr:nvSpPr>
      <xdr:spPr>
        <a:xfrm>
          <a:off x="15240000" y="25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122509</xdr:rowOff>
    </xdr:from>
    <xdr:ext cx="762000" cy="259045"/>
    <xdr:sp macro="" textlink="">
      <xdr:nvSpPr>
        <xdr:cNvPr id="439" name="テキスト ボックス 438"/>
        <xdr:cNvSpPr txBox="1"/>
      </xdr:nvSpPr>
      <xdr:spPr>
        <a:xfrm>
          <a:off x="14909800" y="235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120142</xdr:rowOff>
    </xdr:from>
    <xdr:to>
      <xdr:col>21</xdr:col>
      <xdr:colOff>0</xdr:colOff>
      <xdr:row>20</xdr:row>
      <xdr:rowOff>68739</xdr:rowOff>
    </xdr:to>
    <xdr:cxnSp macro="">
      <xdr:nvCxnSpPr>
        <xdr:cNvPr id="440" name="直線コネクタ 439"/>
        <xdr:cNvCxnSpPr/>
      </xdr:nvCxnSpPr>
      <xdr:spPr>
        <a:xfrm flipV="1">
          <a:off x="13512800" y="3377692"/>
          <a:ext cx="889000" cy="12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63214</xdr:rowOff>
    </xdr:from>
    <xdr:to>
      <xdr:col>21</xdr:col>
      <xdr:colOff>50800</xdr:colOff>
      <xdr:row>15</xdr:row>
      <xdr:rowOff>164814</xdr:rowOff>
    </xdr:to>
    <xdr:sp macro="" textlink="">
      <xdr:nvSpPr>
        <xdr:cNvPr id="441" name="フローチャート : 判断 440"/>
        <xdr:cNvSpPr/>
      </xdr:nvSpPr>
      <xdr:spPr>
        <a:xfrm>
          <a:off x="14351000" y="26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3541</xdr:rowOff>
    </xdr:from>
    <xdr:ext cx="762000" cy="259045"/>
    <xdr:sp macro="" textlink="">
      <xdr:nvSpPr>
        <xdr:cNvPr id="442" name="テキスト ボックス 441"/>
        <xdr:cNvSpPr txBox="1"/>
      </xdr:nvSpPr>
      <xdr:spPr>
        <a:xfrm>
          <a:off x="14020800" y="240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126555</xdr:rowOff>
    </xdr:from>
    <xdr:to>
      <xdr:col>19</xdr:col>
      <xdr:colOff>533400</xdr:colOff>
      <xdr:row>16</xdr:row>
      <xdr:rowOff>56705</xdr:rowOff>
    </xdr:to>
    <xdr:sp macro="" textlink="">
      <xdr:nvSpPr>
        <xdr:cNvPr id="443" name="フローチャート : 判断 442"/>
        <xdr:cNvSpPr/>
      </xdr:nvSpPr>
      <xdr:spPr>
        <a:xfrm>
          <a:off x="13462000" y="269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66882</xdr:rowOff>
    </xdr:from>
    <xdr:ext cx="762000" cy="259045"/>
    <xdr:sp macro="" textlink="">
      <xdr:nvSpPr>
        <xdr:cNvPr id="444" name="テキスト ボックス 443"/>
        <xdr:cNvSpPr txBox="1"/>
      </xdr:nvSpPr>
      <xdr:spPr>
        <a:xfrm>
          <a:off x="13131800" y="246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20</xdr:row>
      <xdr:rowOff>141002</xdr:rowOff>
    </xdr:from>
    <xdr:to>
      <xdr:col>24</xdr:col>
      <xdr:colOff>609600</xdr:colOff>
      <xdr:row>21</xdr:row>
      <xdr:rowOff>71152</xdr:rowOff>
    </xdr:to>
    <xdr:sp macro="" textlink="">
      <xdr:nvSpPr>
        <xdr:cNvPr id="450" name="円/楕円 449"/>
        <xdr:cNvSpPr/>
      </xdr:nvSpPr>
      <xdr:spPr>
        <a:xfrm>
          <a:off x="16967200" y="357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36879</xdr:rowOff>
    </xdr:from>
    <xdr:ext cx="762000" cy="259045"/>
    <xdr:sp macro="" textlink="">
      <xdr:nvSpPr>
        <xdr:cNvPr id="451" name="将来負担の状況該当値テキスト"/>
        <xdr:cNvSpPr txBox="1"/>
      </xdr:nvSpPr>
      <xdr:spPr>
        <a:xfrm>
          <a:off x="17106900" y="34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173.9</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104807</xdr:rowOff>
    </xdr:from>
    <xdr:to>
      <xdr:col>23</xdr:col>
      <xdr:colOff>457200</xdr:colOff>
      <xdr:row>21</xdr:row>
      <xdr:rowOff>34957</xdr:rowOff>
    </xdr:to>
    <xdr:sp macro="" textlink="">
      <xdr:nvSpPr>
        <xdr:cNvPr id="452" name="円/楕円 451"/>
        <xdr:cNvSpPr/>
      </xdr:nvSpPr>
      <xdr:spPr>
        <a:xfrm>
          <a:off x="16129000" y="353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19734</xdr:rowOff>
    </xdr:from>
    <xdr:ext cx="736600" cy="259045"/>
    <xdr:sp macro="" textlink="">
      <xdr:nvSpPr>
        <xdr:cNvPr id="453" name="テキスト ボックス 452"/>
        <xdr:cNvSpPr txBox="1"/>
      </xdr:nvSpPr>
      <xdr:spPr>
        <a:xfrm>
          <a:off x="15798800" y="3620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167.9</a:t>
          </a:r>
          <a:endParaRPr kumimoji="1" lang="ja-JP" altLang="en-US" sz="1000" b="1">
            <a:solidFill>
              <a:srgbClr val="FF0000"/>
            </a:solidFill>
            <a:latin typeface="ＭＳ Ｐゴシック"/>
          </a:endParaRPr>
        </a:p>
      </xdr:txBody>
    </xdr:sp>
    <xdr:clientData/>
  </xdr:oneCellAnchor>
  <xdr:twoCellAnchor>
    <xdr:from>
      <xdr:col>22</xdr:col>
      <xdr:colOff>152400</xdr:colOff>
      <xdr:row>22</xdr:row>
      <xdr:rowOff>18288</xdr:rowOff>
    </xdr:from>
    <xdr:to>
      <xdr:col>22</xdr:col>
      <xdr:colOff>254000</xdr:colOff>
      <xdr:row>22</xdr:row>
      <xdr:rowOff>119888</xdr:rowOff>
    </xdr:to>
    <xdr:sp macro="" textlink="">
      <xdr:nvSpPr>
        <xdr:cNvPr id="454" name="円/楕円 453"/>
        <xdr:cNvSpPr/>
      </xdr:nvSpPr>
      <xdr:spPr>
        <a:xfrm>
          <a:off x="15240000" y="379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104665</xdr:rowOff>
    </xdr:from>
    <xdr:ext cx="762000" cy="259045"/>
    <xdr:sp macro="" textlink="">
      <xdr:nvSpPr>
        <xdr:cNvPr id="455" name="テキスト ボックス 454"/>
        <xdr:cNvSpPr txBox="1"/>
      </xdr:nvSpPr>
      <xdr:spPr>
        <a:xfrm>
          <a:off x="14909800" y="387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210.4</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69342</xdr:rowOff>
    </xdr:from>
    <xdr:to>
      <xdr:col>21</xdr:col>
      <xdr:colOff>50800</xdr:colOff>
      <xdr:row>19</xdr:row>
      <xdr:rowOff>170942</xdr:rowOff>
    </xdr:to>
    <xdr:sp macro="" textlink="">
      <xdr:nvSpPr>
        <xdr:cNvPr id="456" name="円/楕円 455"/>
        <xdr:cNvSpPr/>
      </xdr:nvSpPr>
      <xdr:spPr>
        <a:xfrm>
          <a:off x="14351000" y="33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155719</xdr:rowOff>
    </xdr:from>
    <xdr:ext cx="762000" cy="259045"/>
    <xdr:sp macro="" textlink="">
      <xdr:nvSpPr>
        <xdr:cNvPr id="457" name="テキスト ボックス 456"/>
        <xdr:cNvSpPr txBox="1"/>
      </xdr:nvSpPr>
      <xdr:spPr>
        <a:xfrm>
          <a:off x="14020800" y="341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133.6</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17939</xdr:rowOff>
    </xdr:from>
    <xdr:to>
      <xdr:col>19</xdr:col>
      <xdr:colOff>533400</xdr:colOff>
      <xdr:row>20</xdr:row>
      <xdr:rowOff>119539</xdr:rowOff>
    </xdr:to>
    <xdr:sp macro="" textlink="">
      <xdr:nvSpPr>
        <xdr:cNvPr id="458" name="円/楕円 457"/>
        <xdr:cNvSpPr/>
      </xdr:nvSpPr>
      <xdr:spPr>
        <a:xfrm>
          <a:off x="13462000" y="344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104316</xdr:rowOff>
    </xdr:from>
    <xdr:ext cx="762000" cy="259045"/>
    <xdr:sp macro="" textlink="">
      <xdr:nvSpPr>
        <xdr:cNvPr id="459" name="テキスト ボックス 458"/>
        <xdr:cNvSpPr txBox="1"/>
      </xdr:nvSpPr>
      <xdr:spPr>
        <a:xfrm>
          <a:off x="13131800" y="353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北海道岩内町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13,180
13,145
70.60
7,836,587
7,750,958
23,250
4,004,933
10,402,826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173.9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人件費に係る経常収支比率は、例年類似団体平均より低い率で推移していたが、平成２８年度においては、退職手当組合負担金の増等により、類似団体平均より高い率となっている。</a:t>
          </a:r>
        </a:p>
        <a:p>
          <a:r>
            <a:rPr kumimoji="1" lang="ja-JP" altLang="en-US" sz="1300">
              <a:latin typeface="ＭＳ Ｐゴシック"/>
            </a:rPr>
            <a:t>　退職者の補充制限による職員数の減のため、今後も類似団体平均と同程度で推移する見込みである。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41</xdr:row>
      <xdr:rowOff>101854</xdr:rowOff>
    </xdr:to>
    <xdr:cxnSp macro="">
      <xdr:nvCxnSpPr>
        <xdr:cNvPr id="59" name="直線コネクタ 58"/>
        <xdr:cNvCxnSpPr/>
      </xdr:nvCxnSpPr>
      <xdr:spPr>
        <a:xfrm flipV="1">
          <a:off x="4826000" y="598373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73931</xdr:rowOff>
    </xdr:from>
    <xdr:ext cx="762000" cy="259045"/>
    <xdr:sp macro="" textlink="">
      <xdr:nvSpPr>
        <xdr:cNvPr id="60" name="人件費最小値テキスト"/>
        <xdr:cNvSpPr txBox="1"/>
      </xdr:nvSpPr>
      <xdr:spPr>
        <a:xfrm>
          <a:off x="4914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41</xdr:row>
      <xdr:rowOff>101854</xdr:rowOff>
    </xdr:from>
    <xdr:to>
      <xdr:col>7</xdr:col>
      <xdr:colOff>104775</xdr:colOff>
      <xdr:row>41</xdr:row>
      <xdr:rowOff>101854</xdr:rowOff>
    </xdr:to>
    <xdr:cxnSp macro="">
      <xdr:nvCxnSpPr>
        <xdr:cNvPr id="61" name="直線コネクタ 60"/>
        <xdr:cNvCxnSpPr/>
      </xdr:nvCxnSpPr>
      <xdr:spPr>
        <a:xfrm>
          <a:off x="4737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85852</xdr:rowOff>
    </xdr:from>
    <xdr:to>
      <xdr:col>7</xdr:col>
      <xdr:colOff>15875</xdr:colOff>
      <xdr:row>37</xdr:row>
      <xdr:rowOff>88138</xdr:rowOff>
    </xdr:to>
    <xdr:cxnSp macro="">
      <xdr:nvCxnSpPr>
        <xdr:cNvPr id="64" name="直線コネクタ 63"/>
        <xdr:cNvCxnSpPr/>
      </xdr:nvCxnSpPr>
      <xdr:spPr>
        <a:xfrm>
          <a:off x="3987800" y="6258052"/>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147591</xdr:rowOff>
    </xdr:from>
    <xdr:ext cx="762000" cy="259045"/>
    <xdr:sp macro="" textlink="">
      <xdr:nvSpPr>
        <xdr:cNvPr id="65" name="人件費平均値テキスト"/>
        <xdr:cNvSpPr txBox="1"/>
      </xdr:nvSpPr>
      <xdr:spPr>
        <a:xfrm>
          <a:off x="4914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67564</xdr:rowOff>
    </xdr:from>
    <xdr:to>
      <xdr:col>5</xdr:col>
      <xdr:colOff>549275</xdr:colOff>
      <xdr:row>36</xdr:row>
      <xdr:rowOff>85852</xdr:rowOff>
    </xdr:to>
    <xdr:cxnSp macro="">
      <xdr:nvCxnSpPr>
        <xdr:cNvPr id="67" name="直線コネクタ 66"/>
        <xdr:cNvCxnSpPr/>
      </xdr:nvCxnSpPr>
      <xdr:spPr>
        <a:xfrm>
          <a:off x="3098800" y="62397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117348</xdr:rowOff>
    </xdr:from>
    <xdr:to>
      <xdr:col>5</xdr:col>
      <xdr:colOff>600075</xdr:colOff>
      <xdr:row>37</xdr:row>
      <xdr:rowOff>47498</xdr:rowOff>
    </xdr:to>
    <xdr:sp macro="" textlink="">
      <xdr:nvSpPr>
        <xdr:cNvPr id="68" name="フローチャート : 判断 67"/>
        <xdr:cNvSpPr/>
      </xdr:nvSpPr>
      <xdr:spPr>
        <a:xfrm>
          <a:off x="3937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32275</xdr:rowOff>
    </xdr:from>
    <xdr:ext cx="736600" cy="259045"/>
    <xdr:sp macro="" textlink="">
      <xdr:nvSpPr>
        <xdr:cNvPr id="69" name="テキスト ボックス 68"/>
        <xdr:cNvSpPr txBox="1"/>
      </xdr:nvSpPr>
      <xdr:spPr>
        <a:xfrm>
          <a:off x="3606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67564</xdr:rowOff>
    </xdr:from>
    <xdr:to>
      <xdr:col>4</xdr:col>
      <xdr:colOff>346075</xdr:colOff>
      <xdr:row>37</xdr:row>
      <xdr:rowOff>5842</xdr:rowOff>
    </xdr:to>
    <xdr:cxnSp macro="">
      <xdr:nvCxnSpPr>
        <xdr:cNvPr id="70" name="直線コネクタ 69"/>
        <xdr:cNvCxnSpPr/>
      </xdr:nvCxnSpPr>
      <xdr:spPr>
        <a:xfrm flipV="1">
          <a:off x="2209800" y="623976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1" name="フローチャート : 判断 70"/>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2" name="テキスト ボックス 71"/>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104140</xdr:rowOff>
    </xdr:from>
    <xdr:to>
      <xdr:col>3</xdr:col>
      <xdr:colOff>142875</xdr:colOff>
      <xdr:row>37</xdr:row>
      <xdr:rowOff>5842</xdr:rowOff>
    </xdr:to>
    <xdr:cxnSp macro="">
      <xdr:nvCxnSpPr>
        <xdr:cNvPr id="73" name="直線コネクタ 72"/>
        <xdr:cNvCxnSpPr/>
      </xdr:nvCxnSpPr>
      <xdr:spPr>
        <a:xfrm>
          <a:off x="1320800" y="62763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131064</xdr:rowOff>
    </xdr:from>
    <xdr:to>
      <xdr:col>3</xdr:col>
      <xdr:colOff>193675</xdr:colOff>
      <xdr:row>37</xdr:row>
      <xdr:rowOff>61214</xdr:rowOff>
    </xdr:to>
    <xdr:sp macro="" textlink="">
      <xdr:nvSpPr>
        <xdr:cNvPr id="74" name="フローチャート :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37338</xdr:rowOff>
    </xdr:from>
    <xdr:to>
      <xdr:col>7</xdr:col>
      <xdr:colOff>66675</xdr:colOff>
      <xdr:row>37</xdr:row>
      <xdr:rowOff>138938</xdr:rowOff>
    </xdr:to>
    <xdr:sp macro="" textlink="">
      <xdr:nvSpPr>
        <xdr:cNvPr id="83" name="円/楕円 82"/>
        <xdr:cNvSpPr/>
      </xdr:nvSpPr>
      <xdr:spPr>
        <a:xfrm>
          <a:off x="4775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9415</xdr:rowOff>
    </xdr:from>
    <xdr:ext cx="762000" cy="259045"/>
    <xdr:sp macro="" textlink="">
      <xdr:nvSpPr>
        <xdr:cNvPr id="84" name="人件費該当値テキスト"/>
        <xdr:cNvSpPr txBox="1"/>
      </xdr:nvSpPr>
      <xdr:spPr>
        <a:xfrm>
          <a:off x="4914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35052</xdr:rowOff>
    </xdr:from>
    <xdr:to>
      <xdr:col>5</xdr:col>
      <xdr:colOff>600075</xdr:colOff>
      <xdr:row>36</xdr:row>
      <xdr:rowOff>136652</xdr:rowOff>
    </xdr:to>
    <xdr:sp macro="" textlink="">
      <xdr:nvSpPr>
        <xdr:cNvPr id="85" name="円/楕円 84"/>
        <xdr:cNvSpPr/>
      </xdr:nvSpPr>
      <xdr:spPr>
        <a:xfrm>
          <a:off x="3937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146829</xdr:rowOff>
    </xdr:from>
    <xdr:ext cx="736600" cy="259045"/>
    <xdr:sp macro="" textlink="">
      <xdr:nvSpPr>
        <xdr:cNvPr id="86" name="テキスト ボックス 85"/>
        <xdr:cNvSpPr txBox="1"/>
      </xdr:nvSpPr>
      <xdr:spPr>
        <a:xfrm>
          <a:off x="3606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16764</xdr:rowOff>
    </xdr:from>
    <xdr:to>
      <xdr:col>4</xdr:col>
      <xdr:colOff>396875</xdr:colOff>
      <xdr:row>36</xdr:row>
      <xdr:rowOff>118364</xdr:rowOff>
    </xdr:to>
    <xdr:sp macro="" textlink="">
      <xdr:nvSpPr>
        <xdr:cNvPr id="87" name="円/楕円 86"/>
        <xdr:cNvSpPr/>
      </xdr:nvSpPr>
      <xdr:spPr>
        <a:xfrm>
          <a:off x="3048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128541</xdr:rowOff>
    </xdr:from>
    <xdr:ext cx="762000" cy="259045"/>
    <xdr:sp macro="" textlink="">
      <xdr:nvSpPr>
        <xdr:cNvPr id="88" name="テキスト ボックス 87"/>
        <xdr:cNvSpPr txBox="1"/>
      </xdr:nvSpPr>
      <xdr:spPr>
        <a:xfrm>
          <a:off x="2717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126492</xdr:rowOff>
    </xdr:from>
    <xdr:to>
      <xdr:col>3</xdr:col>
      <xdr:colOff>193675</xdr:colOff>
      <xdr:row>37</xdr:row>
      <xdr:rowOff>56642</xdr:rowOff>
    </xdr:to>
    <xdr:sp macro="" textlink="">
      <xdr:nvSpPr>
        <xdr:cNvPr id="89" name="円/楕円 88"/>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90" name="テキスト ボックス 89"/>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91" name="円/楕円 90"/>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165117</xdr:rowOff>
    </xdr:from>
    <xdr:ext cx="762000" cy="259045"/>
    <xdr:sp macro="" textlink="">
      <xdr:nvSpPr>
        <xdr:cNvPr id="92" name="テキスト ボックス 91"/>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物件費に係る経常収支比率は、類似団体平均より低い率で推移している。</a:t>
          </a:r>
          <a:endParaRPr kumimoji="1" lang="en-US" altLang="ja-JP" sz="1300">
            <a:latin typeface="ＭＳ Ｐゴシック"/>
          </a:endParaRPr>
        </a:p>
        <a:p>
          <a:r>
            <a:rPr kumimoji="1" lang="ja-JP" altLang="en-US" sz="1300">
              <a:latin typeface="ＭＳ Ｐゴシック"/>
            </a:rPr>
            <a:t>　要因としては、内部管理費や施設管理費の見直しを行い、支出の抑制を継続していることが挙げられる。</a:t>
          </a:r>
        </a:p>
        <a:p>
          <a:r>
            <a:rPr kumimoji="1" lang="ja-JP" altLang="en-US" sz="1300">
              <a:latin typeface="ＭＳ Ｐゴシック"/>
            </a:rPr>
            <a:t>　今後も公共施設の適正配置等の検討を進め、更なる費用の抑制に努める。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20320</xdr:rowOff>
    </xdr:from>
    <xdr:to>
      <xdr:col>24</xdr:col>
      <xdr:colOff>31750</xdr:colOff>
      <xdr:row>20</xdr:row>
      <xdr:rowOff>165100</xdr:rowOff>
    </xdr:to>
    <xdr:cxnSp macro="">
      <xdr:nvCxnSpPr>
        <xdr:cNvPr id="120" name="直線コネクタ 119"/>
        <xdr:cNvCxnSpPr/>
      </xdr:nvCxnSpPr>
      <xdr:spPr>
        <a:xfrm flipV="1">
          <a:off x="16510000" y="24206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106697</xdr:rowOff>
    </xdr:from>
    <xdr:ext cx="762000" cy="259045"/>
    <xdr:sp macro="" textlink="">
      <xdr:nvSpPr>
        <xdr:cNvPr id="123"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23</xdr:col>
      <xdr:colOff>628650</xdr:colOff>
      <xdr:row>14</xdr:row>
      <xdr:rowOff>20320</xdr:rowOff>
    </xdr:from>
    <xdr:to>
      <xdr:col>24</xdr:col>
      <xdr:colOff>120650</xdr:colOff>
      <xdr:row>14</xdr:row>
      <xdr:rowOff>20320</xdr:rowOff>
    </xdr:to>
    <xdr:cxnSp macro="">
      <xdr:nvCxnSpPr>
        <xdr:cNvPr id="124" name="直線コネクタ 123"/>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xdr:rowOff>
    </xdr:from>
    <xdr:to>
      <xdr:col>24</xdr:col>
      <xdr:colOff>31750</xdr:colOff>
      <xdr:row>16</xdr:row>
      <xdr:rowOff>35560</xdr:rowOff>
    </xdr:to>
    <xdr:cxnSp macro="">
      <xdr:nvCxnSpPr>
        <xdr:cNvPr id="125" name="直線コネクタ 124"/>
        <xdr:cNvCxnSpPr/>
      </xdr:nvCxnSpPr>
      <xdr:spPr>
        <a:xfrm flipV="1">
          <a:off x="15671800" y="27559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71137</xdr:rowOff>
    </xdr:from>
    <xdr:ext cx="762000" cy="259045"/>
    <xdr:sp macro="" textlink="">
      <xdr:nvSpPr>
        <xdr:cNvPr id="126"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27" name="フローチャート : 判断 126"/>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77470</xdr:rowOff>
    </xdr:from>
    <xdr:to>
      <xdr:col>22</xdr:col>
      <xdr:colOff>565150</xdr:colOff>
      <xdr:row>16</xdr:row>
      <xdr:rowOff>35560</xdr:rowOff>
    </xdr:to>
    <xdr:cxnSp macro="">
      <xdr:nvCxnSpPr>
        <xdr:cNvPr id="128" name="直線コネクタ 127"/>
        <xdr:cNvCxnSpPr/>
      </xdr:nvCxnSpPr>
      <xdr:spPr>
        <a:xfrm>
          <a:off x="14782800" y="26492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29" name="フローチャート : 判断 128"/>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0" name="テキスト ボックス 129"/>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16510</xdr:rowOff>
    </xdr:from>
    <xdr:to>
      <xdr:col>21</xdr:col>
      <xdr:colOff>361950</xdr:colOff>
      <xdr:row>15</xdr:row>
      <xdr:rowOff>77470</xdr:rowOff>
    </xdr:to>
    <xdr:cxnSp macro="">
      <xdr:nvCxnSpPr>
        <xdr:cNvPr id="131" name="直線コネクタ 130"/>
        <xdr:cNvCxnSpPr/>
      </xdr:nvCxnSpPr>
      <xdr:spPr>
        <a:xfrm>
          <a:off x="13893800" y="2588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2" name="フローチャート : 判断 131"/>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147337</xdr:rowOff>
    </xdr:from>
    <xdr:ext cx="762000" cy="259045"/>
    <xdr:sp macro="" textlink="">
      <xdr:nvSpPr>
        <xdr:cNvPr id="133" name="テキスト ボックス 132"/>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8890</xdr:rowOff>
    </xdr:from>
    <xdr:to>
      <xdr:col>20</xdr:col>
      <xdr:colOff>158750</xdr:colOff>
      <xdr:row>15</xdr:row>
      <xdr:rowOff>16510</xdr:rowOff>
    </xdr:to>
    <xdr:cxnSp macro="">
      <xdr:nvCxnSpPr>
        <xdr:cNvPr id="134" name="直線コネクタ 133"/>
        <xdr:cNvCxnSpPr/>
      </xdr:nvCxnSpPr>
      <xdr:spPr>
        <a:xfrm>
          <a:off x="13004800" y="2580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5" name="フローチャート : 判断 134"/>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109237</xdr:rowOff>
    </xdr:from>
    <xdr:ext cx="762000" cy="259045"/>
    <xdr:sp macro="" textlink="">
      <xdr:nvSpPr>
        <xdr:cNvPr id="136" name="テキスト ボックス 135"/>
        <xdr:cNvSpPr txBox="1"/>
      </xdr:nvSpPr>
      <xdr:spPr>
        <a:xfrm>
          <a:off x="13512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38" name="テキスト ボックス 137"/>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44" name="円/楕円 143"/>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149877</xdr:rowOff>
    </xdr:from>
    <xdr:ext cx="762000" cy="259045"/>
    <xdr:sp macro="" textlink="">
      <xdr:nvSpPr>
        <xdr:cNvPr id="145"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156210</xdr:rowOff>
    </xdr:from>
    <xdr:to>
      <xdr:col>22</xdr:col>
      <xdr:colOff>615950</xdr:colOff>
      <xdr:row>16</xdr:row>
      <xdr:rowOff>86360</xdr:rowOff>
    </xdr:to>
    <xdr:sp macro="" textlink="">
      <xdr:nvSpPr>
        <xdr:cNvPr id="146" name="円/楕円 145"/>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96537</xdr:rowOff>
    </xdr:from>
    <xdr:ext cx="736600" cy="259045"/>
    <xdr:sp macro="" textlink="">
      <xdr:nvSpPr>
        <xdr:cNvPr id="147" name="テキスト ボックス 146"/>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26670</xdr:rowOff>
    </xdr:from>
    <xdr:to>
      <xdr:col>21</xdr:col>
      <xdr:colOff>412750</xdr:colOff>
      <xdr:row>15</xdr:row>
      <xdr:rowOff>128270</xdr:rowOff>
    </xdr:to>
    <xdr:sp macro="" textlink="">
      <xdr:nvSpPr>
        <xdr:cNvPr id="148" name="円/楕円 147"/>
        <xdr:cNvSpPr/>
      </xdr:nvSpPr>
      <xdr:spPr>
        <a:xfrm>
          <a:off x="14732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138447</xdr:rowOff>
    </xdr:from>
    <xdr:ext cx="762000" cy="259045"/>
    <xdr:sp macro="" textlink="">
      <xdr:nvSpPr>
        <xdr:cNvPr id="149" name="テキスト ボックス 148"/>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137160</xdr:rowOff>
    </xdr:from>
    <xdr:to>
      <xdr:col>20</xdr:col>
      <xdr:colOff>209550</xdr:colOff>
      <xdr:row>15</xdr:row>
      <xdr:rowOff>67310</xdr:rowOff>
    </xdr:to>
    <xdr:sp macro="" textlink="">
      <xdr:nvSpPr>
        <xdr:cNvPr id="150" name="円/楕円 149"/>
        <xdr:cNvSpPr/>
      </xdr:nvSpPr>
      <xdr:spPr>
        <a:xfrm>
          <a:off x="13843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77487</xdr:rowOff>
    </xdr:from>
    <xdr:ext cx="762000" cy="259045"/>
    <xdr:sp macro="" textlink="">
      <xdr:nvSpPr>
        <xdr:cNvPr id="151" name="テキスト ボックス 150"/>
        <xdr:cNvSpPr txBox="1"/>
      </xdr:nvSpPr>
      <xdr:spPr>
        <a:xfrm>
          <a:off x="13512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129540</xdr:rowOff>
    </xdr:from>
    <xdr:to>
      <xdr:col>19</xdr:col>
      <xdr:colOff>6350</xdr:colOff>
      <xdr:row>15</xdr:row>
      <xdr:rowOff>59690</xdr:rowOff>
    </xdr:to>
    <xdr:sp macro="" textlink="">
      <xdr:nvSpPr>
        <xdr:cNvPr id="152" name="円/楕円 151"/>
        <xdr:cNvSpPr/>
      </xdr:nvSpPr>
      <xdr:spPr>
        <a:xfrm>
          <a:off x="12954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69867</xdr:rowOff>
    </xdr:from>
    <xdr:ext cx="762000" cy="259045"/>
    <xdr:sp macro="" textlink="">
      <xdr:nvSpPr>
        <xdr:cNvPr id="153" name="テキスト ボックス 152"/>
        <xdr:cNvSpPr txBox="1"/>
      </xdr:nvSpPr>
      <xdr:spPr>
        <a:xfrm>
          <a:off x="12623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扶助費に係る経常収支比率は、類似団体平均とほぼ同じ水準で推移している。</a:t>
          </a:r>
        </a:p>
        <a:p>
          <a:r>
            <a:rPr kumimoji="1" lang="ja-JP" altLang="en-US" sz="1300">
              <a:latin typeface="ＭＳ Ｐゴシック"/>
            </a:rPr>
            <a:t>　今後も事業の適正な執行により、財政を圧迫しないよう努める。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53522</xdr:rowOff>
    </xdr:from>
    <xdr:to>
      <xdr:col>7</xdr:col>
      <xdr:colOff>15875</xdr:colOff>
      <xdr:row>61</xdr:row>
      <xdr:rowOff>118835</xdr:rowOff>
    </xdr:to>
    <xdr:cxnSp macro="">
      <xdr:nvCxnSpPr>
        <xdr:cNvPr id="183" name="直線コネクタ 182"/>
        <xdr:cNvCxnSpPr/>
      </xdr:nvCxnSpPr>
      <xdr:spPr>
        <a:xfrm flipV="1">
          <a:off x="4826000" y="91403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4" name="扶助費最小値テキスト"/>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5" name="直線コネクタ 184"/>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53</xdr:row>
      <xdr:rowOff>53522</xdr:rowOff>
    </xdr:from>
    <xdr:to>
      <xdr:col>7</xdr:col>
      <xdr:colOff>104775</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118835</xdr:rowOff>
    </xdr:to>
    <xdr:cxnSp macro="">
      <xdr:nvCxnSpPr>
        <xdr:cNvPr id="188" name="直線コネクタ 187"/>
        <xdr:cNvCxnSpPr/>
      </xdr:nvCxnSpPr>
      <xdr:spPr>
        <a:xfrm>
          <a:off x="3987800" y="94996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89"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37193</xdr:rowOff>
    </xdr:from>
    <xdr:to>
      <xdr:col>5</xdr:col>
      <xdr:colOff>549275</xdr:colOff>
      <xdr:row>55</xdr:row>
      <xdr:rowOff>69850</xdr:rowOff>
    </xdr:to>
    <xdr:cxnSp macro="">
      <xdr:nvCxnSpPr>
        <xdr:cNvPr id="191" name="直線コネクタ 190"/>
        <xdr:cNvCxnSpPr/>
      </xdr:nvCxnSpPr>
      <xdr:spPr>
        <a:xfrm>
          <a:off x="3098800" y="9466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20865</xdr:rowOff>
    </xdr:from>
    <xdr:to>
      <xdr:col>4</xdr:col>
      <xdr:colOff>346075</xdr:colOff>
      <xdr:row>55</xdr:row>
      <xdr:rowOff>37193</xdr:rowOff>
    </xdr:to>
    <xdr:cxnSp macro="">
      <xdr:nvCxnSpPr>
        <xdr:cNvPr id="194" name="直線コネクタ 193"/>
        <xdr:cNvCxnSpPr/>
      </xdr:nvCxnSpPr>
      <xdr:spPr>
        <a:xfrm>
          <a:off x="2209800" y="9450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5" name="フローチャート : 判断 194"/>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196" name="テキスト ボックス 195"/>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4535</xdr:rowOff>
    </xdr:from>
    <xdr:to>
      <xdr:col>3</xdr:col>
      <xdr:colOff>142875</xdr:colOff>
      <xdr:row>55</xdr:row>
      <xdr:rowOff>20865</xdr:rowOff>
    </xdr:to>
    <xdr:cxnSp macro="">
      <xdr:nvCxnSpPr>
        <xdr:cNvPr id="197" name="直線コネクタ 196"/>
        <xdr:cNvCxnSpPr/>
      </xdr:nvCxnSpPr>
      <xdr:spPr>
        <a:xfrm>
          <a:off x="1320800" y="94342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8" name="フローチャート :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199" name="テキスト ボックス 198"/>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01" name="テキスト ボックス 200"/>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68035</xdr:rowOff>
    </xdr:from>
    <xdr:to>
      <xdr:col>7</xdr:col>
      <xdr:colOff>66675</xdr:colOff>
      <xdr:row>55</xdr:row>
      <xdr:rowOff>169635</xdr:rowOff>
    </xdr:to>
    <xdr:sp macro="" textlink="">
      <xdr:nvSpPr>
        <xdr:cNvPr id="207" name="円/楕円 206"/>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84562</xdr:rowOff>
    </xdr:from>
    <xdr:ext cx="762000" cy="259045"/>
    <xdr:sp macro="" textlink="">
      <xdr:nvSpPr>
        <xdr:cNvPr id="208"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9" name="円/楕円 208"/>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10" name="テキスト ボックス 209"/>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157843</xdr:rowOff>
    </xdr:from>
    <xdr:to>
      <xdr:col>4</xdr:col>
      <xdr:colOff>396875</xdr:colOff>
      <xdr:row>55</xdr:row>
      <xdr:rowOff>87993</xdr:rowOff>
    </xdr:to>
    <xdr:sp macro="" textlink="">
      <xdr:nvSpPr>
        <xdr:cNvPr id="211" name="円/楕円 210"/>
        <xdr:cNvSpPr/>
      </xdr:nvSpPr>
      <xdr:spPr>
        <a:xfrm>
          <a:off x="3048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98170</xdr:rowOff>
    </xdr:from>
    <xdr:ext cx="762000" cy="259045"/>
    <xdr:sp macro="" textlink="">
      <xdr:nvSpPr>
        <xdr:cNvPr id="212" name="テキスト ボックス 211"/>
        <xdr:cNvSpPr txBox="1"/>
      </xdr:nvSpPr>
      <xdr:spPr>
        <a:xfrm>
          <a:off x="2717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141515</xdr:rowOff>
    </xdr:from>
    <xdr:to>
      <xdr:col>3</xdr:col>
      <xdr:colOff>193675</xdr:colOff>
      <xdr:row>55</xdr:row>
      <xdr:rowOff>71665</xdr:rowOff>
    </xdr:to>
    <xdr:sp macro="" textlink="">
      <xdr:nvSpPr>
        <xdr:cNvPr id="213" name="円/楕円 212"/>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14" name="テキスト ボックス 213"/>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15" name="円/楕円 214"/>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16" name="テキスト ボックス 215"/>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平成２０年度に公共下水道事業特別会計に公営企業法の全てを適用したことに伴い繰出金が補助金に変わったため、低い水準で推移していたが、今後は介護給付費等の増により、上昇が見込まれ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132715</xdr:rowOff>
    </xdr:from>
    <xdr:to>
      <xdr:col>24</xdr:col>
      <xdr:colOff>31750</xdr:colOff>
      <xdr:row>61</xdr:row>
      <xdr:rowOff>92710</xdr:rowOff>
    </xdr:to>
    <xdr:cxnSp macro="">
      <xdr:nvCxnSpPr>
        <xdr:cNvPr id="239" name="直線コネクタ 238"/>
        <xdr:cNvCxnSpPr/>
      </xdr:nvCxnSpPr>
      <xdr:spPr>
        <a:xfrm flipV="1">
          <a:off x="16510000" y="939101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47642</xdr:rowOff>
    </xdr:from>
    <xdr:ext cx="762000" cy="259045"/>
    <xdr:sp macro="" textlink="">
      <xdr:nvSpPr>
        <xdr:cNvPr id="242" name="その他最大値テキスト"/>
        <xdr:cNvSpPr txBox="1"/>
      </xdr:nvSpPr>
      <xdr:spPr>
        <a:xfrm>
          <a:off x="16598900" y="913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54</xdr:row>
      <xdr:rowOff>132715</xdr:rowOff>
    </xdr:from>
    <xdr:to>
      <xdr:col>24</xdr:col>
      <xdr:colOff>120650</xdr:colOff>
      <xdr:row>54</xdr:row>
      <xdr:rowOff>132715</xdr:rowOff>
    </xdr:to>
    <xdr:cxnSp macro="">
      <xdr:nvCxnSpPr>
        <xdr:cNvPr id="243" name="直線コネクタ 242"/>
        <xdr:cNvCxnSpPr/>
      </xdr:nvCxnSpPr>
      <xdr:spPr>
        <a:xfrm>
          <a:off x="16421100" y="939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29845</xdr:rowOff>
    </xdr:from>
    <xdr:to>
      <xdr:col>24</xdr:col>
      <xdr:colOff>31750</xdr:colOff>
      <xdr:row>58</xdr:row>
      <xdr:rowOff>86995</xdr:rowOff>
    </xdr:to>
    <xdr:cxnSp macro="">
      <xdr:nvCxnSpPr>
        <xdr:cNvPr id="244" name="直線コネクタ 243"/>
        <xdr:cNvCxnSpPr/>
      </xdr:nvCxnSpPr>
      <xdr:spPr>
        <a:xfrm>
          <a:off x="15671800" y="997394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36847</xdr:rowOff>
    </xdr:from>
    <xdr:ext cx="762000" cy="259045"/>
    <xdr:sp macro="" textlink="">
      <xdr:nvSpPr>
        <xdr:cNvPr id="245" name="その他平均値テキスト"/>
        <xdr:cNvSpPr txBox="1"/>
      </xdr:nvSpPr>
      <xdr:spPr>
        <a:xfrm>
          <a:off x="16598900" y="998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64770</xdr:rowOff>
    </xdr:from>
    <xdr:to>
      <xdr:col>24</xdr:col>
      <xdr:colOff>82550</xdr:colOff>
      <xdr:row>58</xdr:row>
      <xdr:rowOff>166370</xdr:rowOff>
    </xdr:to>
    <xdr:sp macro="" textlink="">
      <xdr:nvSpPr>
        <xdr:cNvPr id="246" name="フローチャート : 判断 245"/>
        <xdr:cNvSpPr/>
      </xdr:nvSpPr>
      <xdr:spPr>
        <a:xfrm>
          <a:off x="164592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29845</xdr:rowOff>
    </xdr:from>
    <xdr:to>
      <xdr:col>22</xdr:col>
      <xdr:colOff>565150</xdr:colOff>
      <xdr:row>58</xdr:row>
      <xdr:rowOff>144145</xdr:rowOff>
    </xdr:to>
    <xdr:cxnSp macro="">
      <xdr:nvCxnSpPr>
        <xdr:cNvPr id="247" name="直線コネクタ 246"/>
        <xdr:cNvCxnSpPr/>
      </xdr:nvCxnSpPr>
      <xdr:spPr>
        <a:xfrm flipV="1">
          <a:off x="14782800" y="997394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47625</xdr:rowOff>
    </xdr:from>
    <xdr:to>
      <xdr:col>22</xdr:col>
      <xdr:colOff>615950</xdr:colOff>
      <xdr:row>58</xdr:row>
      <xdr:rowOff>149225</xdr:rowOff>
    </xdr:to>
    <xdr:sp macro="" textlink="">
      <xdr:nvSpPr>
        <xdr:cNvPr id="248" name="フローチャート : 判断 247"/>
        <xdr:cNvSpPr/>
      </xdr:nvSpPr>
      <xdr:spPr>
        <a:xfrm>
          <a:off x="15621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134002</xdr:rowOff>
    </xdr:from>
    <xdr:ext cx="736600" cy="259045"/>
    <xdr:sp macro="" textlink="">
      <xdr:nvSpPr>
        <xdr:cNvPr id="249" name="テキスト ボックス 248"/>
        <xdr:cNvSpPr txBox="1"/>
      </xdr:nvSpPr>
      <xdr:spPr>
        <a:xfrm>
          <a:off x="15290800" y="1007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41275</xdr:rowOff>
    </xdr:from>
    <xdr:to>
      <xdr:col>21</xdr:col>
      <xdr:colOff>361950</xdr:colOff>
      <xdr:row>58</xdr:row>
      <xdr:rowOff>144145</xdr:rowOff>
    </xdr:to>
    <xdr:cxnSp macro="">
      <xdr:nvCxnSpPr>
        <xdr:cNvPr id="250" name="直線コネクタ 249"/>
        <xdr:cNvCxnSpPr/>
      </xdr:nvCxnSpPr>
      <xdr:spPr>
        <a:xfrm>
          <a:off x="13893800" y="998537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76200</xdr:rowOff>
    </xdr:from>
    <xdr:to>
      <xdr:col>21</xdr:col>
      <xdr:colOff>412750</xdr:colOff>
      <xdr:row>59</xdr:row>
      <xdr:rowOff>6350</xdr:rowOff>
    </xdr:to>
    <xdr:sp macro="" textlink="">
      <xdr:nvSpPr>
        <xdr:cNvPr id="251" name="フローチャート : 判断 250"/>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16527</xdr:rowOff>
    </xdr:from>
    <xdr:ext cx="762000" cy="259045"/>
    <xdr:sp macro="" textlink="">
      <xdr:nvSpPr>
        <xdr:cNvPr id="252" name="テキスト ボックス 251"/>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41275</xdr:rowOff>
    </xdr:from>
    <xdr:to>
      <xdr:col>20</xdr:col>
      <xdr:colOff>158750</xdr:colOff>
      <xdr:row>58</xdr:row>
      <xdr:rowOff>69850</xdr:rowOff>
    </xdr:to>
    <xdr:cxnSp macro="">
      <xdr:nvCxnSpPr>
        <xdr:cNvPr id="253" name="直線コネクタ 252"/>
        <xdr:cNvCxnSpPr/>
      </xdr:nvCxnSpPr>
      <xdr:spPr>
        <a:xfrm flipV="1">
          <a:off x="13004800" y="99853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59055</xdr:rowOff>
    </xdr:from>
    <xdr:to>
      <xdr:col>20</xdr:col>
      <xdr:colOff>209550</xdr:colOff>
      <xdr:row>58</xdr:row>
      <xdr:rowOff>160655</xdr:rowOff>
    </xdr:to>
    <xdr:sp macro="" textlink="">
      <xdr:nvSpPr>
        <xdr:cNvPr id="254" name="フローチャート : 判断 253"/>
        <xdr:cNvSpPr/>
      </xdr:nvSpPr>
      <xdr:spPr>
        <a:xfrm>
          <a:off x="13843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145432</xdr:rowOff>
    </xdr:from>
    <xdr:ext cx="762000" cy="259045"/>
    <xdr:sp macro="" textlink="">
      <xdr:nvSpPr>
        <xdr:cNvPr id="255" name="テキスト ボックス 254"/>
        <xdr:cNvSpPr txBox="1"/>
      </xdr:nvSpPr>
      <xdr:spPr>
        <a:xfrm>
          <a:off x="135128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56" name="フローチャート : 判断 255"/>
        <xdr:cNvSpPr/>
      </xdr:nvSpPr>
      <xdr:spPr>
        <a:xfrm>
          <a:off x="12954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139717</xdr:rowOff>
    </xdr:from>
    <xdr:ext cx="762000" cy="259045"/>
    <xdr:sp macro="" textlink="">
      <xdr:nvSpPr>
        <xdr:cNvPr id="257" name="テキスト ボックス 256"/>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36195</xdr:rowOff>
    </xdr:from>
    <xdr:to>
      <xdr:col>24</xdr:col>
      <xdr:colOff>82550</xdr:colOff>
      <xdr:row>58</xdr:row>
      <xdr:rowOff>137795</xdr:rowOff>
    </xdr:to>
    <xdr:sp macro="" textlink="">
      <xdr:nvSpPr>
        <xdr:cNvPr id="263" name="円/楕円 262"/>
        <xdr:cNvSpPr/>
      </xdr:nvSpPr>
      <xdr:spPr>
        <a:xfrm>
          <a:off x="164592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52722</xdr:rowOff>
    </xdr:from>
    <xdr:ext cx="762000" cy="259045"/>
    <xdr:sp macro="" textlink="">
      <xdr:nvSpPr>
        <xdr:cNvPr id="264" name="その他該当値テキスト"/>
        <xdr:cNvSpPr txBox="1"/>
      </xdr:nvSpPr>
      <xdr:spPr>
        <a:xfrm>
          <a:off x="16598900" y="982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150495</xdr:rowOff>
    </xdr:from>
    <xdr:to>
      <xdr:col>22</xdr:col>
      <xdr:colOff>615950</xdr:colOff>
      <xdr:row>58</xdr:row>
      <xdr:rowOff>80645</xdr:rowOff>
    </xdr:to>
    <xdr:sp macro="" textlink="">
      <xdr:nvSpPr>
        <xdr:cNvPr id="265" name="円/楕円 264"/>
        <xdr:cNvSpPr/>
      </xdr:nvSpPr>
      <xdr:spPr>
        <a:xfrm>
          <a:off x="156210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90822</xdr:rowOff>
    </xdr:from>
    <xdr:ext cx="736600" cy="259045"/>
    <xdr:sp macro="" textlink="">
      <xdr:nvSpPr>
        <xdr:cNvPr id="266" name="テキスト ボックス 265"/>
        <xdr:cNvSpPr txBox="1"/>
      </xdr:nvSpPr>
      <xdr:spPr>
        <a:xfrm>
          <a:off x="15290800" y="9692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93345</xdr:rowOff>
    </xdr:from>
    <xdr:to>
      <xdr:col>21</xdr:col>
      <xdr:colOff>412750</xdr:colOff>
      <xdr:row>59</xdr:row>
      <xdr:rowOff>23495</xdr:rowOff>
    </xdr:to>
    <xdr:sp macro="" textlink="">
      <xdr:nvSpPr>
        <xdr:cNvPr id="267" name="円/楕円 266"/>
        <xdr:cNvSpPr/>
      </xdr:nvSpPr>
      <xdr:spPr>
        <a:xfrm>
          <a:off x="14732000" y="100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8272</xdr:rowOff>
    </xdr:from>
    <xdr:ext cx="762000" cy="259045"/>
    <xdr:sp macro="" textlink="">
      <xdr:nvSpPr>
        <xdr:cNvPr id="268" name="テキスト ボックス 267"/>
        <xdr:cNvSpPr txBox="1"/>
      </xdr:nvSpPr>
      <xdr:spPr>
        <a:xfrm>
          <a:off x="14401800" y="1012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161925</xdr:rowOff>
    </xdr:from>
    <xdr:to>
      <xdr:col>20</xdr:col>
      <xdr:colOff>209550</xdr:colOff>
      <xdr:row>58</xdr:row>
      <xdr:rowOff>92075</xdr:rowOff>
    </xdr:to>
    <xdr:sp macro="" textlink="">
      <xdr:nvSpPr>
        <xdr:cNvPr id="269" name="円/楕円 268"/>
        <xdr:cNvSpPr/>
      </xdr:nvSpPr>
      <xdr:spPr>
        <a:xfrm>
          <a:off x="13843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102252</xdr:rowOff>
    </xdr:from>
    <xdr:ext cx="762000" cy="259045"/>
    <xdr:sp macro="" textlink="">
      <xdr:nvSpPr>
        <xdr:cNvPr id="270" name="テキスト ボックス 269"/>
        <xdr:cNvSpPr txBox="1"/>
      </xdr:nvSpPr>
      <xdr:spPr>
        <a:xfrm>
          <a:off x="13512800" y="970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19050</xdr:rowOff>
    </xdr:from>
    <xdr:to>
      <xdr:col>19</xdr:col>
      <xdr:colOff>6350</xdr:colOff>
      <xdr:row>58</xdr:row>
      <xdr:rowOff>120650</xdr:rowOff>
    </xdr:to>
    <xdr:sp macro="" textlink="">
      <xdr:nvSpPr>
        <xdr:cNvPr id="271" name="円/楕円 270"/>
        <xdr:cNvSpPr/>
      </xdr:nvSpPr>
      <xdr:spPr>
        <a:xfrm>
          <a:off x="12954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130827</xdr:rowOff>
    </xdr:from>
    <xdr:ext cx="762000" cy="259045"/>
    <xdr:sp macro="" textlink="">
      <xdr:nvSpPr>
        <xdr:cNvPr id="272" name="テキスト ボックス 271"/>
        <xdr:cNvSpPr txBox="1"/>
      </xdr:nvSpPr>
      <xdr:spPr>
        <a:xfrm>
          <a:off x="12623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補助費等に係る経常収支比率は、類似団体平均よりも高い率で推移している。</a:t>
          </a:r>
        </a:p>
        <a:p>
          <a:r>
            <a:rPr kumimoji="1" lang="ja-JP" altLang="en-US" sz="1300">
              <a:latin typeface="ＭＳ Ｐゴシック"/>
            </a:rPr>
            <a:t>　今後も岩内地方衛生組合による老朽施設の建替事業に伴い率の上昇が見込まれるが、他の一部事務組合や各種団体等も含めた事務事業の精査を徹底し、負担金や補助金の抑制に努めるほか、奨励的な補助制度の見直しを検討していく。</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140716</xdr:rowOff>
    </xdr:from>
    <xdr:to>
      <xdr:col>24</xdr:col>
      <xdr:colOff>31750</xdr:colOff>
      <xdr:row>40</xdr:row>
      <xdr:rowOff>90424</xdr:rowOff>
    </xdr:to>
    <xdr:cxnSp macro="">
      <xdr:nvCxnSpPr>
        <xdr:cNvPr id="297" name="直線コネクタ 296"/>
        <xdr:cNvCxnSpPr/>
      </xdr:nvCxnSpPr>
      <xdr:spPr>
        <a:xfrm flipV="1">
          <a:off x="16510000" y="597001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62501</xdr:rowOff>
    </xdr:from>
    <xdr:ext cx="762000" cy="259045"/>
    <xdr:sp macro="" textlink="">
      <xdr:nvSpPr>
        <xdr:cNvPr id="298"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90424</xdr:rowOff>
    </xdr:from>
    <xdr:to>
      <xdr:col>24</xdr:col>
      <xdr:colOff>120650</xdr:colOff>
      <xdr:row>40</xdr:row>
      <xdr:rowOff>90424</xdr:rowOff>
    </xdr:to>
    <xdr:cxnSp macro="">
      <xdr:nvCxnSpPr>
        <xdr:cNvPr id="299" name="直線コネクタ 298"/>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55643</xdr:rowOff>
    </xdr:from>
    <xdr:ext cx="762000" cy="259045"/>
    <xdr:sp macro="" textlink="">
      <xdr:nvSpPr>
        <xdr:cNvPr id="300"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34</xdr:row>
      <xdr:rowOff>140716</xdr:rowOff>
    </xdr:from>
    <xdr:to>
      <xdr:col>24</xdr:col>
      <xdr:colOff>120650</xdr:colOff>
      <xdr:row>34</xdr:row>
      <xdr:rowOff>140716</xdr:rowOff>
    </xdr:to>
    <xdr:cxnSp macro="">
      <xdr:nvCxnSpPr>
        <xdr:cNvPr id="301" name="直線コネクタ 300"/>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124714</xdr:rowOff>
    </xdr:from>
    <xdr:to>
      <xdr:col>24</xdr:col>
      <xdr:colOff>31750</xdr:colOff>
      <xdr:row>37</xdr:row>
      <xdr:rowOff>129286</xdr:rowOff>
    </xdr:to>
    <xdr:cxnSp macro="">
      <xdr:nvCxnSpPr>
        <xdr:cNvPr id="302" name="直線コネクタ 301"/>
        <xdr:cNvCxnSpPr/>
      </xdr:nvCxnSpPr>
      <xdr:spPr>
        <a:xfrm>
          <a:off x="15671800" y="64683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31005</xdr:rowOff>
    </xdr:from>
    <xdr:ext cx="762000" cy="259045"/>
    <xdr:sp macro="" textlink="">
      <xdr:nvSpPr>
        <xdr:cNvPr id="303"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04" name="フローチャート : 判断 303"/>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97282</xdr:rowOff>
    </xdr:from>
    <xdr:to>
      <xdr:col>22</xdr:col>
      <xdr:colOff>565150</xdr:colOff>
      <xdr:row>37</xdr:row>
      <xdr:rowOff>124714</xdr:rowOff>
    </xdr:to>
    <xdr:cxnSp macro="">
      <xdr:nvCxnSpPr>
        <xdr:cNvPr id="305" name="直線コネクタ 304"/>
        <xdr:cNvCxnSpPr/>
      </xdr:nvCxnSpPr>
      <xdr:spPr>
        <a:xfrm>
          <a:off x="14782800" y="64409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06" name="フローチャート :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98823</xdr:rowOff>
    </xdr:from>
    <xdr:ext cx="736600" cy="259045"/>
    <xdr:sp macro="" textlink="">
      <xdr:nvSpPr>
        <xdr:cNvPr id="307" name="テキスト ボックス 306"/>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69850</xdr:rowOff>
    </xdr:from>
    <xdr:to>
      <xdr:col>21</xdr:col>
      <xdr:colOff>361950</xdr:colOff>
      <xdr:row>37</xdr:row>
      <xdr:rowOff>97282</xdr:rowOff>
    </xdr:to>
    <xdr:cxnSp macro="">
      <xdr:nvCxnSpPr>
        <xdr:cNvPr id="308" name="直線コネクタ 307"/>
        <xdr:cNvCxnSpPr/>
      </xdr:nvCxnSpPr>
      <xdr:spPr>
        <a:xfrm>
          <a:off x="13893800" y="64135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9" name="フローチャート : 判断 308"/>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0" name="テキスト ボックス 309"/>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69850</xdr:rowOff>
    </xdr:from>
    <xdr:to>
      <xdr:col>20</xdr:col>
      <xdr:colOff>158750</xdr:colOff>
      <xdr:row>37</xdr:row>
      <xdr:rowOff>110998</xdr:rowOff>
    </xdr:to>
    <xdr:cxnSp macro="">
      <xdr:nvCxnSpPr>
        <xdr:cNvPr id="311" name="直線コネクタ 310"/>
        <xdr:cNvCxnSpPr/>
      </xdr:nvCxnSpPr>
      <xdr:spPr>
        <a:xfrm flipV="1">
          <a:off x="13004800" y="64135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3" name="テキスト ボックス 312"/>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4" name="フローチャート : 判断 313"/>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15" name="テキスト ボックス 314"/>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78486</xdr:rowOff>
    </xdr:from>
    <xdr:to>
      <xdr:col>24</xdr:col>
      <xdr:colOff>82550</xdr:colOff>
      <xdr:row>38</xdr:row>
      <xdr:rowOff>8636</xdr:rowOff>
    </xdr:to>
    <xdr:sp macro="" textlink="">
      <xdr:nvSpPr>
        <xdr:cNvPr id="321" name="円/楕円 320"/>
        <xdr:cNvSpPr/>
      </xdr:nvSpPr>
      <xdr:spPr>
        <a:xfrm>
          <a:off x="16459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50563</xdr:rowOff>
    </xdr:from>
    <xdr:ext cx="762000" cy="259045"/>
    <xdr:sp macro="" textlink="">
      <xdr:nvSpPr>
        <xdr:cNvPr id="322" name="補助費等該当値テキスト"/>
        <xdr:cNvSpPr txBox="1"/>
      </xdr:nvSpPr>
      <xdr:spPr>
        <a:xfrm>
          <a:off x="16598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73914</xdr:rowOff>
    </xdr:from>
    <xdr:to>
      <xdr:col>22</xdr:col>
      <xdr:colOff>615950</xdr:colOff>
      <xdr:row>38</xdr:row>
      <xdr:rowOff>4064</xdr:rowOff>
    </xdr:to>
    <xdr:sp macro="" textlink="">
      <xdr:nvSpPr>
        <xdr:cNvPr id="323" name="円/楕円 322"/>
        <xdr:cNvSpPr/>
      </xdr:nvSpPr>
      <xdr:spPr>
        <a:xfrm>
          <a:off x="15621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160291</xdr:rowOff>
    </xdr:from>
    <xdr:ext cx="736600" cy="259045"/>
    <xdr:sp macro="" textlink="">
      <xdr:nvSpPr>
        <xdr:cNvPr id="324" name="テキスト ボックス 323"/>
        <xdr:cNvSpPr txBox="1"/>
      </xdr:nvSpPr>
      <xdr:spPr>
        <a:xfrm>
          <a:off x="15290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46482</xdr:rowOff>
    </xdr:from>
    <xdr:to>
      <xdr:col>21</xdr:col>
      <xdr:colOff>412750</xdr:colOff>
      <xdr:row>37</xdr:row>
      <xdr:rowOff>148082</xdr:rowOff>
    </xdr:to>
    <xdr:sp macro="" textlink="">
      <xdr:nvSpPr>
        <xdr:cNvPr id="325" name="円/楕円 324"/>
        <xdr:cNvSpPr/>
      </xdr:nvSpPr>
      <xdr:spPr>
        <a:xfrm>
          <a:off x="14732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132859</xdr:rowOff>
    </xdr:from>
    <xdr:ext cx="762000" cy="259045"/>
    <xdr:sp macro="" textlink="">
      <xdr:nvSpPr>
        <xdr:cNvPr id="326" name="テキスト ボックス 325"/>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19050</xdr:rowOff>
    </xdr:from>
    <xdr:to>
      <xdr:col>20</xdr:col>
      <xdr:colOff>209550</xdr:colOff>
      <xdr:row>37</xdr:row>
      <xdr:rowOff>120650</xdr:rowOff>
    </xdr:to>
    <xdr:sp macro="" textlink="">
      <xdr:nvSpPr>
        <xdr:cNvPr id="327" name="円/楕円 326"/>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105427</xdr:rowOff>
    </xdr:from>
    <xdr:ext cx="762000" cy="259045"/>
    <xdr:sp macro="" textlink="">
      <xdr:nvSpPr>
        <xdr:cNvPr id="328" name="テキスト ボックス 327"/>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60198</xdr:rowOff>
    </xdr:from>
    <xdr:to>
      <xdr:col>19</xdr:col>
      <xdr:colOff>6350</xdr:colOff>
      <xdr:row>37</xdr:row>
      <xdr:rowOff>161798</xdr:rowOff>
    </xdr:to>
    <xdr:sp macro="" textlink="">
      <xdr:nvSpPr>
        <xdr:cNvPr id="329" name="円/楕円 328"/>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146575</xdr:rowOff>
    </xdr:from>
    <xdr:ext cx="762000" cy="259045"/>
    <xdr:sp macro="" textlink="">
      <xdr:nvSpPr>
        <xdr:cNvPr id="330" name="テキスト ボックス 329"/>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に係る経常収支比率は、</a:t>
          </a:r>
          <a:r>
            <a:rPr kumimoji="1" lang="ja-JP" altLang="en-US" sz="1300">
              <a:latin typeface="ＭＳ Ｐゴシック"/>
            </a:rPr>
            <a:t>平成１８年度に地方債の借換えを実施し、公債費の平準化を図ったが、類似団体平均より高い率で推移している。</a:t>
          </a:r>
        </a:p>
        <a:p>
          <a:r>
            <a:rPr kumimoji="1" lang="ja-JP" altLang="en-US" sz="1300">
              <a:latin typeface="ＭＳ Ｐゴシック"/>
            </a:rPr>
            <a:t>　今後も地方債の新規発行を伴う建設事業等の抑制を進め、計画的な地方債の発行を行うことにより、公債費の水準を抑えるよう努める。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92710</xdr:rowOff>
    </xdr:from>
    <xdr:to>
      <xdr:col>7</xdr:col>
      <xdr:colOff>15875</xdr:colOff>
      <xdr:row>81</xdr:row>
      <xdr:rowOff>78994</xdr:rowOff>
    </xdr:to>
    <xdr:cxnSp macro="">
      <xdr:nvCxnSpPr>
        <xdr:cNvPr id="355" name="直線コネクタ 354"/>
        <xdr:cNvCxnSpPr/>
      </xdr:nvCxnSpPr>
      <xdr:spPr>
        <a:xfrm flipV="1">
          <a:off x="4826000" y="12608560"/>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51071</xdr:rowOff>
    </xdr:from>
    <xdr:ext cx="762000" cy="259045"/>
    <xdr:sp macro="" textlink="">
      <xdr:nvSpPr>
        <xdr:cNvPr id="356"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78994</xdr:rowOff>
    </xdr:from>
    <xdr:to>
      <xdr:col>7</xdr:col>
      <xdr:colOff>104775</xdr:colOff>
      <xdr:row>81</xdr:row>
      <xdr:rowOff>78994</xdr:rowOff>
    </xdr:to>
    <xdr:cxnSp macro="">
      <xdr:nvCxnSpPr>
        <xdr:cNvPr id="357" name="直線コネクタ 356"/>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7637</xdr:rowOff>
    </xdr:from>
    <xdr:ext cx="762000" cy="259045"/>
    <xdr:sp macro="" textlink="">
      <xdr:nvSpPr>
        <xdr:cNvPr id="35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73</xdr:row>
      <xdr:rowOff>92710</xdr:rowOff>
    </xdr:from>
    <xdr:to>
      <xdr:col>7</xdr:col>
      <xdr:colOff>104775</xdr:colOff>
      <xdr:row>73</xdr:row>
      <xdr:rowOff>92710</xdr:rowOff>
    </xdr:to>
    <xdr:cxnSp macro="">
      <xdr:nvCxnSpPr>
        <xdr:cNvPr id="359" name="直線コネクタ 35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60706</xdr:rowOff>
    </xdr:from>
    <xdr:to>
      <xdr:col>7</xdr:col>
      <xdr:colOff>15875</xdr:colOff>
      <xdr:row>79</xdr:row>
      <xdr:rowOff>97282</xdr:rowOff>
    </xdr:to>
    <xdr:cxnSp macro="">
      <xdr:nvCxnSpPr>
        <xdr:cNvPr id="360" name="直線コネクタ 359"/>
        <xdr:cNvCxnSpPr/>
      </xdr:nvCxnSpPr>
      <xdr:spPr>
        <a:xfrm flipV="1">
          <a:off x="3987800" y="136052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35577</xdr:rowOff>
    </xdr:from>
    <xdr:ext cx="762000" cy="259045"/>
    <xdr:sp macro="" textlink="">
      <xdr:nvSpPr>
        <xdr:cNvPr id="361"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62" name="フローチャート : 判断 361"/>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97282</xdr:rowOff>
    </xdr:from>
    <xdr:to>
      <xdr:col>5</xdr:col>
      <xdr:colOff>549275</xdr:colOff>
      <xdr:row>79</xdr:row>
      <xdr:rowOff>165863</xdr:rowOff>
    </xdr:to>
    <xdr:cxnSp macro="">
      <xdr:nvCxnSpPr>
        <xdr:cNvPr id="363" name="直線コネクタ 362"/>
        <xdr:cNvCxnSpPr/>
      </xdr:nvCxnSpPr>
      <xdr:spPr>
        <a:xfrm flipV="1">
          <a:off x="3098800" y="13641832"/>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51054</xdr:rowOff>
    </xdr:from>
    <xdr:to>
      <xdr:col>5</xdr:col>
      <xdr:colOff>600075</xdr:colOff>
      <xdr:row>77</xdr:row>
      <xdr:rowOff>152654</xdr:rowOff>
    </xdr:to>
    <xdr:sp macro="" textlink="">
      <xdr:nvSpPr>
        <xdr:cNvPr id="364" name="フローチャート : 判断 363"/>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162831</xdr:rowOff>
    </xdr:from>
    <xdr:ext cx="736600" cy="259045"/>
    <xdr:sp macro="" textlink="">
      <xdr:nvSpPr>
        <xdr:cNvPr id="365" name="テキスト ボックス 364"/>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165863</xdr:rowOff>
    </xdr:from>
    <xdr:to>
      <xdr:col>4</xdr:col>
      <xdr:colOff>346075</xdr:colOff>
      <xdr:row>80</xdr:row>
      <xdr:rowOff>35561</xdr:rowOff>
    </xdr:to>
    <xdr:cxnSp macro="">
      <xdr:nvCxnSpPr>
        <xdr:cNvPr id="366" name="直線コネクタ 365"/>
        <xdr:cNvCxnSpPr/>
      </xdr:nvCxnSpPr>
      <xdr:spPr>
        <a:xfrm flipV="1">
          <a:off x="2209800" y="1371041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67" name="フローチャート : 判断 366"/>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14240</xdr:rowOff>
    </xdr:from>
    <xdr:ext cx="762000" cy="259045"/>
    <xdr:sp macro="" textlink="">
      <xdr:nvSpPr>
        <xdr:cNvPr id="368" name="テキスト ボックス 367"/>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35561</xdr:rowOff>
    </xdr:from>
    <xdr:to>
      <xdr:col>3</xdr:col>
      <xdr:colOff>142875</xdr:colOff>
      <xdr:row>80</xdr:row>
      <xdr:rowOff>49276</xdr:rowOff>
    </xdr:to>
    <xdr:cxnSp macro="">
      <xdr:nvCxnSpPr>
        <xdr:cNvPr id="369" name="直線コネクタ 368"/>
        <xdr:cNvCxnSpPr/>
      </xdr:nvCxnSpPr>
      <xdr:spPr>
        <a:xfrm flipV="1">
          <a:off x="1320800" y="137515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0" name="フローチャート : 判断 369"/>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32529</xdr:rowOff>
    </xdr:from>
    <xdr:ext cx="762000" cy="259045"/>
    <xdr:sp macro="" textlink="">
      <xdr:nvSpPr>
        <xdr:cNvPr id="371" name="テキスト ボックス 370"/>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73" name="テキスト ボックス 372"/>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9906</xdr:rowOff>
    </xdr:from>
    <xdr:to>
      <xdr:col>7</xdr:col>
      <xdr:colOff>66675</xdr:colOff>
      <xdr:row>79</xdr:row>
      <xdr:rowOff>111506</xdr:rowOff>
    </xdr:to>
    <xdr:sp macro="" textlink="">
      <xdr:nvSpPr>
        <xdr:cNvPr id="379" name="円/楕円 378"/>
        <xdr:cNvSpPr/>
      </xdr:nvSpPr>
      <xdr:spPr>
        <a:xfrm>
          <a:off x="47752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153433</xdr:rowOff>
    </xdr:from>
    <xdr:ext cx="762000" cy="259045"/>
    <xdr:sp macro="" textlink="">
      <xdr:nvSpPr>
        <xdr:cNvPr id="380" name="公債費該当値テキスト"/>
        <xdr:cNvSpPr txBox="1"/>
      </xdr:nvSpPr>
      <xdr:spPr>
        <a:xfrm>
          <a:off x="49149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46482</xdr:rowOff>
    </xdr:from>
    <xdr:to>
      <xdr:col>5</xdr:col>
      <xdr:colOff>600075</xdr:colOff>
      <xdr:row>79</xdr:row>
      <xdr:rowOff>148082</xdr:rowOff>
    </xdr:to>
    <xdr:sp macro="" textlink="">
      <xdr:nvSpPr>
        <xdr:cNvPr id="381" name="円/楕円 380"/>
        <xdr:cNvSpPr/>
      </xdr:nvSpPr>
      <xdr:spPr>
        <a:xfrm>
          <a:off x="3937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132859</xdr:rowOff>
    </xdr:from>
    <xdr:ext cx="736600" cy="259045"/>
    <xdr:sp macro="" textlink="">
      <xdr:nvSpPr>
        <xdr:cNvPr id="382" name="テキスト ボックス 381"/>
        <xdr:cNvSpPr txBox="1"/>
      </xdr:nvSpPr>
      <xdr:spPr>
        <a:xfrm>
          <a:off x="3606800" y="13677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115063</xdr:rowOff>
    </xdr:from>
    <xdr:to>
      <xdr:col>4</xdr:col>
      <xdr:colOff>396875</xdr:colOff>
      <xdr:row>80</xdr:row>
      <xdr:rowOff>45213</xdr:rowOff>
    </xdr:to>
    <xdr:sp macro="" textlink="">
      <xdr:nvSpPr>
        <xdr:cNvPr id="383" name="円/楕円 382"/>
        <xdr:cNvSpPr/>
      </xdr:nvSpPr>
      <xdr:spPr>
        <a:xfrm>
          <a:off x="3048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29990</xdr:rowOff>
    </xdr:from>
    <xdr:ext cx="762000" cy="259045"/>
    <xdr:sp macro="" textlink="">
      <xdr:nvSpPr>
        <xdr:cNvPr id="384" name="テキスト ボックス 383"/>
        <xdr:cNvSpPr txBox="1"/>
      </xdr:nvSpPr>
      <xdr:spPr>
        <a:xfrm>
          <a:off x="2717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156211</xdr:rowOff>
    </xdr:from>
    <xdr:to>
      <xdr:col>3</xdr:col>
      <xdr:colOff>193675</xdr:colOff>
      <xdr:row>80</xdr:row>
      <xdr:rowOff>86361</xdr:rowOff>
    </xdr:to>
    <xdr:sp macro="" textlink="">
      <xdr:nvSpPr>
        <xdr:cNvPr id="385" name="円/楕円 384"/>
        <xdr:cNvSpPr/>
      </xdr:nvSpPr>
      <xdr:spPr>
        <a:xfrm>
          <a:off x="2159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71138</xdr:rowOff>
    </xdr:from>
    <xdr:ext cx="762000" cy="259045"/>
    <xdr:sp macro="" textlink="">
      <xdr:nvSpPr>
        <xdr:cNvPr id="386" name="テキスト ボックス 385"/>
        <xdr:cNvSpPr txBox="1"/>
      </xdr:nvSpPr>
      <xdr:spPr>
        <a:xfrm>
          <a:off x="1828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169926</xdr:rowOff>
    </xdr:from>
    <xdr:to>
      <xdr:col>1</xdr:col>
      <xdr:colOff>676275</xdr:colOff>
      <xdr:row>80</xdr:row>
      <xdr:rowOff>100076</xdr:rowOff>
    </xdr:to>
    <xdr:sp macro="" textlink="">
      <xdr:nvSpPr>
        <xdr:cNvPr id="387" name="円/楕円 386"/>
        <xdr:cNvSpPr/>
      </xdr:nvSpPr>
      <xdr:spPr>
        <a:xfrm>
          <a:off x="1270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84853</xdr:rowOff>
    </xdr:from>
    <xdr:ext cx="762000" cy="259045"/>
    <xdr:sp macro="" textlink="">
      <xdr:nvSpPr>
        <xdr:cNvPr id="388" name="テキスト ボックス 387"/>
        <xdr:cNvSpPr txBox="1"/>
      </xdr:nvSpPr>
      <xdr:spPr>
        <a:xfrm>
          <a:off x="939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に係る経常収支比率は、</a:t>
          </a:r>
          <a:r>
            <a:rPr kumimoji="1" lang="ja-JP" altLang="en-US" sz="1300">
              <a:latin typeface="ＭＳ Ｐゴシック"/>
            </a:rPr>
            <a:t>類似団体平均より低い率で推移している。</a:t>
          </a:r>
          <a:endParaRPr kumimoji="1" lang="en-US" altLang="ja-JP" sz="1300">
            <a:latin typeface="ＭＳ Ｐゴシック"/>
          </a:endParaRPr>
        </a:p>
        <a:p>
          <a:r>
            <a:rPr kumimoji="1" lang="ja-JP" altLang="en-US" sz="1300">
              <a:latin typeface="ＭＳ Ｐゴシック"/>
            </a:rPr>
            <a:t>　要因としては、物件費や扶助費に係る率が類似団体平均よりも低くなっていることが挙げられる。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108712</xdr:rowOff>
    </xdr:from>
    <xdr:to>
      <xdr:col>24</xdr:col>
      <xdr:colOff>31750</xdr:colOff>
      <xdr:row>80</xdr:row>
      <xdr:rowOff>21844</xdr:rowOff>
    </xdr:to>
    <xdr:cxnSp macro="">
      <xdr:nvCxnSpPr>
        <xdr:cNvPr id="414" name="直線コネクタ 413"/>
        <xdr:cNvCxnSpPr/>
      </xdr:nvCxnSpPr>
      <xdr:spPr>
        <a:xfrm flipV="1">
          <a:off x="16510000" y="12453112"/>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165371</xdr:rowOff>
    </xdr:from>
    <xdr:ext cx="762000" cy="259045"/>
    <xdr:sp macro="" textlink="">
      <xdr:nvSpPr>
        <xdr:cNvPr id="415" name="公債費以外最小値テキスト"/>
        <xdr:cNvSpPr txBox="1"/>
      </xdr:nvSpPr>
      <xdr:spPr>
        <a:xfrm>
          <a:off x="16598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628650</xdr:colOff>
      <xdr:row>80</xdr:row>
      <xdr:rowOff>21844</xdr:rowOff>
    </xdr:from>
    <xdr:to>
      <xdr:col>24</xdr:col>
      <xdr:colOff>120650</xdr:colOff>
      <xdr:row>80</xdr:row>
      <xdr:rowOff>21844</xdr:rowOff>
    </xdr:to>
    <xdr:cxnSp macro="">
      <xdr:nvCxnSpPr>
        <xdr:cNvPr id="416" name="直線コネクタ 415"/>
        <xdr:cNvCxnSpPr/>
      </xdr:nvCxnSpPr>
      <xdr:spPr>
        <a:xfrm>
          <a:off x="16421100" y="1373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23639</xdr:rowOff>
    </xdr:from>
    <xdr:ext cx="762000" cy="259045"/>
    <xdr:sp macro="" textlink="">
      <xdr:nvSpPr>
        <xdr:cNvPr id="417" name="公債費以外最大値テキスト"/>
        <xdr:cNvSpPr txBox="1"/>
      </xdr:nvSpPr>
      <xdr:spPr>
        <a:xfrm>
          <a:off x="16598900" y="12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628650</xdr:colOff>
      <xdr:row>72</xdr:row>
      <xdr:rowOff>108712</xdr:rowOff>
    </xdr:from>
    <xdr:to>
      <xdr:col>24</xdr:col>
      <xdr:colOff>120650</xdr:colOff>
      <xdr:row>72</xdr:row>
      <xdr:rowOff>108712</xdr:rowOff>
    </xdr:to>
    <xdr:cxnSp macro="">
      <xdr:nvCxnSpPr>
        <xdr:cNvPr id="418" name="直線コネクタ 417"/>
        <xdr:cNvCxnSpPr/>
      </xdr:nvCxnSpPr>
      <xdr:spPr>
        <a:xfrm>
          <a:off x="16421100" y="124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60706</xdr:rowOff>
    </xdr:from>
    <xdr:to>
      <xdr:col>24</xdr:col>
      <xdr:colOff>31750</xdr:colOff>
      <xdr:row>76</xdr:row>
      <xdr:rowOff>113285</xdr:rowOff>
    </xdr:to>
    <xdr:cxnSp macro="">
      <xdr:nvCxnSpPr>
        <xdr:cNvPr id="419" name="直線コネクタ 418"/>
        <xdr:cNvCxnSpPr/>
      </xdr:nvCxnSpPr>
      <xdr:spPr>
        <a:xfrm>
          <a:off x="15671800" y="12919456"/>
          <a:ext cx="838200" cy="22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48277</xdr:rowOff>
    </xdr:from>
    <xdr:ext cx="762000" cy="259045"/>
    <xdr:sp macro="" textlink="">
      <xdr:nvSpPr>
        <xdr:cNvPr id="420" name="公債費以外平均値テキスト"/>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21" name="フローチャート : 判断 420"/>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19558</xdr:rowOff>
    </xdr:from>
    <xdr:to>
      <xdr:col>22</xdr:col>
      <xdr:colOff>565150</xdr:colOff>
      <xdr:row>75</xdr:row>
      <xdr:rowOff>60706</xdr:rowOff>
    </xdr:to>
    <xdr:cxnSp macro="">
      <xdr:nvCxnSpPr>
        <xdr:cNvPr id="422" name="直線コネクタ 421"/>
        <xdr:cNvCxnSpPr/>
      </xdr:nvCxnSpPr>
      <xdr:spPr>
        <a:xfrm>
          <a:off x="14782800" y="128783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156211</xdr:rowOff>
    </xdr:from>
    <xdr:to>
      <xdr:col>22</xdr:col>
      <xdr:colOff>615950</xdr:colOff>
      <xdr:row>76</xdr:row>
      <xdr:rowOff>86361</xdr:rowOff>
    </xdr:to>
    <xdr:sp macro="" textlink="">
      <xdr:nvSpPr>
        <xdr:cNvPr id="423" name="フローチャート : 判断 422"/>
        <xdr:cNvSpPr/>
      </xdr:nvSpPr>
      <xdr:spPr>
        <a:xfrm>
          <a:off x="15621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71138</xdr:rowOff>
    </xdr:from>
    <xdr:ext cx="736600" cy="259045"/>
    <xdr:sp macro="" textlink="">
      <xdr:nvSpPr>
        <xdr:cNvPr id="424" name="テキスト ボックス 423"/>
        <xdr:cNvSpPr txBox="1"/>
      </xdr:nvSpPr>
      <xdr:spPr>
        <a:xfrm>
          <a:off x="15290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149860</xdr:rowOff>
    </xdr:from>
    <xdr:to>
      <xdr:col>21</xdr:col>
      <xdr:colOff>361950</xdr:colOff>
      <xdr:row>75</xdr:row>
      <xdr:rowOff>19558</xdr:rowOff>
    </xdr:to>
    <xdr:cxnSp macro="">
      <xdr:nvCxnSpPr>
        <xdr:cNvPr id="425" name="直線コネクタ 424"/>
        <xdr:cNvCxnSpPr/>
      </xdr:nvCxnSpPr>
      <xdr:spPr>
        <a:xfrm>
          <a:off x="13893800" y="128371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26" name="フローチャート : 判断 425"/>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80281</xdr:rowOff>
    </xdr:from>
    <xdr:ext cx="762000" cy="259045"/>
    <xdr:sp macro="" textlink="">
      <xdr:nvSpPr>
        <xdr:cNvPr id="427" name="テキスト ボックス 426"/>
        <xdr:cNvSpPr txBox="1"/>
      </xdr:nvSpPr>
      <xdr:spPr>
        <a:xfrm>
          <a:off x="14401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131572</xdr:rowOff>
    </xdr:from>
    <xdr:to>
      <xdr:col>20</xdr:col>
      <xdr:colOff>158750</xdr:colOff>
      <xdr:row>74</xdr:row>
      <xdr:rowOff>149860</xdr:rowOff>
    </xdr:to>
    <xdr:cxnSp macro="">
      <xdr:nvCxnSpPr>
        <xdr:cNvPr id="428" name="直線コネクタ 427"/>
        <xdr:cNvCxnSpPr/>
      </xdr:nvCxnSpPr>
      <xdr:spPr>
        <a:xfrm>
          <a:off x="13004800" y="128188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101346</xdr:rowOff>
    </xdr:from>
    <xdr:to>
      <xdr:col>20</xdr:col>
      <xdr:colOff>209550</xdr:colOff>
      <xdr:row>76</xdr:row>
      <xdr:rowOff>31496</xdr:rowOff>
    </xdr:to>
    <xdr:sp macro="" textlink="">
      <xdr:nvSpPr>
        <xdr:cNvPr id="429" name="フローチャート : 判断 428"/>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16273</xdr:rowOff>
    </xdr:from>
    <xdr:ext cx="762000" cy="259045"/>
    <xdr:sp macro="" textlink="">
      <xdr:nvSpPr>
        <xdr:cNvPr id="430" name="テキスト ボックス 429"/>
        <xdr:cNvSpPr txBox="1"/>
      </xdr:nvSpPr>
      <xdr:spPr>
        <a:xfrm>
          <a:off x="13512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31" name="フローチャート : 判断 430"/>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39133</xdr:rowOff>
    </xdr:from>
    <xdr:ext cx="762000" cy="259045"/>
    <xdr:sp macro="" textlink="">
      <xdr:nvSpPr>
        <xdr:cNvPr id="432" name="テキスト ボックス 431"/>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8" name="円/楕円 437"/>
        <xdr:cNvSpPr/>
      </xdr:nvSpPr>
      <xdr:spPr>
        <a:xfrm>
          <a:off x="16459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79011</xdr:rowOff>
    </xdr:from>
    <xdr:ext cx="762000" cy="259045"/>
    <xdr:sp macro="" textlink="">
      <xdr:nvSpPr>
        <xdr:cNvPr id="439" name="公債費以外該当値テキスト"/>
        <xdr:cNvSpPr txBox="1"/>
      </xdr:nvSpPr>
      <xdr:spPr>
        <a:xfrm>
          <a:off x="16598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9906</xdr:rowOff>
    </xdr:from>
    <xdr:to>
      <xdr:col>22</xdr:col>
      <xdr:colOff>615950</xdr:colOff>
      <xdr:row>75</xdr:row>
      <xdr:rowOff>111506</xdr:rowOff>
    </xdr:to>
    <xdr:sp macro="" textlink="">
      <xdr:nvSpPr>
        <xdr:cNvPr id="440" name="円/楕円 439"/>
        <xdr:cNvSpPr/>
      </xdr:nvSpPr>
      <xdr:spPr>
        <a:xfrm>
          <a:off x="15621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121683</xdr:rowOff>
    </xdr:from>
    <xdr:ext cx="736600" cy="259045"/>
    <xdr:sp macro="" textlink="">
      <xdr:nvSpPr>
        <xdr:cNvPr id="441" name="テキスト ボックス 440"/>
        <xdr:cNvSpPr txBox="1"/>
      </xdr:nvSpPr>
      <xdr:spPr>
        <a:xfrm>
          <a:off x="15290800" y="1263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140208</xdr:rowOff>
    </xdr:from>
    <xdr:to>
      <xdr:col>21</xdr:col>
      <xdr:colOff>412750</xdr:colOff>
      <xdr:row>75</xdr:row>
      <xdr:rowOff>70358</xdr:rowOff>
    </xdr:to>
    <xdr:sp macro="" textlink="">
      <xdr:nvSpPr>
        <xdr:cNvPr id="442" name="円/楕円 441"/>
        <xdr:cNvSpPr/>
      </xdr:nvSpPr>
      <xdr:spPr>
        <a:xfrm>
          <a:off x="14732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80535</xdr:rowOff>
    </xdr:from>
    <xdr:ext cx="762000" cy="259045"/>
    <xdr:sp macro="" textlink="">
      <xdr:nvSpPr>
        <xdr:cNvPr id="443" name="テキスト ボックス 442"/>
        <xdr:cNvSpPr txBox="1"/>
      </xdr:nvSpPr>
      <xdr:spPr>
        <a:xfrm>
          <a:off x="14401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99060</xdr:rowOff>
    </xdr:from>
    <xdr:to>
      <xdr:col>20</xdr:col>
      <xdr:colOff>209550</xdr:colOff>
      <xdr:row>75</xdr:row>
      <xdr:rowOff>29210</xdr:rowOff>
    </xdr:to>
    <xdr:sp macro="" textlink="">
      <xdr:nvSpPr>
        <xdr:cNvPr id="444" name="円/楕円 443"/>
        <xdr:cNvSpPr/>
      </xdr:nvSpPr>
      <xdr:spPr>
        <a:xfrm>
          <a:off x="13843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39387</xdr:rowOff>
    </xdr:from>
    <xdr:ext cx="762000" cy="259045"/>
    <xdr:sp macro="" textlink="">
      <xdr:nvSpPr>
        <xdr:cNvPr id="445" name="テキスト ボックス 444"/>
        <xdr:cNvSpPr txBox="1"/>
      </xdr:nvSpPr>
      <xdr:spPr>
        <a:xfrm>
          <a:off x="13512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80772</xdr:rowOff>
    </xdr:from>
    <xdr:to>
      <xdr:col>19</xdr:col>
      <xdr:colOff>6350</xdr:colOff>
      <xdr:row>75</xdr:row>
      <xdr:rowOff>10922</xdr:rowOff>
    </xdr:to>
    <xdr:sp macro="" textlink="">
      <xdr:nvSpPr>
        <xdr:cNvPr id="446" name="円/楕円 445"/>
        <xdr:cNvSpPr/>
      </xdr:nvSpPr>
      <xdr:spPr>
        <a:xfrm>
          <a:off x="129540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21099</xdr:rowOff>
    </xdr:from>
    <xdr:ext cx="762000" cy="259045"/>
    <xdr:sp macro="" textlink="">
      <xdr:nvSpPr>
        <xdr:cNvPr id="447" name="テキスト ボックス 446"/>
        <xdr:cNvSpPr txBox="1"/>
      </xdr:nvSpPr>
      <xdr:spPr>
        <a:xfrm>
          <a:off x="12623800" y="1253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北海道岩内町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88923</xdr:rowOff>
    </xdr:from>
    <xdr:to>
      <xdr:col>4</xdr:col>
      <xdr:colOff>1117600</xdr:colOff>
      <xdr:row>20</xdr:row>
      <xdr:rowOff>691</xdr:rowOff>
    </xdr:to>
    <xdr:cxnSp macro="">
      <xdr:nvCxnSpPr>
        <xdr:cNvPr id="45" name="直線コネクタ 44"/>
        <xdr:cNvCxnSpPr/>
      </xdr:nvCxnSpPr>
      <xdr:spPr bwMode="auto">
        <a:xfrm flipV="1">
          <a:off x="5651500" y="2193948"/>
          <a:ext cx="0" cy="12833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144218</xdr:rowOff>
    </xdr:from>
    <xdr:ext cx="762000" cy="259045"/>
    <xdr:sp macro="" textlink="">
      <xdr:nvSpPr>
        <xdr:cNvPr id="46" name="人口1人当たり決算額の推移最小値テキスト130"/>
        <xdr:cNvSpPr txBox="1"/>
      </xdr:nvSpPr>
      <xdr:spPr>
        <a:xfrm>
          <a:off x="5740400" y="344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60,326</a:t>
          </a:r>
          <a:endParaRPr kumimoji="1" lang="ja-JP" altLang="en-US" sz="1000" b="1">
            <a:latin typeface="ＭＳ Ｐゴシック"/>
          </a:endParaRPr>
        </a:p>
      </xdr:txBody>
    </xdr:sp>
    <xdr:clientData/>
  </xdr:oneCellAnchor>
  <xdr:twoCellAnchor>
    <xdr:from>
      <xdr:col>4</xdr:col>
      <xdr:colOff>1028700</xdr:colOff>
      <xdr:row>20</xdr:row>
      <xdr:rowOff>691</xdr:rowOff>
    </xdr:from>
    <xdr:to>
      <xdr:col>5</xdr:col>
      <xdr:colOff>73025</xdr:colOff>
      <xdr:row>20</xdr:row>
      <xdr:rowOff>691</xdr:rowOff>
    </xdr:to>
    <xdr:cxnSp macro="">
      <xdr:nvCxnSpPr>
        <xdr:cNvPr id="47" name="直線コネクタ 46"/>
        <xdr:cNvCxnSpPr/>
      </xdr:nvCxnSpPr>
      <xdr:spPr bwMode="auto">
        <a:xfrm>
          <a:off x="5562600" y="34773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3850</xdr:rowOff>
    </xdr:from>
    <xdr:ext cx="762000" cy="259045"/>
    <xdr:sp macro="" textlink="">
      <xdr:nvSpPr>
        <xdr:cNvPr id="48" name="人口1人当たり決算額の推移最大値テキスト130"/>
        <xdr:cNvSpPr txBox="1"/>
      </xdr:nvSpPr>
      <xdr:spPr>
        <a:xfrm>
          <a:off x="5740400" y="1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228,747</a:t>
          </a:r>
          <a:endParaRPr kumimoji="1" lang="ja-JP" altLang="en-US" sz="1000" b="1">
            <a:latin typeface="ＭＳ Ｐゴシック"/>
          </a:endParaRPr>
        </a:p>
      </xdr:txBody>
    </xdr:sp>
    <xdr:clientData/>
  </xdr:oneCellAnchor>
  <xdr:twoCellAnchor>
    <xdr:from>
      <xdr:col>4</xdr:col>
      <xdr:colOff>1028700</xdr:colOff>
      <xdr:row>12</xdr:row>
      <xdr:rowOff>88923</xdr:rowOff>
    </xdr:from>
    <xdr:to>
      <xdr:col>5</xdr:col>
      <xdr:colOff>73025</xdr:colOff>
      <xdr:row>12</xdr:row>
      <xdr:rowOff>88923</xdr:rowOff>
    </xdr:to>
    <xdr:cxnSp macro="">
      <xdr:nvCxnSpPr>
        <xdr:cNvPr id="49" name="直線コネクタ 48"/>
        <xdr:cNvCxnSpPr/>
      </xdr:nvCxnSpPr>
      <xdr:spPr bwMode="auto">
        <a:xfrm>
          <a:off x="5562600" y="2193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134056</xdr:rowOff>
    </xdr:from>
    <xdr:to>
      <xdr:col>4</xdr:col>
      <xdr:colOff>1117600</xdr:colOff>
      <xdr:row>17</xdr:row>
      <xdr:rowOff>136060</xdr:rowOff>
    </xdr:to>
    <xdr:cxnSp macro="">
      <xdr:nvCxnSpPr>
        <xdr:cNvPr id="50" name="直線コネクタ 49"/>
        <xdr:cNvCxnSpPr/>
      </xdr:nvCxnSpPr>
      <xdr:spPr bwMode="auto">
        <a:xfrm flipV="1">
          <a:off x="5003800" y="3096331"/>
          <a:ext cx="647700" cy="2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118834</xdr:rowOff>
    </xdr:from>
    <xdr:ext cx="762000" cy="259045"/>
    <xdr:sp macro="" textlink="">
      <xdr:nvSpPr>
        <xdr:cNvPr id="51" name="人口1人当たり決算額の推移平均値テキスト130"/>
        <xdr:cNvSpPr txBox="1"/>
      </xdr:nvSpPr>
      <xdr:spPr>
        <a:xfrm>
          <a:off x="5740400" y="30811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106,699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110879</xdr:rowOff>
    </xdr:from>
    <xdr:to>
      <xdr:col>5</xdr:col>
      <xdr:colOff>34925</xdr:colOff>
      <xdr:row>18</xdr:row>
      <xdr:rowOff>41029</xdr:rowOff>
    </xdr:to>
    <xdr:sp macro="" textlink="">
      <xdr:nvSpPr>
        <xdr:cNvPr id="52" name="フローチャート : 判断 51"/>
        <xdr:cNvSpPr/>
      </xdr:nvSpPr>
      <xdr:spPr bwMode="auto">
        <a:xfrm>
          <a:off x="56007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136060</xdr:rowOff>
    </xdr:from>
    <xdr:to>
      <xdr:col>4</xdr:col>
      <xdr:colOff>469900</xdr:colOff>
      <xdr:row>17</xdr:row>
      <xdr:rowOff>154280</xdr:rowOff>
    </xdr:to>
    <xdr:cxnSp macro="">
      <xdr:nvCxnSpPr>
        <xdr:cNvPr id="53" name="直線コネクタ 52"/>
        <xdr:cNvCxnSpPr/>
      </xdr:nvCxnSpPr>
      <xdr:spPr bwMode="auto">
        <a:xfrm flipV="1">
          <a:off x="4305300" y="3098335"/>
          <a:ext cx="698500" cy="18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98275</xdr:rowOff>
    </xdr:from>
    <xdr:to>
      <xdr:col>4</xdr:col>
      <xdr:colOff>520700</xdr:colOff>
      <xdr:row>18</xdr:row>
      <xdr:rowOff>28425</xdr:rowOff>
    </xdr:to>
    <xdr:sp macro="" textlink="">
      <xdr:nvSpPr>
        <xdr:cNvPr id="54" name="フローチャート : 判断 53"/>
        <xdr:cNvSpPr/>
      </xdr:nvSpPr>
      <xdr:spPr bwMode="auto">
        <a:xfrm>
          <a:off x="4953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13202</xdr:rowOff>
    </xdr:from>
    <xdr:ext cx="736600" cy="259045"/>
    <xdr:sp macro="" textlink="">
      <xdr:nvSpPr>
        <xdr:cNvPr id="55" name="テキスト ボックス 54"/>
        <xdr:cNvSpPr txBox="1"/>
      </xdr:nvSpPr>
      <xdr:spPr>
        <a:xfrm>
          <a:off x="4622800" y="3146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154280</xdr:rowOff>
    </xdr:from>
    <xdr:to>
      <xdr:col>3</xdr:col>
      <xdr:colOff>904875</xdr:colOff>
      <xdr:row>17</xdr:row>
      <xdr:rowOff>164780</xdr:rowOff>
    </xdr:to>
    <xdr:cxnSp macro="">
      <xdr:nvCxnSpPr>
        <xdr:cNvPr id="56" name="直線コネクタ 55"/>
        <xdr:cNvCxnSpPr/>
      </xdr:nvCxnSpPr>
      <xdr:spPr bwMode="auto">
        <a:xfrm flipV="1">
          <a:off x="3606800" y="3116555"/>
          <a:ext cx="698500" cy="10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32788</xdr:rowOff>
    </xdr:from>
    <xdr:ext cx="762000" cy="259045"/>
    <xdr:sp macro="" textlink="">
      <xdr:nvSpPr>
        <xdr:cNvPr id="58" name="テキスト ボックス 57"/>
        <xdr:cNvSpPr txBox="1"/>
      </xdr:nvSpPr>
      <xdr:spPr>
        <a:xfrm>
          <a:off x="3924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159675</xdr:rowOff>
    </xdr:from>
    <xdr:to>
      <xdr:col>3</xdr:col>
      <xdr:colOff>206375</xdr:colOff>
      <xdr:row>17</xdr:row>
      <xdr:rowOff>164780</xdr:rowOff>
    </xdr:to>
    <xdr:cxnSp macro="">
      <xdr:nvCxnSpPr>
        <xdr:cNvPr id="59" name="直線コネクタ 58"/>
        <xdr:cNvCxnSpPr/>
      </xdr:nvCxnSpPr>
      <xdr:spPr bwMode="auto">
        <a:xfrm>
          <a:off x="2908300" y="3121950"/>
          <a:ext cx="698500" cy="5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30073</xdr:rowOff>
    </xdr:from>
    <xdr:ext cx="762000" cy="259045"/>
    <xdr:sp macro="" textlink="">
      <xdr:nvSpPr>
        <xdr:cNvPr id="61" name="テキスト ボックス 60"/>
        <xdr:cNvSpPr txBox="1"/>
      </xdr:nvSpPr>
      <xdr:spPr>
        <a:xfrm>
          <a:off x="32258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48569</xdr:rowOff>
    </xdr:from>
    <xdr:ext cx="762000" cy="259045"/>
    <xdr:sp macro="" textlink="">
      <xdr:nvSpPr>
        <xdr:cNvPr id="63" name="テキスト ボックス 62"/>
        <xdr:cNvSpPr txBox="1"/>
      </xdr:nvSpPr>
      <xdr:spPr>
        <a:xfrm>
          <a:off x="2527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83256</xdr:rowOff>
    </xdr:from>
    <xdr:to>
      <xdr:col>5</xdr:col>
      <xdr:colOff>34925</xdr:colOff>
      <xdr:row>18</xdr:row>
      <xdr:rowOff>13406</xdr:rowOff>
    </xdr:to>
    <xdr:sp macro="" textlink="">
      <xdr:nvSpPr>
        <xdr:cNvPr id="69" name="円/楕円 68"/>
        <xdr:cNvSpPr/>
      </xdr:nvSpPr>
      <xdr:spPr bwMode="auto">
        <a:xfrm>
          <a:off x="5600700" y="3045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99783</xdr:rowOff>
    </xdr:from>
    <xdr:ext cx="762000" cy="259045"/>
    <xdr:sp macro="" textlink="">
      <xdr:nvSpPr>
        <xdr:cNvPr id="70" name="人口1人当たり決算額の推移該当値テキスト130"/>
        <xdr:cNvSpPr txBox="1"/>
      </xdr:nvSpPr>
      <xdr:spPr>
        <a:xfrm>
          <a:off x="5740400" y="289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110,324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85260</xdr:rowOff>
    </xdr:from>
    <xdr:to>
      <xdr:col>4</xdr:col>
      <xdr:colOff>520700</xdr:colOff>
      <xdr:row>18</xdr:row>
      <xdr:rowOff>15410</xdr:rowOff>
    </xdr:to>
    <xdr:sp macro="" textlink="">
      <xdr:nvSpPr>
        <xdr:cNvPr id="71" name="円/楕円 70"/>
        <xdr:cNvSpPr/>
      </xdr:nvSpPr>
      <xdr:spPr bwMode="auto">
        <a:xfrm>
          <a:off x="4953000" y="3047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25587</xdr:rowOff>
    </xdr:from>
    <xdr:ext cx="736600" cy="259045"/>
    <xdr:sp macro="" textlink="">
      <xdr:nvSpPr>
        <xdr:cNvPr id="72" name="テキスト ボックス 71"/>
        <xdr:cNvSpPr txBox="1"/>
      </xdr:nvSpPr>
      <xdr:spPr>
        <a:xfrm>
          <a:off x="4622800" y="2816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110,061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103480</xdr:rowOff>
    </xdr:from>
    <xdr:to>
      <xdr:col>3</xdr:col>
      <xdr:colOff>955675</xdr:colOff>
      <xdr:row>18</xdr:row>
      <xdr:rowOff>33630</xdr:rowOff>
    </xdr:to>
    <xdr:sp macro="" textlink="">
      <xdr:nvSpPr>
        <xdr:cNvPr id="73" name="円/楕円 72"/>
        <xdr:cNvSpPr/>
      </xdr:nvSpPr>
      <xdr:spPr bwMode="auto">
        <a:xfrm>
          <a:off x="4254500" y="3065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18407</xdr:rowOff>
    </xdr:from>
    <xdr:ext cx="762000" cy="259045"/>
    <xdr:sp macro="" textlink="">
      <xdr:nvSpPr>
        <xdr:cNvPr id="74" name="テキスト ボックス 73"/>
        <xdr:cNvSpPr txBox="1"/>
      </xdr:nvSpPr>
      <xdr:spPr>
        <a:xfrm>
          <a:off x="3924300" y="3152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107,670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113980</xdr:rowOff>
    </xdr:from>
    <xdr:to>
      <xdr:col>3</xdr:col>
      <xdr:colOff>257175</xdr:colOff>
      <xdr:row>18</xdr:row>
      <xdr:rowOff>44130</xdr:rowOff>
    </xdr:to>
    <xdr:sp macro="" textlink="">
      <xdr:nvSpPr>
        <xdr:cNvPr id="75" name="円/楕円 74"/>
        <xdr:cNvSpPr/>
      </xdr:nvSpPr>
      <xdr:spPr bwMode="auto">
        <a:xfrm>
          <a:off x="3556000" y="3076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54307</xdr:rowOff>
    </xdr:from>
    <xdr:ext cx="762000" cy="259045"/>
    <xdr:sp macro="" textlink="">
      <xdr:nvSpPr>
        <xdr:cNvPr id="76" name="テキスト ボックス 75"/>
        <xdr:cNvSpPr txBox="1"/>
      </xdr:nvSpPr>
      <xdr:spPr>
        <a:xfrm>
          <a:off x="3225800" y="284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106,292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108875</xdr:rowOff>
    </xdr:from>
    <xdr:to>
      <xdr:col>2</xdr:col>
      <xdr:colOff>692150</xdr:colOff>
      <xdr:row>18</xdr:row>
      <xdr:rowOff>39025</xdr:rowOff>
    </xdr:to>
    <xdr:sp macro="" textlink="">
      <xdr:nvSpPr>
        <xdr:cNvPr id="77" name="円/楕円 76"/>
        <xdr:cNvSpPr/>
      </xdr:nvSpPr>
      <xdr:spPr bwMode="auto">
        <a:xfrm>
          <a:off x="2857500" y="3071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23802</xdr:rowOff>
    </xdr:from>
    <xdr:ext cx="762000" cy="259045"/>
    <xdr:sp macro="" textlink="">
      <xdr:nvSpPr>
        <xdr:cNvPr id="78" name="テキスト ボックス 77"/>
        <xdr:cNvSpPr txBox="1"/>
      </xdr:nvSpPr>
      <xdr:spPr>
        <a:xfrm>
          <a:off x="2527300" y="31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106,962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260159</xdr:rowOff>
    </xdr:from>
    <xdr:to>
      <xdr:col>4</xdr:col>
      <xdr:colOff>1117600</xdr:colOff>
      <xdr:row>38</xdr:row>
      <xdr:rowOff>111706</xdr:rowOff>
    </xdr:to>
    <xdr:cxnSp macro="">
      <xdr:nvCxnSpPr>
        <xdr:cNvPr id="105" name="直線コネクタ 104"/>
        <xdr:cNvCxnSpPr/>
      </xdr:nvCxnSpPr>
      <xdr:spPr bwMode="auto">
        <a:xfrm flipV="1">
          <a:off x="5651500" y="6184709"/>
          <a:ext cx="0" cy="1394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83783</xdr:rowOff>
    </xdr:from>
    <xdr:ext cx="762000" cy="259045"/>
    <xdr:sp macro="" textlink="">
      <xdr:nvSpPr>
        <xdr:cNvPr id="106" name="人口1人当たり決算額の推移最小値テキスト445"/>
        <xdr:cNvSpPr txBox="1"/>
      </xdr:nvSpPr>
      <xdr:spPr>
        <a:xfrm>
          <a:off x="5740400" y="75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-4,331</a:t>
          </a:r>
          <a:endParaRPr kumimoji="1" lang="ja-JP" altLang="en-US" sz="1000" b="1">
            <a:latin typeface="ＭＳ Ｐゴシック"/>
          </a:endParaRPr>
        </a:p>
      </xdr:txBody>
    </xdr:sp>
    <xdr:clientData/>
  </xdr:oneCellAnchor>
  <xdr:twoCellAnchor>
    <xdr:from>
      <xdr:col>4</xdr:col>
      <xdr:colOff>1028700</xdr:colOff>
      <xdr:row>38</xdr:row>
      <xdr:rowOff>111706</xdr:rowOff>
    </xdr:from>
    <xdr:to>
      <xdr:col>5</xdr:col>
      <xdr:colOff>73025</xdr:colOff>
      <xdr:row>38</xdr:row>
      <xdr:rowOff>111706</xdr:rowOff>
    </xdr:to>
    <xdr:cxnSp macro="">
      <xdr:nvCxnSpPr>
        <xdr:cNvPr id="107" name="直線コネクタ 106"/>
        <xdr:cNvCxnSpPr/>
      </xdr:nvCxnSpPr>
      <xdr:spPr bwMode="auto">
        <a:xfrm>
          <a:off x="5562600" y="75793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3636</xdr:rowOff>
    </xdr:from>
    <xdr:ext cx="762000" cy="259045"/>
    <xdr:sp macro="" textlink="">
      <xdr:nvSpPr>
        <xdr:cNvPr id="108" name="人口1人当たり決算額の推移最大値テキスト445"/>
        <xdr:cNvSpPr txBox="1"/>
      </xdr:nvSpPr>
      <xdr:spPr>
        <a:xfrm>
          <a:off x="5740400" y="59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56,675</a:t>
          </a:r>
          <a:endParaRPr kumimoji="1" lang="ja-JP" altLang="en-US" sz="1000" b="1">
            <a:latin typeface="ＭＳ Ｐゴシック"/>
          </a:endParaRPr>
        </a:p>
      </xdr:txBody>
    </xdr:sp>
    <xdr:clientData/>
  </xdr:oneCellAnchor>
  <xdr:twoCellAnchor>
    <xdr:from>
      <xdr:col>4</xdr:col>
      <xdr:colOff>1028700</xdr:colOff>
      <xdr:row>33</xdr:row>
      <xdr:rowOff>260159</xdr:rowOff>
    </xdr:from>
    <xdr:to>
      <xdr:col>5</xdr:col>
      <xdr:colOff>73025</xdr:colOff>
      <xdr:row>33</xdr:row>
      <xdr:rowOff>260159</xdr:rowOff>
    </xdr:to>
    <xdr:cxnSp macro="">
      <xdr:nvCxnSpPr>
        <xdr:cNvPr id="109" name="直線コネクタ 108"/>
        <xdr:cNvCxnSpPr/>
      </xdr:nvCxnSpPr>
      <xdr:spPr bwMode="auto">
        <a:xfrm>
          <a:off x="5562600" y="61847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26027</xdr:rowOff>
    </xdr:from>
    <xdr:to>
      <xdr:col>4</xdr:col>
      <xdr:colOff>1117600</xdr:colOff>
      <xdr:row>35</xdr:row>
      <xdr:rowOff>117216</xdr:rowOff>
    </xdr:to>
    <xdr:cxnSp macro="">
      <xdr:nvCxnSpPr>
        <xdr:cNvPr id="110" name="直線コネクタ 109"/>
        <xdr:cNvCxnSpPr/>
      </xdr:nvCxnSpPr>
      <xdr:spPr bwMode="auto">
        <a:xfrm flipV="1">
          <a:off x="5003800" y="6636377"/>
          <a:ext cx="647700" cy="91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302480</xdr:rowOff>
    </xdr:from>
    <xdr:ext cx="762000" cy="259045"/>
    <xdr:sp macro="" textlink="">
      <xdr:nvSpPr>
        <xdr:cNvPr id="111" name="人口1人当たり決算額の推移平均値テキスト445"/>
        <xdr:cNvSpPr txBox="1"/>
      </xdr:nvSpPr>
      <xdr:spPr>
        <a:xfrm>
          <a:off x="5740400" y="6912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21,380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330403</xdr:rowOff>
    </xdr:from>
    <xdr:to>
      <xdr:col>5</xdr:col>
      <xdr:colOff>34925</xdr:colOff>
      <xdr:row>36</xdr:row>
      <xdr:rowOff>89103</xdr:rowOff>
    </xdr:to>
    <xdr:sp macro="" textlink="">
      <xdr:nvSpPr>
        <xdr:cNvPr id="112" name="フローチャート : 判断 111"/>
        <xdr:cNvSpPr/>
      </xdr:nvSpPr>
      <xdr:spPr bwMode="auto">
        <a:xfrm>
          <a:off x="5600700" y="6940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117216</xdr:rowOff>
    </xdr:from>
    <xdr:to>
      <xdr:col>4</xdr:col>
      <xdr:colOff>469900</xdr:colOff>
      <xdr:row>35</xdr:row>
      <xdr:rowOff>196426</xdr:rowOff>
    </xdr:to>
    <xdr:cxnSp macro="">
      <xdr:nvCxnSpPr>
        <xdr:cNvPr id="113" name="直線コネクタ 112"/>
        <xdr:cNvCxnSpPr/>
      </xdr:nvCxnSpPr>
      <xdr:spPr bwMode="auto">
        <a:xfrm flipV="1">
          <a:off x="4305300" y="6727566"/>
          <a:ext cx="698500" cy="79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301028</xdr:rowOff>
    </xdr:from>
    <xdr:to>
      <xdr:col>4</xdr:col>
      <xdr:colOff>520700</xdr:colOff>
      <xdr:row>36</xdr:row>
      <xdr:rowOff>59728</xdr:rowOff>
    </xdr:to>
    <xdr:sp macro="" textlink="">
      <xdr:nvSpPr>
        <xdr:cNvPr id="114" name="フローチャート : 判断 113"/>
        <xdr:cNvSpPr/>
      </xdr:nvSpPr>
      <xdr:spPr bwMode="auto">
        <a:xfrm>
          <a:off x="49530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44505</xdr:rowOff>
    </xdr:from>
    <xdr:ext cx="736600" cy="259045"/>
    <xdr:sp macro="" textlink="">
      <xdr:nvSpPr>
        <xdr:cNvPr id="115" name="テキスト ボックス 114"/>
        <xdr:cNvSpPr txBox="1"/>
      </xdr:nvSpPr>
      <xdr:spPr>
        <a:xfrm>
          <a:off x="4622800" y="6997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173040</xdr:rowOff>
    </xdr:from>
    <xdr:to>
      <xdr:col>3</xdr:col>
      <xdr:colOff>904875</xdr:colOff>
      <xdr:row>35</xdr:row>
      <xdr:rowOff>196426</xdr:rowOff>
    </xdr:to>
    <xdr:cxnSp macro="">
      <xdr:nvCxnSpPr>
        <xdr:cNvPr id="116" name="直線コネクタ 115"/>
        <xdr:cNvCxnSpPr/>
      </xdr:nvCxnSpPr>
      <xdr:spPr bwMode="auto">
        <a:xfrm>
          <a:off x="3606800" y="6783390"/>
          <a:ext cx="698500" cy="23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285597</xdr:rowOff>
    </xdr:from>
    <xdr:to>
      <xdr:col>3</xdr:col>
      <xdr:colOff>955675</xdr:colOff>
      <xdr:row>36</xdr:row>
      <xdr:rowOff>44297</xdr:rowOff>
    </xdr:to>
    <xdr:sp macro="" textlink="">
      <xdr:nvSpPr>
        <xdr:cNvPr id="117" name="フローチャート : 判断 116"/>
        <xdr:cNvSpPr/>
      </xdr:nvSpPr>
      <xdr:spPr bwMode="auto">
        <a:xfrm>
          <a:off x="42545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29074</xdr:rowOff>
    </xdr:from>
    <xdr:ext cx="762000" cy="259045"/>
    <xdr:sp macro="" textlink="">
      <xdr:nvSpPr>
        <xdr:cNvPr id="118" name="テキスト ボックス 117"/>
        <xdr:cNvSpPr txBox="1"/>
      </xdr:nvSpPr>
      <xdr:spPr>
        <a:xfrm>
          <a:off x="3924300" y="698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173040</xdr:rowOff>
    </xdr:from>
    <xdr:to>
      <xdr:col>3</xdr:col>
      <xdr:colOff>206375</xdr:colOff>
      <xdr:row>35</xdr:row>
      <xdr:rowOff>180287</xdr:rowOff>
    </xdr:to>
    <xdr:cxnSp macro="">
      <xdr:nvCxnSpPr>
        <xdr:cNvPr id="119" name="直線コネクタ 118"/>
        <xdr:cNvCxnSpPr/>
      </xdr:nvCxnSpPr>
      <xdr:spPr bwMode="auto">
        <a:xfrm flipV="1">
          <a:off x="2908300" y="6783390"/>
          <a:ext cx="698500" cy="7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231031</xdr:rowOff>
    </xdr:from>
    <xdr:to>
      <xdr:col>3</xdr:col>
      <xdr:colOff>257175</xdr:colOff>
      <xdr:row>35</xdr:row>
      <xdr:rowOff>332631</xdr:rowOff>
    </xdr:to>
    <xdr:sp macro="" textlink="">
      <xdr:nvSpPr>
        <xdr:cNvPr id="120" name="フローチャート : 判断 119"/>
        <xdr:cNvSpPr/>
      </xdr:nvSpPr>
      <xdr:spPr bwMode="auto">
        <a:xfrm>
          <a:off x="35560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317408</xdr:rowOff>
    </xdr:from>
    <xdr:ext cx="762000" cy="259045"/>
    <xdr:sp macro="" textlink="">
      <xdr:nvSpPr>
        <xdr:cNvPr id="121" name="テキスト ボックス 120"/>
        <xdr:cNvSpPr txBox="1"/>
      </xdr:nvSpPr>
      <xdr:spPr>
        <a:xfrm>
          <a:off x="3225800" y="692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196100</xdr:rowOff>
    </xdr:from>
    <xdr:to>
      <xdr:col>2</xdr:col>
      <xdr:colOff>692150</xdr:colOff>
      <xdr:row>35</xdr:row>
      <xdr:rowOff>297700</xdr:rowOff>
    </xdr:to>
    <xdr:sp macro="" textlink="">
      <xdr:nvSpPr>
        <xdr:cNvPr id="122" name="フローチャート : 判断 121"/>
        <xdr:cNvSpPr/>
      </xdr:nvSpPr>
      <xdr:spPr bwMode="auto">
        <a:xfrm>
          <a:off x="28575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282477</xdr:rowOff>
    </xdr:from>
    <xdr:ext cx="762000" cy="259045"/>
    <xdr:sp macro="" textlink="">
      <xdr:nvSpPr>
        <xdr:cNvPr id="123" name="テキスト ボックス 122"/>
        <xdr:cNvSpPr txBox="1"/>
      </xdr:nvSpPr>
      <xdr:spPr>
        <a:xfrm>
          <a:off x="2527300" y="68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318127</xdr:rowOff>
    </xdr:from>
    <xdr:to>
      <xdr:col>5</xdr:col>
      <xdr:colOff>34925</xdr:colOff>
      <xdr:row>35</xdr:row>
      <xdr:rowOff>76827</xdr:rowOff>
    </xdr:to>
    <xdr:sp macro="" textlink="">
      <xdr:nvSpPr>
        <xdr:cNvPr id="129" name="円/楕円 128"/>
        <xdr:cNvSpPr/>
      </xdr:nvSpPr>
      <xdr:spPr bwMode="auto">
        <a:xfrm>
          <a:off x="5600700" y="6585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163204</xdr:rowOff>
    </xdr:from>
    <xdr:ext cx="762000" cy="259045"/>
    <xdr:sp macro="" textlink="">
      <xdr:nvSpPr>
        <xdr:cNvPr id="130" name="人口1人当たり決算額の推移該当値テキスト445"/>
        <xdr:cNvSpPr txBox="1"/>
      </xdr:nvSpPr>
      <xdr:spPr>
        <a:xfrm>
          <a:off x="5740400" y="64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36,917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66416</xdr:rowOff>
    </xdr:from>
    <xdr:to>
      <xdr:col>4</xdr:col>
      <xdr:colOff>520700</xdr:colOff>
      <xdr:row>35</xdr:row>
      <xdr:rowOff>168016</xdr:rowOff>
    </xdr:to>
    <xdr:sp macro="" textlink="">
      <xdr:nvSpPr>
        <xdr:cNvPr id="131" name="円/楕円 130"/>
        <xdr:cNvSpPr/>
      </xdr:nvSpPr>
      <xdr:spPr bwMode="auto">
        <a:xfrm>
          <a:off x="4953000" y="6676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178193</xdr:rowOff>
    </xdr:from>
    <xdr:ext cx="736600" cy="259045"/>
    <xdr:sp macro="" textlink="">
      <xdr:nvSpPr>
        <xdr:cNvPr id="132" name="テキスト ボックス 131"/>
        <xdr:cNvSpPr txBox="1"/>
      </xdr:nvSpPr>
      <xdr:spPr>
        <a:xfrm>
          <a:off x="4622800" y="6445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32,928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145626</xdr:rowOff>
    </xdr:from>
    <xdr:to>
      <xdr:col>3</xdr:col>
      <xdr:colOff>955675</xdr:colOff>
      <xdr:row>35</xdr:row>
      <xdr:rowOff>247226</xdr:rowOff>
    </xdr:to>
    <xdr:sp macro="" textlink="">
      <xdr:nvSpPr>
        <xdr:cNvPr id="133" name="円/楕円 132"/>
        <xdr:cNvSpPr/>
      </xdr:nvSpPr>
      <xdr:spPr bwMode="auto">
        <a:xfrm>
          <a:off x="4254500" y="6755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257403</xdr:rowOff>
    </xdr:from>
    <xdr:ext cx="762000" cy="259045"/>
    <xdr:sp macro="" textlink="">
      <xdr:nvSpPr>
        <xdr:cNvPr id="134" name="テキスト ボックス 133"/>
        <xdr:cNvSpPr txBox="1"/>
      </xdr:nvSpPr>
      <xdr:spPr>
        <a:xfrm>
          <a:off x="3924300" y="652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29,463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122240</xdr:rowOff>
    </xdr:from>
    <xdr:to>
      <xdr:col>3</xdr:col>
      <xdr:colOff>257175</xdr:colOff>
      <xdr:row>35</xdr:row>
      <xdr:rowOff>223840</xdr:rowOff>
    </xdr:to>
    <xdr:sp macro="" textlink="">
      <xdr:nvSpPr>
        <xdr:cNvPr id="135" name="円/楕円 134"/>
        <xdr:cNvSpPr/>
      </xdr:nvSpPr>
      <xdr:spPr bwMode="auto">
        <a:xfrm>
          <a:off x="3556000" y="6732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234017</xdr:rowOff>
    </xdr:from>
    <xdr:ext cx="762000" cy="259045"/>
    <xdr:sp macro="" textlink="">
      <xdr:nvSpPr>
        <xdr:cNvPr id="136" name="テキスト ボックス 135"/>
        <xdr:cNvSpPr txBox="1"/>
      </xdr:nvSpPr>
      <xdr:spPr>
        <a:xfrm>
          <a:off x="3225800" y="650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30,486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129487</xdr:rowOff>
    </xdr:from>
    <xdr:to>
      <xdr:col>2</xdr:col>
      <xdr:colOff>692150</xdr:colOff>
      <xdr:row>35</xdr:row>
      <xdr:rowOff>231087</xdr:rowOff>
    </xdr:to>
    <xdr:sp macro="" textlink="">
      <xdr:nvSpPr>
        <xdr:cNvPr id="137" name="円/楕円 136"/>
        <xdr:cNvSpPr/>
      </xdr:nvSpPr>
      <xdr:spPr bwMode="auto">
        <a:xfrm>
          <a:off x="2857500" y="6739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241264</xdr:rowOff>
    </xdr:from>
    <xdr:ext cx="762000" cy="259045"/>
    <xdr:sp macro="" textlink="">
      <xdr:nvSpPr>
        <xdr:cNvPr id="138" name="テキスト ボックス 137"/>
        <xdr:cNvSpPr txBox="1"/>
      </xdr:nvSpPr>
      <xdr:spPr>
        <a:xfrm>
          <a:off x="2527300" y="6508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北海道岩内町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13,180
13,145
70.60
7,836,587
7,750,958
23,250
4,004,933
10,402,826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173.9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45128</xdr:rowOff>
    </xdr:from>
    <xdr:to>
      <xdr:col>6</xdr:col>
      <xdr:colOff>510540</xdr:colOff>
      <xdr:row>39</xdr:row>
      <xdr:rowOff>41059</xdr:rowOff>
    </xdr:to>
    <xdr:cxnSp macro="">
      <xdr:nvCxnSpPr>
        <xdr:cNvPr id="56" name="直線コネクタ 55"/>
        <xdr:cNvCxnSpPr/>
      </xdr:nvCxnSpPr>
      <xdr:spPr>
        <a:xfrm flipV="1">
          <a:off x="4633595" y="5360078"/>
          <a:ext cx="1270" cy="136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44886</xdr:rowOff>
    </xdr:from>
    <xdr:ext cx="534377" cy="259045"/>
    <xdr:sp macro="" textlink="">
      <xdr:nvSpPr>
        <xdr:cNvPr id="57" name="人件費最小値テキスト"/>
        <xdr:cNvSpPr txBox="1"/>
      </xdr:nvSpPr>
      <xdr:spPr>
        <a:xfrm>
          <a:off x="4686300" y="67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50,445</a:t>
          </a:r>
          <a:endParaRPr kumimoji="1" lang="ja-JP" altLang="en-US" sz="1000" b="1">
            <a:latin typeface="ＭＳ Ｐゴシック"/>
          </a:endParaRPr>
        </a:p>
      </xdr:txBody>
    </xdr:sp>
    <xdr:clientData/>
  </xdr:oneCellAnchor>
  <xdr:twoCellAnchor>
    <xdr:from>
      <xdr:col>6</xdr:col>
      <xdr:colOff>422275</xdr:colOff>
      <xdr:row>39</xdr:row>
      <xdr:rowOff>41059</xdr:rowOff>
    </xdr:from>
    <xdr:to>
      <xdr:col>6</xdr:col>
      <xdr:colOff>600075</xdr:colOff>
      <xdr:row>39</xdr:row>
      <xdr:rowOff>41059</xdr:rowOff>
    </xdr:to>
    <xdr:cxnSp macro="">
      <xdr:nvCxnSpPr>
        <xdr:cNvPr id="58" name="直線コネクタ 57"/>
        <xdr:cNvCxnSpPr/>
      </xdr:nvCxnSpPr>
      <xdr:spPr>
        <a:xfrm>
          <a:off x="4546600" y="672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163255</xdr:rowOff>
    </xdr:from>
    <xdr:ext cx="599010" cy="259045"/>
    <xdr:sp macro="" textlink="">
      <xdr:nvSpPr>
        <xdr:cNvPr id="59" name="人件費最大値テキスト"/>
        <xdr:cNvSpPr txBox="1"/>
      </xdr:nvSpPr>
      <xdr:spPr>
        <a:xfrm>
          <a:off x="4686300" y="51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229,911</a:t>
          </a:r>
          <a:endParaRPr kumimoji="1" lang="ja-JP" altLang="en-US" sz="1000" b="1">
            <a:latin typeface="ＭＳ Ｐゴシック"/>
          </a:endParaRPr>
        </a:p>
      </xdr:txBody>
    </xdr:sp>
    <xdr:clientData/>
  </xdr:oneCellAnchor>
  <xdr:twoCellAnchor>
    <xdr:from>
      <xdr:col>6</xdr:col>
      <xdr:colOff>422275</xdr:colOff>
      <xdr:row>31</xdr:row>
      <xdr:rowOff>45128</xdr:rowOff>
    </xdr:from>
    <xdr:to>
      <xdr:col>6</xdr:col>
      <xdr:colOff>600075</xdr:colOff>
      <xdr:row>31</xdr:row>
      <xdr:rowOff>45128</xdr:rowOff>
    </xdr:to>
    <xdr:cxnSp macro="">
      <xdr:nvCxnSpPr>
        <xdr:cNvPr id="60" name="直線コネクタ 59"/>
        <xdr:cNvCxnSpPr/>
      </xdr:nvCxnSpPr>
      <xdr:spPr>
        <a:xfrm>
          <a:off x="4546600" y="53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77155</xdr:rowOff>
    </xdr:from>
    <xdr:to>
      <xdr:col>6</xdr:col>
      <xdr:colOff>511175</xdr:colOff>
      <xdr:row>37</xdr:row>
      <xdr:rowOff>129108</xdr:rowOff>
    </xdr:to>
    <xdr:cxnSp macro="">
      <xdr:nvCxnSpPr>
        <xdr:cNvPr id="61" name="直線コネクタ 60"/>
        <xdr:cNvCxnSpPr/>
      </xdr:nvCxnSpPr>
      <xdr:spPr>
        <a:xfrm flipV="1">
          <a:off x="3797300" y="6420805"/>
          <a:ext cx="838200" cy="5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43042</xdr:rowOff>
    </xdr:from>
    <xdr:ext cx="534377" cy="259045"/>
    <xdr:sp macro="" textlink="">
      <xdr:nvSpPr>
        <xdr:cNvPr id="62" name="人件費平均値テキスト"/>
        <xdr:cNvSpPr txBox="1"/>
      </xdr:nvSpPr>
      <xdr:spPr>
        <a:xfrm>
          <a:off x="4686300" y="638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85,687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64615</xdr:rowOff>
    </xdr:from>
    <xdr:to>
      <xdr:col>6</xdr:col>
      <xdr:colOff>561975</xdr:colOff>
      <xdr:row>37</xdr:row>
      <xdr:rowOff>166215</xdr:rowOff>
    </xdr:to>
    <xdr:sp macro="" textlink="">
      <xdr:nvSpPr>
        <xdr:cNvPr id="63" name="フローチャート : 判断 62"/>
        <xdr:cNvSpPr/>
      </xdr:nvSpPr>
      <xdr:spPr>
        <a:xfrm>
          <a:off x="45847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129108</xdr:rowOff>
    </xdr:from>
    <xdr:to>
      <xdr:col>5</xdr:col>
      <xdr:colOff>358775</xdr:colOff>
      <xdr:row>37</xdr:row>
      <xdr:rowOff>138412</xdr:rowOff>
    </xdr:to>
    <xdr:cxnSp macro="">
      <xdr:nvCxnSpPr>
        <xdr:cNvPr id="64" name="直線コネクタ 63"/>
        <xdr:cNvCxnSpPr/>
      </xdr:nvCxnSpPr>
      <xdr:spPr>
        <a:xfrm flipV="1">
          <a:off x="2908300" y="6472758"/>
          <a:ext cx="889000" cy="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42281</xdr:rowOff>
    </xdr:from>
    <xdr:to>
      <xdr:col>5</xdr:col>
      <xdr:colOff>409575</xdr:colOff>
      <xdr:row>37</xdr:row>
      <xdr:rowOff>143881</xdr:rowOff>
    </xdr:to>
    <xdr:sp macro="" textlink="">
      <xdr:nvSpPr>
        <xdr:cNvPr id="65" name="フローチャート : 判断 64"/>
        <xdr:cNvSpPr/>
      </xdr:nvSpPr>
      <xdr:spPr>
        <a:xfrm>
          <a:off x="3746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160408</xdr:rowOff>
    </xdr:from>
    <xdr:ext cx="534377" cy="259045"/>
    <xdr:sp macro="" textlink="">
      <xdr:nvSpPr>
        <xdr:cNvPr id="66" name="テキスト ボックス 65"/>
        <xdr:cNvSpPr txBox="1"/>
      </xdr:nvSpPr>
      <xdr:spPr>
        <a:xfrm>
          <a:off x="3530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97683</xdr:rowOff>
    </xdr:from>
    <xdr:to>
      <xdr:col>4</xdr:col>
      <xdr:colOff>155575</xdr:colOff>
      <xdr:row>37</xdr:row>
      <xdr:rowOff>138412</xdr:rowOff>
    </xdr:to>
    <xdr:cxnSp macro="">
      <xdr:nvCxnSpPr>
        <xdr:cNvPr id="67" name="直線コネクタ 66"/>
        <xdr:cNvCxnSpPr/>
      </xdr:nvCxnSpPr>
      <xdr:spPr>
        <a:xfrm>
          <a:off x="2019300" y="6441333"/>
          <a:ext cx="889000" cy="4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34836</xdr:rowOff>
    </xdr:from>
    <xdr:to>
      <xdr:col>4</xdr:col>
      <xdr:colOff>206375</xdr:colOff>
      <xdr:row>37</xdr:row>
      <xdr:rowOff>136436</xdr:rowOff>
    </xdr:to>
    <xdr:sp macro="" textlink="">
      <xdr:nvSpPr>
        <xdr:cNvPr id="68" name="フローチャート : 判断 67"/>
        <xdr:cNvSpPr/>
      </xdr:nvSpPr>
      <xdr:spPr>
        <a:xfrm>
          <a:off x="2857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152963</xdr:rowOff>
    </xdr:from>
    <xdr:ext cx="534377" cy="259045"/>
    <xdr:sp macro="" textlink="">
      <xdr:nvSpPr>
        <xdr:cNvPr id="69" name="テキスト ボックス 68"/>
        <xdr:cNvSpPr txBox="1"/>
      </xdr:nvSpPr>
      <xdr:spPr>
        <a:xfrm>
          <a:off x="2641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97683</xdr:rowOff>
    </xdr:from>
    <xdr:to>
      <xdr:col>2</xdr:col>
      <xdr:colOff>638175</xdr:colOff>
      <xdr:row>37</xdr:row>
      <xdr:rowOff>117930</xdr:rowOff>
    </xdr:to>
    <xdr:cxnSp macro="">
      <xdr:nvCxnSpPr>
        <xdr:cNvPr id="70" name="直線コネクタ 69"/>
        <xdr:cNvCxnSpPr/>
      </xdr:nvCxnSpPr>
      <xdr:spPr>
        <a:xfrm flipV="1">
          <a:off x="1130300" y="6441333"/>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52012</xdr:rowOff>
    </xdr:from>
    <xdr:to>
      <xdr:col>3</xdr:col>
      <xdr:colOff>3175</xdr:colOff>
      <xdr:row>37</xdr:row>
      <xdr:rowOff>153612</xdr:rowOff>
    </xdr:to>
    <xdr:sp macro="" textlink="">
      <xdr:nvSpPr>
        <xdr:cNvPr id="71" name="フローチャート : 判断 70"/>
        <xdr:cNvSpPr/>
      </xdr:nvSpPr>
      <xdr:spPr>
        <a:xfrm>
          <a:off x="1968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144739</xdr:rowOff>
    </xdr:from>
    <xdr:ext cx="534377" cy="259045"/>
    <xdr:sp macro="" textlink="">
      <xdr:nvSpPr>
        <xdr:cNvPr id="72" name="テキスト ボックス 71"/>
        <xdr:cNvSpPr txBox="1"/>
      </xdr:nvSpPr>
      <xdr:spPr>
        <a:xfrm>
          <a:off x="1752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38052</xdr:rowOff>
    </xdr:from>
    <xdr:to>
      <xdr:col>1</xdr:col>
      <xdr:colOff>485775</xdr:colOff>
      <xdr:row>37</xdr:row>
      <xdr:rowOff>139652</xdr:rowOff>
    </xdr:to>
    <xdr:sp macro="" textlink="">
      <xdr:nvSpPr>
        <xdr:cNvPr id="73" name="フローチャート : 判断 72"/>
        <xdr:cNvSpPr/>
      </xdr:nvSpPr>
      <xdr:spPr>
        <a:xfrm>
          <a:off x="1079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156179</xdr:rowOff>
    </xdr:from>
    <xdr:ext cx="534377" cy="259045"/>
    <xdr:sp macro="" textlink="">
      <xdr:nvSpPr>
        <xdr:cNvPr id="74" name="テキスト ボックス 73"/>
        <xdr:cNvSpPr txBox="1"/>
      </xdr:nvSpPr>
      <xdr:spPr>
        <a:xfrm>
          <a:off x="863111" y="615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26355</xdr:rowOff>
    </xdr:from>
    <xdr:to>
      <xdr:col>6</xdr:col>
      <xdr:colOff>561975</xdr:colOff>
      <xdr:row>37</xdr:row>
      <xdr:rowOff>127955</xdr:rowOff>
    </xdr:to>
    <xdr:sp macro="" textlink="">
      <xdr:nvSpPr>
        <xdr:cNvPr id="80" name="円/楕円 79"/>
        <xdr:cNvSpPr/>
      </xdr:nvSpPr>
      <xdr:spPr>
        <a:xfrm>
          <a:off x="4584700" y="63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49232</xdr:rowOff>
    </xdr:from>
    <xdr:ext cx="534377" cy="259045"/>
    <xdr:sp macro="" textlink="">
      <xdr:nvSpPr>
        <xdr:cNvPr id="81" name="人件費該当値テキスト"/>
        <xdr:cNvSpPr txBox="1"/>
      </xdr:nvSpPr>
      <xdr:spPr>
        <a:xfrm>
          <a:off x="4686300" y="622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90,708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78308</xdr:rowOff>
    </xdr:from>
    <xdr:to>
      <xdr:col>5</xdr:col>
      <xdr:colOff>409575</xdr:colOff>
      <xdr:row>38</xdr:row>
      <xdr:rowOff>8458</xdr:rowOff>
    </xdr:to>
    <xdr:sp macro="" textlink="">
      <xdr:nvSpPr>
        <xdr:cNvPr id="82" name="円/楕円 81"/>
        <xdr:cNvSpPr/>
      </xdr:nvSpPr>
      <xdr:spPr>
        <a:xfrm>
          <a:off x="3746500" y="642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171035</xdr:rowOff>
    </xdr:from>
    <xdr:ext cx="534377" cy="259045"/>
    <xdr:sp macro="" textlink="">
      <xdr:nvSpPr>
        <xdr:cNvPr id="83" name="テキスト ボックス 82"/>
        <xdr:cNvSpPr txBox="1"/>
      </xdr:nvSpPr>
      <xdr:spPr>
        <a:xfrm>
          <a:off x="3530111" y="651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83,890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87612</xdr:rowOff>
    </xdr:from>
    <xdr:to>
      <xdr:col>4</xdr:col>
      <xdr:colOff>206375</xdr:colOff>
      <xdr:row>38</xdr:row>
      <xdr:rowOff>17762</xdr:rowOff>
    </xdr:to>
    <xdr:sp macro="" textlink="">
      <xdr:nvSpPr>
        <xdr:cNvPr id="84" name="円/楕円 83"/>
        <xdr:cNvSpPr/>
      </xdr:nvSpPr>
      <xdr:spPr>
        <a:xfrm>
          <a:off x="2857500" y="64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8889</xdr:rowOff>
    </xdr:from>
    <xdr:ext cx="534377" cy="259045"/>
    <xdr:sp macro="" textlink="">
      <xdr:nvSpPr>
        <xdr:cNvPr id="85" name="テキスト ボックス 84"/>
        <xdr:cNvSpPr txBox="1"/>
      </xdr:nvSpPr>
      <xdr:spPr>
        <a:xfrm>
          <a:off x="2641111" y="652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82,669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46883</xdr:rowOff>
    </xdr:from>
    <xdr:to>
      <xdr:col>3</xdr:col>
      <xdr:colOff>3175</xdr:colOff>
      <xdr:row>37</xdr:row>
      <xdr:rowOff>148483</xdr:rowOff>
    </xdr:to>
    <xdr:sp macro="" textlink="">
      <xdr:nvSpPr>
        <xdr:cNvPr id="86" name="円/楕円 85"/>
        <xdr:cNvSpPr/>
      </xdr:nvSpPr>
      <xdr:spPr>
        <a:xfrm>
          <a:off x="1968500" y="639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165010</xdr:rowOff>
    </xdr:from>
    <xdr:ext cx="534377" cy="259045"/>
    <xdr:sp macro="" textlink="">
      <xdr:nvSpPr>
        <xdr:cNvPr id="87" name="テキスト ボックス 86"/>
        <xdr:cNvSpPr txBox="1"/>
      </xdr:nvSpPr>
      <xdr:spPr>
        <a:xfrm>
          <a:off x="1752111" y="616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88,014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67130</xdr:rowOff>
    </xdr:from>
    <xdr:to>
      <xdr:col>1</xdr:col>
      <xdr:colOff>485775</xdr:colOff>
      <xdr:row>37</xdr:row>
      <xdr:rowOff>168729</xdr:rowOff>
    </xdr:to>
    <xdr:sp macro="" textlink="">
      <xdr:nvSpPr>
        <xdr:cNvPr id="88" name="円/楕円 87"/>
        <xdr:cNvSpPr/>
      </xdr:nvSpPr>
      <xdr:spPr>
        <a:xfrm>
          <a:off x="1079500" y="64107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159857</xdr:rowOff>
    </xdr:from>
    <xdr:ext cx="534377" cy="259045"/>
    <xdr:sp macro="" textlink="">
      <xdr:nvSpPr>
        <xdr:cNvPr id="89" name="テキスト ボックス 88"/>
        <xdr:cNvSpPr txBox="1"/>
      </xdr:nvSpPr>
      <xdr:spPr>
        <a:xfrm>
          <a:off x="863111" y="650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38572</xdr:rowOff>
    </xdr:from>
    <xdr:to>
      <xdr:col>6</xdr:col>
      <xdr:colOff>510540</xdr:colOff>
      <xdr:row>57</xdr:row>
      <xdr:rowOff>147166</xdr:rowOff>
    </xdr:to>
    <xdr:cxnSp macro="">
      <xdr:nvCxnSpPr>
        <xdr:cNvPr id="111" name="直線コネクタ 110"/>
        <xdr:cNvCxnSpPr/>
      </xdr:nvCxnSpPr>
      <xdr:spPr>
        <a:xfrm flipV="1">
          <a:off x="4633595" y="8611072"/>
          <a:ext cx="1270" cy="130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150993</xdr:rowOff>
    </xdr:from>
    <xdr:ext cx="534377" cy="259045"/>
    <xdr:sp macro="" textlink="">
      <xdr:nvSpPr>
        <xdr:cNvPr id="112" name="物件費最小値テキスト"/>
        <xdr:cNvSpPr txBox="1"/>
      </xdr:nvSpPr>
      <xdr:spPr>
        <a:xfrm>
          <a:off x="4686300" y="99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35,867</a:t>
          </a:r>
          <a:endParaRPr kumimoji="1" lang="ja-JP" altLang="en-US" sz="1000" b="1">
            <a:latin typeface="ＭＳ Ｐゴシック"/>
          </a:endParaRPr>
        </a:p>
      </xdr:txBody>
    </xdr:sp>
    <xdr:clientData/>
  </xdr:oneCellAnchor>
  <xdr:twoCellAnchor>
    <xdr:from>
      <xdr:col>6</xdr:col>
      <xdr:colOff>422275</xdr:colOff>
      <xdr:row>57</xdr:row>
      <xdr:rowOff>147166</xdr:rowOff>
    </xdr:from>
    <xdr:to>
      <xdr:col>6</xdr:col>
      <xdr:colOff>600075</xdr:colOff>
      <xdr:row>57</xdr:row>
      <xdr:rowOff>147166</xdr:rowOff>
    </xdr:to>
    <xdr:cxnSp macro="">
      <xdr:nvCxnSpPr>
        <xdr:cNvPr id="113" name="直線コネクタ 112"/>
        <xdr:cNvCxnSpPr/>
      </xdr:nvCxnSpPr>
      <xdr:spPr>
        <a:xfrm>
          <a:off x="4546600" y="991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156699</xdr:rowOff>
    </xdr:from>
    <xdr:ext cx="599010" cy="259045"/>
    <xdr:sp macro="" textlink="">
      <xdr:nvSpPr>
        <xdr:cNvPr id="114" name="物件費最大値テキスト"/>
        <xdr:cNvSpPr txBox="1"/>
      </xdr:nvSpPr>
      <xdr:spPr>
        <a:xfrm>
          <a:off x="4686300" y="83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322,119</a:t>
          </a:r>
          <a:endParaRPr kumimoji="1" lang="ja-JP" altLang="en-US" sz="1000" b="1">
            <a:latin typeface="ＭＳ Ｐゴシック"/>
          </a:endParaRPr>
        </a:p>
      </xdr:txBody>
    </xdr:sp>
    <xdr:clientData/>
  </xdr:oneCellAnchor>
  <xdr:twoCellAnchor>
    <xdr:from>
      <xdr:col>6</xdr:col>
      <xdr:colOff>422275</xdr:colOff>
      <xdr:row>50</xdr:row>
      <xdr:rowOff>38572</xdr:rowOff>
    </xdr:from>
    <xdr:to>
      <xdr:col>6</xdr:col>
      <xdr:colOff>600075</xdr:colOff>
      <xdr:row>50</xdr:row>
      <xdr:rowOff>38572</xdr:rowOff>
    </xdr:to>
    <xdr:cxnSp macro="">
      <xdr:nvCxnSpPr>
        <xdr:cNvPr id="115" name="直線コネクタ 114"/>
        <xdr:cNvCxnSpPr/>
      </xdr:nvCxnSpPr>
      <xdr:spPr>
        <a:xfrm>
          <a:off x="4546600" y="861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113114</xdr:rowOff>
    </xdr:from>
    <xdr:to>
      <xdr:col>6</xdr:col>
      <xdr:colOff>511175</xdr:colOff>
      <xdr:row>56</xdr:row>
      <xdr:rowOff>117896</xdr:rowOff>
    </xdr:to>
    <xdr:cxnSp macro="">
      <xdr:nvCxnSpPr>
        <xdr:cNvPr id="116" name="直線コネクタ 115"/>
        <xdr:cNvCxnSpPr/>
      </xdr:nvCxnSpPr>
      <xdr:spPr>
        <a:xfrm flipV="1">
          <a:off x="3797300" y="9714314"/>
          <a:ext cx="838200" cy="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80976</xdr:rowOff>
    </xdr:from>
    <xdr:ext cx="534377" cy="259045"/>
    <xdr:sp macro="" textlink="">
      <xdr:nvSpPr>
        <xdr:cNvPr id="117" name="物件費平均値テキスト"/>
        <xdr:cNvSpPr txBox="1"/>
      </xdr:nvSpPr>
      <xdr:spPr>
        <a:xfrm>
          <a:off x="4686300" y="9510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81,737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58099</xdr:rowOff>
    </xdr:from>
    <xdr:to>
      <xdr:col>6</xdr:col>
      <xdr:colOff>561975</xdr:colOff>
      <xdr:row>56</xdr:row>
      <xdr:rowOff>159699</xdr:rowOff>
    </xdr:to>
    <xdr:sp macro="" textlink="">
      <xdr:nvSpPr>
        <xdr:cNvPr id="118" name="フローチャート : 判断 117"/>
        <xdr:cNvSpPr/>
      </xdr:nvSpPr>
      <xdr:spPr>
        <a:xfrm>
          <a:off x="45847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117896</xdr:rowOff>
    </xdr:from>
    <xdr:to>
      <xdr:col>5</xdr:col>
      <xdr:colOff>358775</xdr:colOff>
      <xdr:row>57</xdr:row>
      <xdr:rowOff>4501</xdr:rowOff>
    </xdr:to>
    <xdr:cxnSp macro="">
      <xdr:nvCxnSpPr>
        <xdr:cNvPr id="119" name="直線コネクタ 118"/>
        <xdr:cNvCxnSpPr/>
      </xdr:nvCxnSpPr>
      <xdr:spPr>
        <a:xfrm flipV="1">
          <a:off x="2908300" y="9719096"/>
          <a:ext cx="889000" cy="5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67887</xdr:rowOff>
    </xdr:from>
    <xdr:to>
      <xdr:col>5</xdr:col>
      <xdr:colOff>409575</xdr:colOff>
      <xdr:row>56</xdr:row>
      <xdr:rowOff>169487</xdr:rowOff>
    </xdr:to>
    <xdr:sp macro="" textlink="">
      <xdr:nvSpPr>
        <xdr:cNvPr id="120" name="フローチャート : 判断 119"/>
        <xdr:cNvSpPr/>
      </xdr:nvSpPr>
      <xdr:spPr>
        <a:xfrm>
          <a:off x="3746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160614</xdr:rowOff>
    </xdr:from>
    <xdr:ext cx="534377" cy="259045"/>
    <xdr:sp macro="" textlink="">
      <xdr:nvSpPr>
        <xdr:cNvPr id="121" name="テキスト ボックス 120"/>
        <xdr:cNvSpPr txBox="1"/>
      </xdr:nvSpPr>
      <xdr:spPr>
        <a:xfrm>
          <a:off x="3530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4501</xdr:rowOff>
    </xdr:from>
    <xdr:to>
      <xdr:col>4</xdr:col>
      <xdr:colOff>155575</xdr:colOff>
      <xdr:row>57</xdr:row>
      <xdr:rowOff>21189</xdr:rowOff>
    </xdr:to>
    <xdr:cxnSp macro="">
      <xdr:nvCxnSpPr>
        <xdr:cNvPr id="122" name="直線コネクタ 121"/>
        <xdr:cNvCxnSpPr/>
      </xdr:nvCxnSpPr>
      <xdr:spPr>
        <a:xfrm flipV="1">
          <a:off x="2019300" y="9777151"/>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87570</xdr:rowOff>
    </xdr:from>
    <xdr:to>
      <xdr:col>4</xdr:col>
      <xdr:colOff>206375</xdr:colOff>
      <xdr:row>57</xdr:row>
      <xdr:rowOff>17720</xdr:rowOff>
    </xdr:to>
    <xdr:sp macro="" textlink="">
      <xdr:nvSpPr>
        <xdr:cNvPr id="123" name="フローチャート : 判断 122"/>
        <xdr:cNvSpPr/>
      </xdr:nvSpPr>
      <xdr:spPr>
        <a:xfrm>
          <a:off x="2857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34247</xdr:rowOff>
    </xdr:from>
    <xdr:ext cx="534377" cy="259045"/>
    <xdr:sp macro="" textlink="">
      <xdr:nvSpPr>
        <xdr:cNvPr id="124" name="テキスト ボックス 123"/>
        <xdr:cNvSpPr txBox="1"/>
      </xdr:nvSpPr>
      <xdr:spPr>
        <a:xfrm>
          <a:off x="2641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21189</xdr:rowOff>
    </xdr:from>
    <xdr:to>
      <xdr:col>2</xdr:col>
      <xdr:colOff>638175</xdr:colOff>
      <xdr:row>57</xdr:row>
      <xdr:rowOff>51762</xdr:rowOff>
    </xdr:to>
    <xdr:cxnSp macro="">
      <xdr:nvCxnSpPr>
        <xdr:cNvPr id="125" name="直線コネクタ 124"/>
        <xdr:cNvCxnSpPr/>
      </xdr:nvCxnSpPr>
      <xdr:spPr>
        <a:xfrm flipV="1">
          <a:off x="1130300" y="9793839"/>
          <a:ext cx="889000" cy="3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106759</xdr:rowOff>
    </xdr:from>
    <xdr:to>
      <xdr:col>3</xdr:col>
      <xdr:colOff>3175</xdr:colOff>
      <xdr:row>57</xdr:row>
      <xdr:rowOff>36909</xdr:rowOff>
    </xdr:to>
    <xdr:sp macro="" textlink="">
      <xdr:nvSpPr>
        <xdr:cNvPr id="126" name="フローチャート : 判断 125"/>
        <xdr:cNvSpPr/>
      </xdr:nvSpPr>
      <xdr:spPr>
        <a:xfrm>
          <a:off x="1968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53436</xdr:rowOff>
    </xdr:from>
    <xdr:ext cx="534377" cy="259045"/>
    <xdr:sp macro="" textlink="">
      <xdr:nvSpPr>
        <xdr:cNvPr id="127" name="テキスト ボックス 126"/>
        <xdr:cNvSpPr txBox="1"/>
      </xdr:nvSpPr>
      <xdr:spPr>
        <a:xfrm>
          <a:off x="1752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117306</xdr:rowOff>
    </xdr:from>
    <xdr:to>
      <xdr:col>1</xdr:col>
      <xdr:colOff>485775</xdr:colOff>
      <xdr:row>57</xdr:row>
      <xdr:rowOff>47456</xdr:rowOff>
    </xdr:to>
    <xdr:sp macro="" textlink="">
      <xdr:nvSpPr>
        <xdr:cNvPr id="128" name="フローチャート : 判断 127"/>
        <xdr:cNvSpPr/>
      </xdr:nvSpPr>
      <xdr:spPr>
        <a:xfrm>
          <a:off x="1079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63983</xdr:rowOff>
    </xdr:from>
    <xdr:ext cx="534377" cy="259045"/>
    <xdr:sp macro="" textlink="">
      <xdr:nvSpPr>
        <xdr:cNvPr id="129" name="テキスト ボックス 128"/>
        <xdr:cNvSpPr txBox="1"/>
      </xdr:nvSpPr>
      <xdr:spPr>
        <a:xfrm>
          <a:off x="863111" y="949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62314</xdr:rowOff>
    </xdr:from>
    <xdr:to>
      <xdr:col>6</xdr:col>
      <xdr:colOff>561975</xdr:colOff>
      <xdr:row>56</xdr:row>
      <xdr:rowOff>163914</xdr:rowOff>
    </xdr:to>
    <xdr:sp macro="" textlink="">
      <xdr:nvSpPr>
        <xdr:cNvPr id="135" name="円/楕円 134"/>
        <xdr:cNvSpPr/>
      </xdr:nvSpPr>
      <xdr:spPr>
        <a:xfrm>
          <a:off x="4584700" y="966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40741</xdr:rowOff>
    </xdr:from>
    <xdr:ext cx="534377" cy="259045"/>
    <xdr:sp macro="" textlink="">
      <xdr:nvSpPr>
        <xdr:cNvPr id="136" name="物件費該当値テキスト"/>
        <xdr:cNvSpPr txBox="1"/>
      </xdr:nvSpPr>
      <xdr:spPr>
        <a:xfrm>
          <a:off x="4686300" y="964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80,815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67096</xdr:rowOff>
    </xdr:from>
    <xdr:to>
      <xdr:col>5</xdr:col>
      <xdr:colOff>409575</xdr:colOff>
      <xdr:row>56</xdr:row>
      <xdr:rowOff>168696</xdr:rowOff>
    </xdr:to>
    <xdr:sp macro="" textlink="">
      <xdr:nvSpPr>
        <xdr:cNvPr id="137" name="円/楕円 136"/>
        <xdr:cNvSpPr/>
      </xdr:nvSpPr>
      <xdr:spPr>
        <a:xfrm>
          <a:off x="3746500" y="966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13773</xdr:rowOff>
    </xdr:from>
    <xdr:ext cx="534377" cy="259045"/>
    <xdr:sp macro="" textlink="">
      <xdr:nvSpPr>
        <xdr:cNvPr id="138" name="テキスト ボックス 137"/>
        <xdr:cNvSpPr txBox="1"/>
      </xdr:nvSpPr>
      <xdr:spPr>
        <a:xfrm>
          <a:off x="3530111" y="944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79,769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125151</xdr:rowOff>
    </xdr:from>
    <xdr:to>
      <xdr:col>4</xdr:col>
      <xdr:colOff>206375</xdr:colOff>
      <xdr:row>57</xdr:row>
      <xdr:rowOff>55301</xdr:rowOff>
    </xdr:to>
    <xdr:sp macro="" textlink="">
      <xdr:nvSpPr>
        <xdr:cNvPr id="139" name="円/楕円 138"/>
        <xdr:cNvSpPr/>
      </xdr:nvSpPr>
      <xdr:spPr>
        <a:xfrm>
          <a:off x="2857500" y="972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46428</xdr:rowOff>
    </xdr:from>
    <xdr:ext cx="534377" cy="259045"/>
    <xdr:sp macro="" textlink="">
      <xdr:nvSpPr>
        <xdr:cNvPr id="140" name="テキスト ボックス 139"/>
        <xdr:cNvSpPr txBox="1"/>
      </xdr:nvSpPr>
      <xdr:spPr>
        <a:xfrm>
          <a:off x="2641111" y="98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67,071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141839</xdr:rowOff>
    </xdr:from>
    <xdr:to>
      <xdr:col>3</xdr:col>
      <xdr:colOff>3175</xdr:colOff>
      <xdr:row>57</xdr:row>
      <xdr:rowOff>71989</xdr:rowOff>
    </xdr:to>
    <xdr:sp macro="" textlink="">
      <xdr:nvSpPr>
        <xdr:cNvPr id="141" name="円/楕円 140"/>
        <xdr:cNvSpPr/>
      </xdr:nvSpPr>
      <xdr:spPr>
        <a:xfrm>
          <a:off x="1968500" y="974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63116</xdr:rowOff>
    </xdr:from>
    <xdr:ext cx="534377" cy="259045"/>
    <xdr:sp macro="" textlink="">
      <xdr:nvSpPr>
        <xdr:cNvPr id="142" name="テキスト ボックス 141"/>
        <xdr:cNvSpPr txBox="1"/>
      </xdr:nvSpPr>
      <xdr:spPr>
        <a:xfrm>
          <a:off x="1752111" y="983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63,421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962</xdr:rowOff>
    </xdr:from>
    <xdr:to>
      <xdr:col>1</xdr:col>
      <xdr:colOff>485775</xdr:colOff>
      <xdr:row>57</xdr:row>
      <xdr:rowOff>102562</xdr:rowOff>
    </xdr:to>
    <xdr:sp macro="" textlink="">
      <xdr:nvSpPr>
        <xdr:cNvPr id="143" name="円/楕円 142"/>
        <xdr:cNvSpPr/>
      </xdr:nvSpPr>
      <xdr:spPr>
        <a:xfrm>
          <a:off x="1079500" y="977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93689</xdr:rowOff>
    </xdr:from>
    <xdr:ext cx="534377" cy="259045"/>
    <xdr:sp macro="" textlink="">
      <xdr:nvSpPr>
        <xdr:cNvPr id="144" name="テキスト ボックス 143"/>
        <xdr:cNvSpPr txBox="1"/>
      </xdr:nvSpPr>
      <xdr:spPr>
        <a:xfrm>
          <a:off x="863111" y="986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64674</xdr:rowOff>
    </xdr:from>
    <xdr:to>
      <xdr:col>6</xdr:col>
      <xdr:colOff>510540</xdr:colOff>
      <xdr:row>78</xdr:row>
      <xdr:rowOff>102209</xdr:rowOff>
    </xdr:to>
    <xdr:cxnSp macro="">
      <xdr:nvCxnSpPr>
        <xdr:cNvPr id="166" name="直線コネクタ 165"/>
        <xdr:cNvCxnSpPr/>
      </xdr:nvCxnSpPr>
      <xdr:spPr>
        <a:xfrm flipV="1">
          <a:off x="4633595" y="12237624"/>
          <a:ext cx="1270" cy="123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106036</xdr:rowOff>
    </xdr:from>
    <xdr:ext cx="378565" cy="259045"/>
    <xdr:sp macro="" textlink="">
      <xdr:nvSpPr>
        <xdr:cNvPr id="167" name="維持補修費最小値テキスト"/>
        <xdr:cNvSpPr txBox="1"/>
      </xdr:nvSpPr>
      <xdr:spPr>
        <a:xfrm>
          <a:off x="4686300" y="1347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78</xdr:row>
      <xdr:rowOff>102209</xdr:rowOff>
    </xdr:from>
    <xdr:to>
      <xdr:col>6</xdr:col>
      <xdr:colOff>600075</xdr:colOff>
      <xdr:row>78</xdr:row>
      <xdr:rowOff>102209</xdr:rowOff>
    </xdr:to>
    <xdr:cxnSp macro="">
      <xdr:nvCxnSpPr>
        <xdr:cNvPr id="168" name="直線コネクタ 167"/>
        <xdr:cNvCxnSpPr/>
      </xdr:nvCxnSpPr>
      <xdr:spPr>
        <a:xfrm>
          <a:off x="4546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11351</xdr:rowOff>
    </xdr:from>
    <xdr:ext cx="534377" cy="259045"/>
    <xdr:sp macro="" textlink="">
      <xdr:nvSpPr>
        <xdr:cNvPr id="169" name="維持補修費最大値テキスト"/>
        <xdr:cNvSpPr txBox="1"/>
      </xdr:nvSpPr>
      <xdr:spPr>
        <a:xfrm>
          <a:off x="4686300" y="120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27,891</a:t>
          </a:r>
          <a:endParaRPr kumimoji="1" lang="ja-JP" altLang="en-US" sz="1000" b="1">
            <a:latin typeface="ＭＳ Ｐゴシック"/>
          </a:endParaRPr>
        </a:p>
      </xdr:txBody>
    </xdr:sp>
    <xdr:clientData/>
  </xdr:oneCellAnchor>
  <xdr:twoCellAnchor>
    <xdr:from>
      <xdr:col>6</xdr:col>
      <xdr:colOff>422275</xdr:colOff>
      <xdr:row>71</xdr:row>
      <xdr:rowOff>64674</xdr:rowOff>
    </xdr:from>
    <xdr:to>
      <xdr:col>6</xdr:col>
      <xdr:colOff>600075</xdr:colOff>
      <xdr:row>71</xdr:row>
      <xdr:rowOff>64674</xdr:rowOff>
    </xdr:to>
    <xdr:cxnSp macro="">
      <xdr:nvCxnSpPr>
        <xdr:cNvPr id="170" name="直線コネクタ 169"/>
        <xdr:cNvCxnSpPr/>
      </xdr:nvCxnSpPr>
      <xdr:spPr>
        <a:xfrm>
          <a:off x="4546600" y="1223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10495</xdr:rowOff>
    </xdr:from>
    <xdr:to>
      <xdr:col>6</xdr:col>
      <xdr:colOff>511175</xdr:colOff>
      <xdr:row>74</xdr:row>
      <xdr:rowOff>73771</xdr:rowOff>
    </xdr:to>
    <xdr:cxnSp macro="">
      <xdr:nvCxnSpPr>
        <xdr:cNvPr id="171" name="直線コネクタ 170"/>
        <xdr:cNvCxnSpPr/>
      </xdr:nvCxnSpPr>
      <xdr:spPr>
        <a:xfrm flipV="1">
          <a:off x="3797300" y="12697795"/>
          <a:ext cx="838200" cy="6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26636</xdr:rowOff>
    </xdr:from>
    <xdr:ext cx="469744" cy="259045"/>
    <xdr:sp macro="" textlink="">
      <xdr:nvSpPr>
        <xdr:cNvPr id="172" name="維持補修費平均値テキスト"/>
        <xdr:cNvSpPr txBox="1"/>
      </xdr:nvSpPr>
      <xdr:spPr>
        <a:xfrm>
          <a:off x="4686300" y="13228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48209</xdr:rowOff>
    </xdr:from>
    <xdr:to>
      <xdr:col>6</xdr:col>
      <xdr:colOff>561975</xdr:colOff>
      <xdr:row>77</xdr:row>
      <xdr:rowOff>149809</xdr:rowOff>
    </xdr:to>
    <xdr:sp macro="" textlink="">
      <xdr:nvSpPr>
        <xdr:cNvPr id="173" name="フローチャート : 判断 172"/>
        <xdr:cNvSpPr/>
      </xdr:nvSpPr>
      <xdr:spPr>
        <a:xfrm>
          <a:off x="45847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46934</xdr:rowOff>
    </xdr:from>
    <xdr:to>
      <xdr:col>5</xdr:col>
      <xdr:colOff>358775</xdr:colOff>
      <xdr:row>74</xdr:row>
      <xdr:rowOff>73771</xdr:rowOff>
    </xdr:to>
    <xdr:cxnSp macro="">
      <xdr:nvCxnSpPr>
        <xdr:cNvPr id="174" name="直線コネクタ 173"/>
        <xdr:cNvCxnSpPr/>
      </xdr:nvCxnSpPr>
      <xdr:spPr>
        <a:xfrm>
          <a:off x="2908300" y="12734234"/>
          <a:ext cx="889000" cy="2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41306</xdr:rowOff>
    </xdr:from>
    <xdr:to>
      <xdr:col>5</xdr:col>
      <xdr:colOff>409575</xdr:colOff>
      <xdr:row>77</xdr:row>
      <xdr:rowOff>142906</xdr:rowOff>
    </xdr:to>
    <xdr:sp macro="" textlink="">
      <xdr:nvSpPr>
        <xdr:cNvPr id="175" name="フローチャート : 判断 174"/>
        <xdr:cNvSpPr/>
      </xdr:nvSpPr>
      <xdr:spPr>
        <a:xfrm>
          <a:off x="3746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134033</xdr:rowOff>
    </xdr:from>
    <xdr:ext cx="469744" cy="259045"/>
    <xdr:sp macro="" textlink="">
      <xdr:nvSpPr>
        <xdr:cNvPr id="176" name="テキスト ボックス 175"/>
        <xdr:cNvSpPr txBox="1"/>
      </xdr:nvSpPr>
      <xdr:spPr>
        <a:xfrm>
          <a:off x="3562427" y="133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46934</xdr:rowOff>
    </xdr:from>
    <xdr:to>
      <xdr:col>4</xdr:col>
      <xdr:colOff>155575</xdr:colOff>
      <xdr:row>74</xdr:row>
      <xdr:rowOff>71760</xdr:rowOff>
    </xdr:to>
    <xdr:cxnSp macro="">
      <xdr:nvCxnSpPr>
        <xdr:cNvPr id="177" name="直線コネクタ 176"/>
        <xdr:cNvCxnSpPr/>
      </xdr:nvCxnSpPr>
      <xdr:spPr>
        <a:xfrm flipV="1">
          <a:off x="2019300" y="12734234"/>
          <a:ext cx="889000" cy="2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156246</xdr:rowOff>
    </xdr:from>
    <xdr:to>
      <xdr:col>4</xdr:col>
      <xdr:colOff>206375</xdr:colOff>
      <xdr:row>77</xdr:row>
      <xdr:rowOff>86396</xdr:rowOff>
    </xdr:to>
    <xdr:sp macro="" textlink="">
      <xdr:nvSpPr>
        <xdr:cNvPr id="178" name="フローチャート : 判断 177"/>
        <xdr:cNvSpPr/>
      </xdr:nvSpPr>
      <xdr:spPr>
        <a:xfrm>
          <a:off x="2857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77523</xdr:rowOff>
    </xdr:from>
    <xdr:ext cx="469744" cy="259045"/>
    <xdr:sp macro="" textlink="">
      <xdr:nvSpPr>
        <xdr:cNvPr id="179" name="テキスト ボックス 178"/>
        <xdr:cNvSpPr txBox="1"/>
      </xdr:nvSpPr>
      <xdr:spPr>
        <a:xfrm>
          <a:off x="2673427" y="1327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71760</xdr:rowOff>
    </xdr:from>
    <xdr:to>
      <xdr:col>2</xdr:col>
      <xdr:colOff>638175</xdr:colOff>
      <xdr:row>74</xdr:row>
      <xdr:rowOff>153279</xdr:rowOff>
    </xdr:to>
    <xdr:cxnSp macro="">
      <xdr:nvCxnSpPr>
        <xdr:cNvPr id="180" name="直線コネクタ 179"/>
        <xdr:cNvCxnSpPr/>
      </xdr:nvCxnSpPr>
      <xdr:spPr>
        <a:xfrm flipV="1">
          <a:off x="1130300" y="12759060"/>
          <a:ext cx="889000" cy="8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10674</xdr:rowOff>
    </xdr:from>
    <xdr:to>
      <xdr:col>3</xdr:col>
      <xdr:colOff>3175</xdr:colOff>
      <xdr:row>77</xdr:row>
      <xdr:rowOff>112274</xdr:rowOff>
    </xdr:to>
    <xdr:sp macro="" textlink="">
      <xdr:nvSpPr>
        <xdr:cNvPr id="181" name="フローチャート : 判断 180"/>
        <xdr:cNvSpPr/>
      </xdr:nvSpPr>
      <xdr:spPr>
        <a:xfrm>
          <a:off x="1968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103401</xdr:rowOff>
    </xdr:from>
    <xdr:ext cx="469744" cy="259045"/>
    <xdr:sp macro="" textlink="">
      <xdr:nvSpPr>
        <xdr:cNvPr id="182" name="テキスト ボックス 181"/>
        <xdr:cNvSpPr txBox="1"/>
      </xdr:nvSpPr>
      <xdr:spPr>
        <a:xfrm>
          <a:off x="1784427" y="1330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11495</xdr:rowOff>
    </xdr:from>
    <xdr:to>
      <xdr:col>1</xdr:col>
      <xdr:colOff>485775</xdr:colOff>
      <xdr:row>77</xdr:row>
      <xdr:rowOff>113095</xdr:rowOff>
    </xdr:to>
    <xdr:sp macro="" textlink="">
      <xdr:nvSpPr>
        <xdr:cNvPr id="183" name="フローチャート : 判断 182"/>
        <xdr:cNvSpPr/>
      </xdr:nvSpPr>
      <xdr:spPr>
        <a:xfrm>
          <a:off x="1079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104222</xdr:rowOff>
    </xdr:from>
    <xdr:ext cx="469744" cy="259045"/>
    <xdr:sp macro="" textlink="">
      <xdr:nvSpPr>
        <xdr:cNvPr id="184" name="テキスト ボックス 183"/>
        <xdr:cNvSpPr txBox="1"/>
      </xdr:nvSpPr>
      <xdr:spPr>
        <a:xfrm>
          <a:off x="895427" y="1330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131145</xdr:rowOff>
    </xdr:from>
    <xdr:to>
      <xdr:col>6</xdr:col>
      <xdr:colOff>561975</xdr:colOff>
      <xdr:row>74</xdr:row>
      <xdr:rowOff>61295</xdr:rowOff>
    </xdr:to>
    <xdr:sp macro="" textlink="">
      <xdr:nvSpPr>
        <xdr:cNvPr id="190" name="円/楕円 189"/>
        <xdr:cNvSpPr/>
      </xdr:nvSpPr>
      <xdr:spPr>
        <a:xfrm>
          <a:off x="4584700" y="1264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154022</xdr:rowOff>
    </xdr:from>
    <xdr:ext cx="534377" cy="259045"/>
    <xdr:sp macro="" textlink="">
      <xdr:nvSpPr>
        <xdr:cNvPr id="191" name="維持補修費該当値テキスト"/>
        <xdr:cNvSpPr txBox="1"/>
      </xdr:nvSpPr>
      <xdr:spPr>
        <a:xfrm>
          <a:off x="4686300" y="1249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17,826</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22971</xdr:rowOff>
    </xdr:from>
    <xdr:to>
      <xdr:col>5</xdr:col>
      <xdr:colOff>409575</xdr:colOff>
      <xdr:row>74</xdr:row>
      <xdr:rowOff>124571</xdr:rowOff>
    </xdr:to>
    <xdr:sp macro="" textlink="">
      <xdr:nvSpPr>
        <xdr:cNvPr id="192" name="円/楕円 191"/>
        <xdr:cNvSpPr/>
      </xdr:nvSpPr>
      <xdr:spPr>
        <a:xfrm>
          <a:off x="3746500" y="1271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72</xdr:row>
      <xdr:rowOff>141098</xdr:rowOff>
    </xdr:from>
    <xdr:ext cx="534377" cy="259045"/>
    <xdr:sp macro="" textlink="">
      <xdr:nvSpPr>
        <xdr:cNvPr id="193" name="テキスト ボックス 192"/>
        <xdr:cNvSpPr txBox="1"/>
      </xdr:nvSpPr>
      <xdr:spPr>
        <a:xfrm>
          <a:off x="3530111" y="1248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16,442</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167584</xdr:rowOff>
    </xdr:from>
    <xdr:to>
      <xdr:col>4</xdr:col>
      <xdr:colOff>206375</xdr:colOff>
      <xdr:row>74</xdr:row>
      <xdr:rowOff>97734</xdr:rowOff>
    </xdr:to>
    <xdr:sp macro="" textlink="">
      <xdr:nvSpPr>
        <xdr:cNvPr id="194" name="円/楕円 193"/>
        <xdr:cNvSpPr/>
      </xdr:nvSpPr>
      <xdr:spPr>
        <a:xfrm>
          <a:off x="2857500" y="1268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114261</xdr:rowOff>
    </xdr:from>
    <xdr:ext cx="534377" cy="259045"/>
    <xdr:sp macro="" textlink="">
      <xdr:nvSpPr>
        <xdr:cNvPr id="195" name="テキスト ボックス 194"/>
        <xdr:cNvSpPr txBox="1"/>
      </xdr:nvSpPr>
      <xdr:spPr>
        <a:xfrm>
          <a:off x="2641111" y="1245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17,029</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20960</xdr:rowOff>
    </xdr:from>
    <xdr:to>
      <xdr:col>3</xdr:col>
      <xdr:colOff>3175</xdr:colOff>
      <xdr:row>74</xdr:row>
      <xdr:rowOff>122560</xdr:rowOff>
    </xdr:to>
    <xdr:sp macro="" textlink="">
      <xdr:nvSpPr>
        <xdr:cNvPr id="196" name="円/楕円 195"/>
        <xdr:cNvSpPr/>
      </xdr:nvSpPr>
      <xdr:spPr>
        <a:xfrm>
          <a:off x="1968500" y="1270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72</xdr:row>
      <xdr:rowOff>139087</xdr:rowOff>
    </xdr:from>
    <xdr:ext cx="534377" cy="259045"/>
    <xdr:sp macro="" textlink="">
      <xdr:nvSpPr>
        <xdr:cNvPr id="197" name="テキスト ボックス 196"/>
        <xdr:cNvSpPr txBox="1"/>
      </xdr:nvSpPr>
      <xdr:spPr>
        <a:xfrm>
          <a:off x="1752111" y="1248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16,486</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102479</xdr:rowOff>
    </xdr:from>
    <xdr:to>
      <xdr:col>1</xdr:col>
      <xdr:colOff>485775</xdr:colOff>
      <xdr:row>75</xdr:row>
      <xdr:rowOff>32629</xdr:rowOff>
    </xdr:to>
    <xdr:sp macro="" textlink="">
      <xdr:nvSpPr>
        <xdr:cNvPr id="198" name="円/楕円 197"/>
        <xdr:cNvSpPr/>
      </xdr:nvSpPr>
      <xdr:spPr>
        <a:xfrm>
          <a:off x="1079500" y="1278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49156</xdr:rowOff>
    </xdr:from>
    <xdr:ext cx="534377" cy="259045"/>
    <xdr:sp macro="" textlink="">
      <xdr:nvSpPr>
        <xdr:cNvPr id="199" name="テキスト ボックス 198"/>
        <xdr:cNvSpPr txBox="1"/>
      </xdr:nvSpPr>
      <xdr:spPr>
        <a:xfrm>
          <a:off x="863111" y="1256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138950</xdr:rowOff>
    </xdr:from>
    <xdr:to>
      <xdr:col>6</xdr:col>
      <xdr:colOff>510540</xdr:colOff>
      <xdr:row>98</xdr:row>
      <xdr:rowOff>32241</xdr:rowOff>
    </xdr:to>
    <xdr:cxnSp macro="">
      <xdr:nvCxnSpPr>
        <xdr:cNvPr id="226" name="直線コネクタ 225"/>
        <xdr:cNvCxnSpPr/>
      </xdr:nvCxnSpPr>
      <xdr:spPr>
        <a:xfrm flipV="1">
          <a:off x="4633595" y="15398000"/>
          <a:ext cx="1270" cy="143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36068</xdr:rowOff>
    </xdr:from>
    <xdr:ext cx="534377" cy="259045"/>
    <xdr:sp macro="" textlink="">
      <xdr:nvSpPr>
        <xdr:cNvPr id="227" name="扶助費最小値テキスト"/>
        <xdr:cNvSpPr txBox="1"/>
      </xdr:nvSpPr>
      <xdr:spPr>
        <a:xfrm>
          <a:off x="4686300" y="168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34,581</a:t>
          </a:r>
          <a:endParaRPr kumimoji="1" lang="ja-JP" altLang="en-US" sz="1000" b="1">
            <a:latin typeface="ＭＳ Ｐゴシック"/>
          </a:endParaRPr>
        </a:p>
      </xdr:txBody>
    </xdr:sp>
    <xdr:clientData/>
  </xdr:oneCellAnchor>
  <xdr:twoCellAnchor>
    <xdr:from>
      <xdr:col>6</xdr:col>
      <xdr:colOff>422275</xdr:colOff>
      <xdr:row>98</xdr:row>
      <xdr:rowOff>32241</xdr:rowOff>
    </xdr:from>
    <xdr:to>
      <xdr:col>6</xdr:col>
      <xdr:colOff>600075</xdr:colOff>
      <xdr:row>98</xdr:row>
      <xdr:rowOff>32241</xdr:rowOff>
    </xdr:to>
    <xdr:cxnSp macro="">
      <xdr:nvCxnSpPr>
        <xdr:cNvPr id="228" name="直線コネクタ 227"/>
        <xdr:cNvCxnSpPr/>
      </xdr:nvCxnSpPr>
      <xdr:spPr>
        <a:xfrm>
          <a:off x="4546600" y="1683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85627</xdr:rowOff>
    </xdr:from>
    <xdr:ext cx="599010" cy="259045"/>
    <xdr:sp macro="" textlink="">
      <xdr:nvSpPr>
        <xdr:cNvPr id="229" name="扶助費最大値テキスト"/>
        <xdr:cNvSpPr txBox="1"/>
      </xdr:nvSpPr>
      <xdr:spPr>
        <a:xfrm>
          <a:off x="4686300" y="151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122,546</a:t>
          </a:r>
          <a:endParaRPr kumimoji="1" lang="ja-JP" altLang="en-US" sz="1000" b="1">
            <a:latin typeface="ＭＳ Ｐゴシック"/>
          </a:endParaRPr>
        </a:p>
      </xdr:txBody>
    </xdr:sp>
    <xdr:clientData/>
  </xdr:oneCellAnchor>
  <xdr:twoCellAnchor>
    <xdr:from>
      <xdr:col>6</xdr:col>
      <xdr:colOff>422275</xdr:colOff>
      <xdr:row>89</xdr:row>
      <xdr:rowOff>138950</xdr:rowOff>
    </xdr:from>
    <xdr:to>
      <xdr:col>6</xdr:col>
      <xdr:colOff>600075</xdr:colOff>
      <xdr:row>89</xdr:row>
      <xdr:rowOff>138950</xdr:rowOff>
    </xdr:to>
    <xdr:cxnSp macro="">
      <xdr:nvCxnSpPr>
        <xdr:cNvPr id="230" name="直線コネクタ 229"/>
        <xdr:cNvCxnSpPr/>
      </xdr:nvCxnSpPr>
      <xdr:spPr>
        <a:xfrm>
          <a:off x="4546600" y="15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74712</xdr:rowOff>
    </xdr:from>
    <xdr:to>
      <xdr:col>6</xdr:col>
      <xdr:colOff>511175</xdr:colOff>
      <xdr:row>96</xdr:row>
      <xdr:rowOff>9806</xdr:rowOff>
    </xdr:to>
    <xdr:cxnSp macro="">
      <xdr:nvCxnSpPr>
        <xdr:cNvPr id="231" name="直線コネクタ 230"/>
        <xdr:cNvCxnSpPr/>
      </xdr:nvCxnSpPr>
      <xdr:spPr>
        <a:xfrm flipV="1">
          <a:off x="3797300" y="16362462"/>
          <a:ext cx="838200" cy="10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118113</xdr:rowOff>
    </xdr:from>
    <xdr:ext cx="534377" cy="259045"/>
    <xdr:sp macro="" textlink="">
      <xdr:nvSpPr>
        <xdr:cNvPr id="232" name="扶助費平均値テキスト"/>
        <xdr:cNvSpPr txBox="1"/>
      </xdr:nvSpPr>
      <xdr:spPr>
        <a:xfrm>
          <a:off x="4686300" y="1606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95236</xdr:rowOff>
    </xdr:from>
    <xdr:to>
      <xdr:col>6</xdr:col>
      <xdr:colOff>561975</xdr:colOff>
      <xdr:row>95</xdr:row>
      <xdr:rowOff>25386</xdr:rowOff>
    </xdr:to>
    <xdr:sp macro="" textlink="">
      <xdr:nvSpPr>
        <xdr:cNvPr id="233" name="フローチャート : 判断 232"/>
        <xdr:cNvSpPr/>
      </xdr:nvSpPr>
      <xdr:spPr>
        <a:xfrm>
          <a:off x="4584700" y="162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9806</xdr:rowOff>
    </xdr:from>
    <xdr:to>
      <xdr:col>5</xdr:col>
      <xdr:colOff>358775</xdr:colOff>
      <xdr:row>96</xdr:row>
      <xdr:rowOff>50253</xdr:rowOff>
    </xdr:to>
    <xdr:cxnSp macro="">
      <xdr:nvCxnSpPr>
        <xdr:cNvPr id="234" name="直線コネクタ 233"/>
        <xdr:cNvCxnSpPr/>
      </xdr:nvCxnSpPr>
      <xdr:spPr>
        <a:xfrm flipV="1">
          <a:off x="2908300" y="16469006"/>
          <a:ext cx="889000" cy="4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168894</xdr:rowOff>
    </xdr:from>
    <xdr:to>
      <xdr:col>5</xdr:col>
      <xdr:colOff>409575</xdr:colOff>
      <xdr:row>95</xdr:row>
      <xdr:rowOff>99044</xdr:rowOff>
    </xdr:to>
    <xdr:sp macro="" textlink="">
      <xdr:nvSpPr>
        <xdr:cNvPr id="235" name="フローチャート : 判断 234"/>
        <xdr:cNvSpPr/>
      </xdr:nvSpPr>
      <xdr:spPr>
        <a:xfrm>
          <a:off x="37465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115571</xdr:rowOff>
    </xdr:from>
    <xdr:ext cx="534377" cy="259045"/>
    <xdr:sp macro="" textlink="">
      <xdr:nvSpPr>
        <xdr:cNvPr id="236" name="テキスト ボックス 235"/>
        <xdr:cNvSpPr txBox="1"/>
      </xdr:nvSpPr>
      <xdr:spPr>
        <a:xfrm>
          <a:off x="3530111" y="1606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50253</xdr:rowOff>
    </xdr:from>
    <xdr:to>
      <xdr:col>4</xdr:col>
      <xdr:colOff>155575</xdr:colOff>
      <xdr:row>96</xdr:row>
      <xdr:rowOff>132646</xdr:rowOff>
    </xdr:to>
    <xdr:cxnSp macro="">
      <xdr:nvCxnSpPr>
        <xdr:cNvPr id="237" name="直線コネクタ 236"/>
        <xdr:cNvCxnSpPr/>
      </xdr:nvCxnSpPr>
      <xdr:spPr>
        <a:xfrm flipV="1">
          <a:off x="2019300" y="16509453"/>
          <a:ext cx="889000" cy="8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71738</xdr:rowOff>
    </xdr:from>
    <xdr:to>
      <xdr:col>4</xdr:col>
      <xdr:colOff>206375</xdr:colOff>
      <xdr:row>96</xdr:row>
      <xdr:rowOff>1888</xdr:rowOff>
    </xdr:to>
    <xdr:sp macro="" textlink="">
      <xdr:nvSpPr>
        <xdr:cNvPr id="238" name="フローチャート : 判断 237"/>
        <xdr:cNvSpPr/>
      </xdr:nvSpPr>
      <xdr:spPr>
        <a:xfrm>
          <a:off x="2857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18415</xdr:rowOff>
    </xdr:from>
    <xdr:ext cx="534377" cy="259045"/>
    <xdr:sp macro="" textlink="">
      <xdr:nvSpPr>
        <xdr:cNvPr id="239" name="テキスト ボックス 238"/>
        <xdr:cNvSpPr txBox="1"/>
      </xdr:nvSpPr>
      <xdr:spPr>
        <a:xfrm>
          <a:off x="2641111" y="1613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132646</xdr:rowOff>
    </xdr:from>
    <xdr:to>
      <xdr:col>2</xdr:col>
      <xdr:colOff>638175</xdr:colOff>
      <xdr:row>96</xdr:row>
      <xdr:rowOff>163556</xdr:rowOff>
    </xdr:to>
    <xdr:cxnSp macro="">
      <xdr:nvCxnSpPr>
        <xdr:cNvPr id="240" name="直線コネクタ 239"/>
        <xdr:cNvCxnSpPr/>
      </xdr:nvCxnSpPr>
      <xdr:spPr>
        <a:xfrm flipV="1">
          <a:off x="1130300" y="16591846"/>
          <a:ext cx="889000" cy="3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164599</xdr:rowOff>
    </xdr:from>
    <xdr:to>
      <xdr:col>3</xdr:col>
      <xdr:colOff>3175</xdr:colOff>
      <xdr:row>96</xdr:row>
      <xdr:rowOff>94749</xdr:rowOff>
    </xdr:to>
    <xdr:sp macro="" textlink="">
      <xdr:nvSpPr>
        <xdr:cNvPr id="241" name="フローチャート : 判断 240"/>
        <xdr:cNvSpPr/>
      </xdr:nvSpPr>
      <xdr:spPr>
        <a:xfrm>
          <a:off x="1968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111276</xdr:rowOff>
    </xdr:from>
    <xdr:ext cx="534377" cy="259045"/>
    <xdr:sp macro="" textlink="">
      <xdr:nvSpPr>
        <xdr:cNvPr id="242" name="テキスト ボックス 241"/>
        <xdr:cNvSpPr txBox="1"/>
      </xdr:nvSpPr>
      <xdr:spPr>
        <a:xfrm>
          <a:off x="1752111" y="162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23733</xdr:rowOff>
    </xdr:from>
    <xdr:to>
      <xdr:col>1</xdr:col>
      <xdr:colOff>485775</xdr:colOff>
      <xdr:row>96</xdr:row>
      <xdr:rowOff>125333</xdr:rowOff>
    </xdr:to>
    <xdr:sp macro="" textlink="">
      <xdr:nvSpPr>
        <xdr:cNvPr id="243" name="フローチャート : 判断 242"/>
        <xdr:cNvSpPr/>
      </xdr:nvSpPr>
      <xdr:spPr>
        <a:xfrm>
          <a:off x="1079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141860</xdr:rowOff>
    </xdr:from>
    <xdr:ext cx="534377" cy="259045"/>
    <xdr:sp macro="" textlink="">
      <xdr:nvSpPr>
        <xdr:cNvPr id="244" name="テキスト ボックス 243"/>
        <xdr:cNvSpPr txBox="1"/>
      </xdr:nvSpPr>
      <xdr:spPr>
        <a:xfrm>
          <a:off x="863111" y="162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23912</xdr:rowOff>
    </xdr:from>
    <xdr:to>
      <xdr:col>6</xdr:col>
      <xdr:colOff>561975</xdr:colOff>
      <xdr:row>95</xdr:row>
      <xdr:rowOff>125512</xdr:rowOff>
    </xdr:to>
    <xdr:sp macro="" textlink="">
      <xdr:nvSpPr>
        <xdr:cNvPr id="250" name="円/楕円 249"/>
        <xdr:cNvSpPr/>
      </xdr:nvSpPr>
      <xdr:spPr>
        <a:xfrm>
          <a:off x="4584700" y="1631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2339</xdr:rowOff>
    </xdr:from>
    <xdr:ext cx="534377" cy="259045"/>
    <xdr:sp macro="" textlink="">
      <xdr:nvSpPr>
        <xdr:cNvPr id="251" name="扶助費該当値テキスト"/>
        <xdr:cNvSpPr txBox="1"/>
      </xdr:nvSpPr>
      <xdr:spPr>
        <a:xfrm>
          <a:off x="4686300" y="1629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63,480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130456</xdr:rowOff>
    </xdr:from>
    <xdr:to>
      <xdr:col>5</xdr:col>
      <xdr:colOff>409575</xdr:colOff>
      <xdr:row>96</xdr:row>
      <xdr:rowOff>60606</xdr:rowOff>
    </xdr:to>
    <xdr:sp macro="" textlink="">
      <xdr:nvSpPr>
        <xdr:cNvPr id="252" name="円/楕円 251"/>
        <xdr:cNvSpPr/>
      </xdr:nvSpPr>
      <xdr:spPr>
        <a:xfrm>
          <a:off x="3746500" y="1641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51733</xdr:rowOff>
    </xdr:from>
    <xdr:ext cx="534377" cy="259045"/>
    <xdr:sp macro="" textlink="">
      <xdr:nvSpPr>
        <xdr:cNvPr id="253" name="テキスト ボックス 252"/>
        <xdr:cNvSpPr txBox="1"/>
      </xdr:nvSpPr>
      <xdr:spPr>
        <a:xfrm>
          <a:off x="3530111" y="1651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56,955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170903</xdr:rowOff>
    </xdr:from>
    <xdr:to>
      <xdr:col>4</xdr:col>
      <xdr:colOff>206375</xdr:colOff>
      <xdr:row>96</xdr:row>
      <xdr:rowOff>101053</xdr:rowOff>
    </xdr:to>
    <xdr:sp macro="" textlink="">
      <xdr:nvSpPr>
        <xdr:cNvPr id="254" name="円/楕円 253"/>
        <xdr:cNvSpPr/>
      </xdr:nvSpPr>
      <xdr:spPr>
        <a:xfrm>
          <a:off x="2857500" y="1645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92180</xdr:rowOff>
    </xdr:from>
    <xdr:ext cx="534377" cy="259045"/>
    <xdr:sp macro="" textlink="">
      <xdr:nvSpPr>
        <xdr:cNvPr id="255" name="テキスト ボックス 254"/>
        <xdr:cNvSpPr txBox="1"/>
      </xdr:nvSpPr>
      <xdr:spPr>
        <a:xfrm>
          <a:off x="2641111" y="1655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54,478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81846</xdr:rowOff>
    </xdr:from>
    <xdr:to>
      <xdr:col>3</xdr:col>
      <xdr:colOff>3175</xdr:colOff>
      <xdr:row>97</xdr:row>
      <xdr:rowOff>11996</xdr:rowOff>
    </xdr:to>
    <xdr:sp macro="" textlink="">
      <xdr:nvSpPr>
        <xdr:cNvPr id="256" name="円/楕円 255"/>
        <xdr:cNvSpPr/>
      </xdr:nvSpPr>
      <xdr:spPr>
        <a:xfrm>
          <a:off x="1968500" y="1654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3123</xdr:rowOff>
    </xdr:from>
    <xdr:ext cx="534377" cy="259045"/>
    <xdr:sp macro="" textlink="">
      <xdr:nvSpPr>
        <xdr:cNvPr id="257" name="テキスト ボックス 256"/>
        <xdr:cNvSpPr txBox="1"/>
      </xdr:nvSpPr>
      <xdr:spPr>
        <a:xfrm>
          <a:off x="1752111" y="1663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49,432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112756</xdr:rowOff>
    </xdr:from>
    <xdr:to>
      <xdr:col>1</xdr:col>
      <xdr:colOff>485775</xdr:colOff>
      <xdr:row>97</xdr:row>
      <xdr:rowOff>42906</xdr:rowOff>
    </xdr:to>
    <xdr:sp macro="" textlink="">
      <xdr:nvSpPr>
        <xdr:cNvPr id="258" name="円/楕円 257"/>
        <xdr:cNvSpPr/>
      </xdr:nvSpPr>
      <xdr:spPr>
        <a:xfrm>
          <a:off x="1079500" y="1657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34033</xdr:rowOff>
    </xdr:from>
    <xdr:ext cx="534377" cy="259045"/>
    <xdr:sp macro="" textlink="">
      <xdr:nvSpPr>
        <xdr:cNvPr id="259" name="テキスト ボックス 258"/>
        <xdr:cNvSpPr txBox="1"/>
      </xdr:nvSpPr>
      <xdr:spPr>
        <a:xfrm>
          <a:off x="863111" y="1666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151823</xdr:rowOff>
    </xdr:from>
    <xdr:to>
      <xdr:col>15</xdr:col>
      <xdr:colOff>180340</xdr:colOff>
      <xdr:row>38</xdr:row>
      <xdr:rowOff>61656</xdr:rowOff>
    </xdr:to>
    <xdr:cxnSp macro="">
      <xdr:nvCxnSpPr>
        <xdr:cNvPr id="285" name="直線コネクタ 284"/>
        <xdr:cNvCxnSpPr/>
      </xdr:nvCxnSpPr>
      <xdr:spPr>
        <a:xfrm flipV="1">
          <a:off x="10475595" y="5295323"/>
          <a:ext cx="1270" cy="128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65483</xdr:rowOff>
    </xdr:from>
    <xdr:ext cx="534377" cy="259045"/>
    <xdr:sp macro="" textlink="">
      <xdr:nvSpPr>
        <xdr:cNvPr id="286" name="補助費等最小値テキスト"/>
        <xdr:cNvSpPr txBox="1"/>
      </xdr:nvSpPr>
      <xdr:spPr>
        <a:xfrm>
          <a:off x="10528300" y="65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31,949</a:t>
          </a:r>
          <a:endParaRPr kumimoji="1" lang="ja-JP" altLang="en-US" sz="1000" b="1">
            <a:latin typeface="ＭＳ Ｐゴシック"/>
          </a:endParaRPr>
        </a:p>
      </xdr:txBody>
    </xdr:sp>
    <xdr:clientData/>
  </xdr:oneCellAnchor>
  <xdr:twoCellAnchor>
    <xdr:from>
      <xdr:col>15</xdr:col>
      <xdr:colOff>92075</xdr:colOff>
      <xdr:row>38</xdr:row>
      <xdr:rowOff>61656</xdr:rowOff>
    </xdr:from>
    <xdr:to>
      <xdr:col>15</xdr:col>
      <xdr:colOff>269875</xdr:colOff>
      <xdr:row>38</xdr:row>
      <xdr:rowOff>61656</xdr:rowOff>
    </xdr:to>
    <xdr:cxnSp macro="">
      <xdr:nvCxnSpPr>
        <xdr:cNvPr id="287" name="直線コネクタ 286"/>
        <xdr:cNvCxnSpPr/>
      </xdr:nvCxnSpPr>
      <xdr:spPr>
        <a:xfrm>
          <a:off x="10388600" y="65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98500</xdr:rowOff>
    </xdr:from>
    <xdr:ext cx="599010" cy="259045"/>
    <xdr:sp macro="" textlink="">
      <xdr:nvSpPr>
        <xdr:cNvPr id="288" name="補助費等最大値テキスト"/>
        <xdr:cNvSpPr txBox="1"/>
      </xdr:nvSpPr>
      <xdr:spPr>
        <a:xfrm>
          <a:off x="10528300" y="50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228,144</a:t>
          </a:r>
          <a:endParaRPr kumimoji="1" lang="ja-JP" altLang="en-US" sz="1000" b="1">
            <a:latin typeface="ＭＳ Ｐゴシック"/>
          </a:endParaRPr>
        </a:p>
      </xdr:txBody>
    </xdr:sp>
    <xdr:clientData/>
  </xdr:oneCellAnchor>
  <xdr:twoCellAnchor>
    <xdr:from>
      <xdr:col>15</xdr:col>
      <xdr:colOff>92075</xdr:colOff>
      <xdr:row>30</xdr:row>
      <xdr:rowOff>151823</xdr:rowOff>
    </xdr:from>
    <xdr:to>
      <xdr:col>15</xdr:col>
      <xdr:colOff>269875</xdr:colOff>
      <xdr:row>30</xdr:row>
      <xdr:rowOff>151823</xdr:rowOff>
    </xdr:to>
    <xdr:cxnSp macro="">
      <xdr:nvCxnSpPr>
        <xdr:cNvPr id="289" name="直線コネクタ 288"/>
        <xdr:cNvCxnSpPr/>
      </xdr:nvCxnSpPr>
      <xdr:spPr>
        <a:xfrm>
          <a:off x="10388600" y="529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96978</xdr:rowOff>
    </xdr:from>
    <xdr:to>
      <xdr:col>15</xdr:col>
      <xdr:colOff>180975</xdr:colOff>
      <xdr:row>36</xdr:row>
      <xdr:rowOff>71551</xdr:rowOff>
    </xdr:to>
    <xdr:cxnSp macro="">
      <xdr:nvCxnSpPr>
        <xdr:cNvPr id="290" name="直線コネクタ 289"/>
        <xdr:cNvCxnSpPr/>
      </xdr:nvCxnSpPr>
      <xdr:spPr>
        <a:xfrm flipV="1">
          <a:off x="9639300" y="5926278"/>
          <a:ext cx="838200" cy="31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28119</xdr:rowOff>
    </xdr:from>
    <xdr:ext cx="534377" cy="259045"/>
    <xdr:sp macro="" textlink="">
      <xdr:nvSpPr>
        <xdr:cNvPr id="291" name="補助費等平均値テキスト"/>
        <xdr:cNvSpPr txBox="1"/>
      </xdr:nvSpPr>
      <xdr:spPr>
        <a:xfrm>
          <a:off x="10528300" y="620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78,503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49692</xdr:rowOff>
    </xdr:from>
    <xdr:to>
      <xdr:col>15</xdr:col>
      <xdr:colOff>231775</xdr:colOff>
      <xdr:row>36</xdr:row>
      <xdr:rowOff>151292</xdr:rowOff>
    </xdr:to>
    <xdr:sp macro="" textlink="">
      <xdr:nvSpPr>
        <xdr:cNvPr id="292" name="フローチャート : 判断 291"/>
        <xdr:cNvSpPr/>
      </xdr:nvSpPr>
      <xdr:spPr>
        <a:xfrm>
          <a:off x="104267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108604</xdr:rowOff>
    </xdr:from>
    <xdr:to>
      <xdr:col>14</xdr:col>
      <xdr:colOff>28575</xdr:colOff>
      <xdr:row>36</xdr:row>
      <xdr:rowOff>71551</xdr:rowOff>
    </xdr:to>
    <xdr:cxnSp macro="">
      <xdr:nvCxnSpPr>
        <xdr:cNvPr id="293" name="直線コネクタ 292"/>
        <xdr:cNvCxnSpPr/>
      </xdr:nvCxnSpPr>
      <xdr:spPr>
        <a:xfrm>
          <a:off x="8750300" y="6109354"/>
          <a:ext cx="889000" cy="13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54140</xdr:rowOff>
    </xdr:from>
    <xdr:to>
      <xdr:col>14</xdr:col>
      <xdr:colOff>79375</xdr:colOff>
      <xdr:row>36</xdr:row>
      <xdr:rowOff>155740</xdr:rowOff>
    </xdr:to>
    <xdr:sp macro="" textlink="">
      <xdr:nvSpPr>
        <xdr:cNvPr id="294" name="フローチャート : 判断 293"/>
        <xdr:cNvSpPr/>
      </xdr:nvSpPr>
      <xdr:spPr>
        <a:xfrm>
          <a:off x="9588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146867</xdr:rowOff>
    </xdr:from>
    <xdr:ext cx="534377" cy="259045"/>
    <xdr:sp macro="" textlink="">
      <xdr:nvSpPr>
        <xdr:cNvPr id="295" name="テキスト ボックス 294"/>
        <xdr:cNvSpPr txBox="1"/>
      </xdr:nvSpPr>
      <xdr:spPr>
        <a:xfrm>
          <a:off x="9372111" y="63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108604</xdr:rowOff>
    </xdr:from>
    <xdr:to>
      <xdr:col>12</xdr:col>
      <xdr:colOff>511175</xdr:colOff>
      <xdr:row>36</xdr:row>
      <xdr:rowOff>153899</xdr:rowOff>
    </xdr:to>
    <xdr:cxnSp macro="">
      <xdr:nvCxnSpPr>
        <xdr:cNvPr id="296" name="直線コネクタ 295"/>
        <xdr:cNvCxnSpPr/>
      </xdr:nvCxnSpPr>
      <xdr:spPr>
        <a:xfrm flipV="1">
          <a:off x="7861300" y="6109354"/>
          <a:ext cx="889000" cy="21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98044</xdr:rowOff>
    </xdr:from>
    <xdr:to>
      <xdr:col>12</xdr:col>
      <xdr:colOff>561975</xdr:colOff>
      <xdr:row>37</xdr:row>
      <xdr:rowOff>28194</xdr:rowOff>
    </xdr:to>
    <xdr:sp macro="" textlink="">
      <xdr:nvSpPr>
        <xdr:cNvPr id="297" name="フローチャート : 判断 296"/>
        <xdr:cNvSpPr/>
      </xdr:nvSpPr>
      <xdr:spPr>
        <a:xfrm>
          <a:off x="8699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19321</xdr:rowOff>
    </xdr:from>
    <xdr:ext cx="534377" cy="259045"/>
    <xdr:sp macro="" textlink="">
      <xdr:nvSpPr>
        <xdr:cNvPr id="298" name="テキスト ボックス 297"/>
        <xdr:cNvSpPr txBox="1"/>
      </xdr:nvSpPr>
      <xdr:spPr>
        <a:xfrm>
          <a:off x="8483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153899</xdr:rowOff>
    </xdr:from>
    <xdr:to>
      <xdr:col>11</xdr:col>
      <xdr:colOff>307975</xdr:colOff>
      <xdr:row>37</xdr:row>
      <xdr:rowOff>34492</xdr:rowOff>
    </xdr:to>
    <xdr:cxnSp macro="">
      <xdr:nvCxnSpPr>
        <xdr:cNvPr id="299" name="直線コネクタ 298"/>
        <xdr:cNvCxnSpPr/>
      </xdr:nvCxnSpPr>
      <xdr:spPr>
        <a:xfrm flipV="1">
          <a:off x="6972300" y="6326099"/>
          <a:ext cx="889000" cy="5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110388</xdr:rowOff>
    </xdr:from>
    <xdr:to>
      <xdr:col>11</xdr:col>
      <xdr:colOff>358775</xdr:colOff>
      <xdr:row>37</xdr:row>
      <xdr:rowOff>40538</xdr:rowOff>
    </xdr:to>
    <xdr:sp macro="" textlink="">
      <xdr:nvSpPr>
        <xdr:cNvPr id="300" name="フローチャート : 判断 299"/>
        <xdr:cNvSpPr/>
      </xdr:nvSpPr>
      <xdr:spPr>
        <a:xfrm>
          <a:off x="7810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31665</xdr:rowOff>
    </xdr:from>
    <xdr:ext cx="534377" cy="259045"/>
    <xdr:sp macro="" textlink="">
      <xdr:nvSpPr>
        <xdr:cNvPr id="301" name="テキスト ボックス 300"/>
        <xdr:cNvSpPr txBox="1"/>
      </xdr:nvSpPr>
      <xdr:spPr>
        <a:xfrm>
          <a:off x="7594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143411</xdr:rowOff>
    </xdr:from>
    <xdr:to>
      <xdr:col>10</xdr:col>
      <xdr:colOff>155575</xdr:colOff>
      <xdr:row>37</xdr:row>
      <xdr:rowOff>73561</xdr:rowOff>
    </xdr:to>
    <xdr:sp macro="" textlink="">
      <xdr:nvSpPr>
        <xdr:cNvPr id="302" name="フローチャート : 判断 301"/>
        <xdr:cNvSpPr/>
      </xdr:nvSpPr>
      <xdr:spPr>
        <a:xfrm>
          <a:off x="6921500" y="631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90088</xdr:rowOff>
    </xdr:from>
    <xdr:ext cx="534377" cy="259045"/>
    <xdr:sp macro="" textlink="">
      <xdr:nvSpPr>
        <xdr:cNvPr id="303" name="テキスト ボックス 302"/>
        <xdr:cNvSpPr txBox="1"/>
      </xdr:nvSpPr>
      <xdr:spPr>
        <a:xfrm>
          <a:off x="6705111" y="609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46178</xdr:rowOff>
    </xdr:from>
    <xdr:to>
      <xdr:col>15</xdr:col>
      <xdr:colOff>231775</xdr:colOff>
      <xdr:row>34</xdr:row>
      <xdr:rowOff>147778</xdr:rowOff>
    </xdr:to>
    <xdr:sp macro="" textlink="">
      <xdr:nvSpPr>
        <xdr:cNvPr id="309" name="円/楕円 308"/>
        <xdr:cNvSpPr/>
      </xdr:nvSpPr>
      <xdr:spPr>
        <a:xfrm>
          <a:off x="10426700" y="587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69055</xdr:rowOff>
    </xdr:from>
    <xdr:ext cx="599010" cy="259045"/>
    <xdr:sp macro="" textlink="">
      <xdr:nvSpPr>
        <xdr:cNvPr id="310" name="補助費等該当値テキスト"/>
        <xdr:cNvSpPr txBox="1"/>
      </xdr:nvSpPr>
      <xdr:spPr>
        <a:xfrm>
          <a:off x="10528300" y="5726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131,541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20751</xdr:rowOff>
    </xdr:from>
    <xdr:to>
      <xdr:col>14</xdr:col>
      <xdr:colOff>79375</xdr:colOff>
      <xdr:row>36</xdr:row>
      <xdr:rowOff>122351</xdr:rowOff>
    </xdr:to>
    <xdr:sp macro="" textlink="">
      <xdr:nvSpPr>
        <xdr:cNvPr id="311" name="円/楕円 310"/>
        <xdr:cNvSpPr/>
      </xdr:nvSpPr>
      <xdr:spPr>
        <a:xfrm>
          <a:off x="9588500" y="619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138878</xdr:rowOff>
    </xdr:from>
    <xdr:ext cx="534377" cy="259045"/>
    <xdr:sp macro="" textlink="">
      <xdr:nvSpPr>
        <xdr:cNvPr id="312" name="テキスト ボックス 311"/>
        <xdr:cNvSpPr txBox="1"/>
      </xdr:nvSpPr>
      <xdr:spPr>
        <a:xfrm>
          <a:off x="9372111" y="596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82,934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57804</xdr:rowOff>
    </xdr:from>
    <xdr:to>
      <xdr:col>12</xdr:col>
      <xdr:colOff>561975</xdr:colOff>
      <xdr:row>35</xdr:row>
      <xdr:rowOff>159404</xdr:rowOff>
    </xdr:to>
    <xdr:sp macro="" textlink="">
      <xdr:nvSpPr>
        <xdr:cNvPr id="313" name="円/楕円 312"/>
        <xdr:cNvSpPr/>
      </xdr:nvSpPr>
      <xdr:spPr>
        <a:xfrm>
          <a:off x="8699500" y="605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4481</xdr:rowOff>
    </xdr:from>
    <xdr:ext cx="599010" cy="259045"/>
    <xdr:sp macro="" textlink="">
      <xdr:nvSpPr>
        <xdr:cNvPr id="314" name="テキスト ボックス 313"/>
        <xdr:cNvSpPr txBox="1"/>
      </xdr:nvSpPr>
      <xdr:spPr>
        <a:xfrm>
          <a:off x="8450794" y="583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103,511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103099</xdr:rowOff>
    </xdr:from>
    <xdr:to>
      <xdr:col>11</xdr:col>
      <xdr:colOff>358775</xdr:colOff>
      <xdr:row>37</xdr:row>
      <xdr:rowOff>33249</xdr:rowOff>
    </xdr:to>
    <xdr:sp macro="" textlink="">
      <xdr:nvSpPr>
        <xdr:cNvPr id="315" name="円/楕円 314"/>
        <xdr:cNvSpPr/>
      </xdr:nvSpPr>
      <xdr:spPr>
        <a:xfrm>
          <a:off x="7810500" y="627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49776</xdr:rowOff>
    </xdr:from>
    <xdr:ext cx="534377" cy="259045"/>
    <xdr:sp macro="" textlink="">
      <xdr:nvSpPr>
        <xdr:cNvPr id="316" name="テキスト ボックス 315"/>
        <xdr:cNvSpPr txBox="1"/>
      </xdr:nvSpPr>
      <xdr:spPr>
        <a:xfrm>
          <a:off x="7594111" y="605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70,326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155142</xdr:rowOff>
    </xdr:from>
    <xdr:to>
      <xdr:col>10</xdr:col>
      <xdr:colOff>155575</xdr:colOff>
      <xdr:row>37</xdr:row>
      <xdr:rowOff>85292</xdr:rowOff>
    </xdr:to>
    <xdr:sp macro="" textlink="">
      <xdr:nvSpPr>
        <xdr:cNvPr id="317" name="円/楕円 316"/>
        <xdr:cNvSpPr/>
      </xdr:nvSpPr>
      <xdr:spPr>
        <a:xfrm>
          <a:off x="6921500" y="632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76419</xdr:rowOff>
    </xdr:from>
    <xdr:ext cx="534377" cy="259045"/>
    <xdr:sp macro="" textlink="">
      <xdr:nvSpPr>
        <xdr:cNvPr id="318" name="テキスト ボックス 317"/>
        <xdr:cNvSpPr txBox="1"/>
      </xdr:nvSpPr>
      <xdr:spPr>
        <a:xfrm>
          <a:off x="6705111" y="642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62,358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34506</xdr:rowOff>
    </xdr:from>
    <xdr:to>
      <xdr:col>15</xdr:col>
      <xdr:colOff>180340</xdr:colOff>
      <xdr:row>59</xdr:row>
      <xdr:rowOff>5544</xdr:rowOff>
    </xdr:to>
    <xdr:cxnSp macro="">
      <xdr:nvCxnSpPr>
        <xdr:cNvPr id="342" name="直線コネクタ 341"/>
        <xdr:cNvCxnSpPr/>
      </xdr:nvCxnSpPr>
      <xdr:spPr>
        <a:xfrm flipV="1">
          <a:off x="10475595" y="8778456"/>
          <a:ext cx="1270" cy="134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9371</xdr:rowOff>
    </xdr:from>
    <xdr:ext cx="534377" cy="259045"/>
    <xdr:sp macro="" textlink="">
      <xdr:nvSpPr>
        <xdr:cNvPr id="343" name="普通建設事業費最小値テキスト"/>
        <xdr:cNvSpPr txBox="1"/>
      </xdr:nvSpPr>
      <xdr:spPr>
        <a:xfrm>
          <a:off x="10528300" y="10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20,423</a:t>
          </a:r>
          <a:endParaRPr kumimoji="1" lang="ja-JP" altLang="en-US" sz="1000" b="1">
            <a:latin typeface="ＭＳ Ｐゴシック"/>
          </a:endParaRPr>
        </a:p>
      </xdr:txBody>
    </xdr:sp>
    <xdr:clientData/>
  </xdr:oneCellAnchor>
  <xdr:twoCellAnchor>
    <xdr:from>
      <xdr:col>15</xdr:col>
      <xdr:colOff>92075</xdr:colOff>
      <xdr:row>59</xdr:row>
      <xdr:rowOff>5544</xdr:rowOff>
    </xdr:from>
    <xdr:to>
      <xdr:col>15</xdr:col>
      <xdr:colOff>269875</xdr:colOff>
      <xdr:row>59</xdr:row>
      <xdr:rowOff>5544</xdr:rowOff>
    </xdr:to>
    <xdr:cxnSp macro="">
      <xdr:nvCxnSpPr>
        <xdr:cNvPr id="344" name="直線コネクタ 343"/>
        <xdr:cNvCxnSpPr/>
      </xdr:nvCxnSpPr>
      <xdr:spPr>
        <a:xfrm>
          <a:off x="10388600" y="1012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152633</xdr:rowOff>
    </xdr:from>
    <xdr:ext cx="599010" cy="259045"/>
    <xdr:sp macro="" textlink="">
      <xdr:nvSpPr>
        <xdr:cNvPr id="345" name="普通建設事業費最大値テキスト"/>
        <xdr:cNvSpPr txBox="1"/>
      </xdr:nvSpPr>
      <xdr:spPr>
        <a:xfrm>
          <a:off x="10528300" y="85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725,220</a:t>
          </a:r>
          <a:endParaRPr kumimoji="1" lang="ja-JP" altLang="en-US" sz="1000" b="1">
            <a:latin typeface="ＭＳ Ｐゴシック"/>
          </a:endParaRPr>
        </a:p>
      </xdr:txBody>
    </xdr:sp>
    <xdr:clientData/>
  </xdr:oneCellAnchor>
  <xdr:twoCellAnchor>
    <xdr:from>
      <xdr:col>15</xdr:col>
      <xdr:colOff>92075</xdr:colOff>
      <xdr:row>51</xdr:row>
      <xdr:rowOff>34506</xdr:rowOff>
    </xdr:from>
    <xdr:to>
      <xdr:col>15</xdr:col>
      <xdr:colOff>269875</xdr:colOff>
      <xdr:row>51</xdr:row>
      <xdr:rowOff>34506</xdr:rowOff>
    </xdr:to>
    <xdr:cxnSp macro="">
      <xdr:nvCxnSpPr>
        <xdr:cNvPr id="346" name="直線コネクタ 345"/>
        <xdr:cNvCxnSpPr/>
      </xdr:nvCxnSpPr>
      <xdr:spPr>
        <a:xfrm>
          <a:off x="10388600" y="87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39078</xdr:rowOff>
    </xdr:from>
    <xdr:to>
      <xdr:col>15</xdr:col>
      <xdr:colOff>180975</xdr:colOff>
      <xdr:row>58</xdr:row>
      <xdr:rowOff>129558</xdr:rowOff>
    </xdr:to>
    <xdr:cxnSp macro="">
      <xdr:nvCxnSpPr>
        <xdr:cNvPr id="347" name="直線コネクタ 346"/>
        <xdr:cNvCxnSpPr/>
      </xdr:nvCxnSpPr>
      <xdr:spPr>
        <a:xfrm>
          <a:off x="9639300" y="9983178"/>
          <a:ext cx="838200" cy="9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36594</xdr:rowOff>
    </xdr:from>
    <xdr:ext cx="534377" cy="259045"/>
    <xdr:sp macro="" textlink="">
      <xdr:nvSpPr>
        <xdr:cNvPr id="348" name="普通建設事業費平均値テキスト"/>
        <xdr:cNvSpPr txBox="1"/>
      </xdr:nvSpPr>
      <xdr:spPr>
        <a:xfrm>
          <a:off x="10528300" y="9809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79,466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13717</xdr:rowOff>
    </xdr:from>
    <xdr:to>
      <xdr:col>15</xdr:col>
      <xdr:colOff>231775</xdr:colOff>
      <xdr:row>58</xdr:row>
      <xdr:rowOff>115317</xdr:rowOff>
    </xdr:to>
    <xdr:sp macro="" textlink="">
      <xdr:nvSpPr>
        <xdr:cNvPr id="349" name="フローチャート : 判断 348"/>
        <xdr:cNvSpPr/>
      </xdr:nvSpPr>
      <xdr:spPr>
        <a:xfrm>
          <a:off x="104267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97914</xdr:rowOff>
    </xdr:from>
    <xdr:to>
      <xdr:col>14</xdr:col>
      <xdr:colOff>28575</xdr:colOff>
      <xdr:row>58</xdr:row>
      <xdr:rowOff>39078</xdr:rowOff>
    </xdr:to>
    <xdr:cxnSp macro="">
      <xdr:nvCxnSpPr>
        <xdr:cNvPr id="350" name="直線コネクタ 349"/>
        <xdr:cNvCxnSpPr/>
      </xdr:nvCxnSpPr>
      <xdr:spPr>
        <a:xfrm>
          <a:off x="8750300" y="9699114"/>
          <a:ext cx="889000" cy="28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20373</xdr:rowOff>
    </xdr:from>
    <xdr:to>
      <xdr:col>14</xdr:col>
      <xdr:colOff>79375</xdr:colOff>
      <xdr:row>58</xdr:row>
      <xdr:rowOff>121973</xdr:rowOff>
    </xdr:to>
    <xdr:sp macro="" textlink="">
      <xdr:nvSpPr>
        <xdr:cNvPr id="351" name="フローチャート : 判断 350"/>
        <xdr:cNvSpPr/>
      </xdr:nvSpPr>
      <xdr:spPr>
        <a:xfrm>
          <a:off x="9588500" y="996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113100</xdr:rowOff>
    </xdr:from>
    <xdr:ext cx="534377" cy="259045"/>
    <xdr:sp macro="" textlink="">
      <xdr:nvSpPr>
        <xdr:cNvPr id="352" name="テキスト ボックス 351"/>
        <xdr:cNvSpPr txBox="1"/>
      </xdr:nvSpPr>
      <xdr:spPr>
        <a:xfrm>
          <a:off x="9372111" y="100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97914</xdr:rowOff>
    </xdr:from>
    <xdr:to>
      <xdr:col>12</xdr:col>
      <xdr:colOff>511175</xdr:colOff>
      <xdr:row>58</xdr:row>
      <xdr:rowOff>94369</xdr:rowOff>
    </xdr:to>
    <xdr:cxnSp macro="">
      <xdr:nvCxnSpPr>
        <xdr:cNvPr id="353" name="直線コネクタ 352"/>
        <xdr:cNvCxnSpPr/>
      </xdr:nvCxnSpPr>
      <xdr:spPr>
        <a:xfrm flipV="1">
          <a:off x="7861300" y="9699114"/>
          <a:ext cx="889000" cy="33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161600</xdr:rowOff>
    </xdr:from>
    <xdr:to>
      <xdr:col>12</xdr:col>
      <xdr:colOff>561975</xdr:colOff>
      <xdr:row>58</xdr:row>
      <xdr:rowOff>91750</xdr:rowOff>
    </xdr:to>
    <xdr:sp macro="" textlink="">
      <xdr:nvSpPr>
        <xdr:cNvPr id="354" name="フローチャート : 判断 353"/>
        <xdr:cNvSpPr/>
      </xdr:nvSpPr>
      <xdr:spPr>
        <a:xfrm>
          <a:off x="8699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82877</xdr:rowOff>
    </xdr:from>
    <xdr:ext cx="534377" cy="259045"/>
    <xdr:sp macro="" textlink="">
      <xdr:nvSpPr>
        <xdr:cNvPr id="355" name="テキスト ボックス 354"/>
        <xdr:cNvSpPr txBox="1"/>
      </xdr:nvSpPr>
      <xdr:spPr>
        <a:xfrm>
          <a:off x="8483111" y="1002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88421</xdr:rowOff>
    </xdr:from>
    <xdr:to>
      <xdr:col>11</xdr:col>
      <xdr:colOff>307975</xdr:colOff>
      <xdr:row>58</xdr:row>
      <xdr:rowOff>94369</xdr:rowOff>
    </xdr:to>
    <xdr:cxnSp macro="">
      <xdr:nvCxnSpPr>
        <xdr:cNvPr id="356" name="直線コネクタ 355"/>
        <xdr:cNvCxnSpPr/>
      </xdr:nvCxnSpPr>
      <xdr:spPr>
        <a:xfrm>
          <a:off x="6972300" y="10032521"/>
          <a:ext cx="889000" cy="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7465</xdr:rowOff>
    </xdr:from>
    <xdr:to>
      <xdr:col>11</xdr:col>
      <xdr:colOff>358775</xdr:colOff>
      <xdr:row>58</xdr:row>
      <xdr:rowOff>109065</xdr:rowOff>
    </xdr:to>
    <xdr:sp macro="" textlink="">
      <xdr:nvSpPr>
        <xdr:cNvPr id="357" name="フローチャート : 判断 356"/>
        <xdr:cNvSpPr/>
      </xdr:nvSpPr>
      <xdr:spPr>
        <a:xfrm>
          <a:off x="78105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125592</xdr:rowOff>
    </xdr:from>
    <xdr:ext cx="534377" cy="259045"/>
    <xdr:sp macro="" textlink="">
      <xdr:nvSpPr>
        <xdr:cNvPr id="358" name="テキスト ボックス 357"/>
        <xdr:cNvSpPr txBox="1"/>
      </xdr:nvSpPr>
      <xdr:spPr>
        <a:xfrm>
          <a:off x="7594111" y="972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38425</xdr:rowOff>
    </xdr:from>
    <xdr:to>
      <xdr:col>10</xdr:col>
      <xdr:colOff>155575</xdr:colOff>
      <xdr:row>58</xdr:row>
      <xdr:rowOff>140025</xdr:rowOff>
    </xdr:to>
    <xdr:sp macro="" textlink="">
      <xdr:nvSpPr>
        <xdr:cNvPr id="359" name="フローチャート : 判断 358"/>
        <xdr:cNvSpPr/>
      </xdr:nvSpPr>
      <xdr:spPr>
        <a:xfrm>
          <a:off x="6921500" y="998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131152</xdr:rowOff>
    </xdr:from>
    <xdr:ext cx="534377" cy="259045"/>
    <xdr:sp macro="" textlink="">
      <xdr:nvSpPr>
        <xdr:cNvPr id="360" name="テキスト ボックス 359"/>
        <xdr:cNvSpPr txBox="1"/>
      </xdr:nvSpPr>
      <xdr:spPr>
        <a:xfrm>
          <a:off x="6705111" y="1007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78758</xdr:rowOff>
    </xdr:from>
    <xdr:to>
      <xdr:col>15</xdr:col>
      <xdr:colOff>231775</xdr:colOff>
      <xdr:row>59</xdr:row>
      <xdr:rowOff>8908</xdr:rowOff>
    </xdr:to>
    <xdr:sp macro="" textlink="">
      <xdr:nvSpPr>
        <xdr:cNvPr id="366" name="円/楕円 365"/>
        <xdr:cNvSpPr/>
      </xdr:nvSpPr>
      <xdr:spPr>
        <a:xfrm>
          <a:off x="10426700" y="1002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165135</xdr:rowOff>
    </xdr:from>
    <xdr:ext cx="534377" cy="259045"/>
    <xdr:sp macro="" textlink="">
      <xdr:nvSpPr>
        <xdr:cNvPr id="367" name="普通建設事業費該当値テキスト"/>
        <xdr:cNvSpPr txBox="1"/>
      </xdr:nvSpPr>
      <xdr:spPr>
        <a:xfrm>
          <a:off x="10528300" y="993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45,324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159728</xdr:rowOff>
    </xdr:from>
    <xdr:to>
      <xdr:col>14</xdr:col>
      <xdr:colOff>79375</xdr:colOff>
      <xdr:row>58</xdr:row>
      <xdr:rowOff>89878</xdr:rowOff>
    </xdr:to>
    <xdr:sp macro="" textlink="">
      <xdr:nvSpPr>
        <xdr:cNvPr id="368" name="円/楕円 367"/>
        <xdr:cNvSpPr/>
      </xdr:nvSpPr>
      <xdr:spPr>
        <a:xfrm>
          <a:off x="9588500" y="993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106405</xdr:rowOff>
    </xdr:from>
    <xdr:ext cx="534377" cy="259045"/>
    <xdr:sp macro="" textlink="">
      <xdr:nvSpPr>
        <xdr:cNvPr id="369" name="テキスト ボックス 368"/>
        <xdr:cNvSpPr txBox="1"/>
      </xdr:nvSpPr>
      <xdr:spPr>
        <a:xfrm>
          <a:off x="9372111" y="970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92,820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47114</xdr:rowOff>
    </xdr:from>
    <xdr:to>
      <xdr:col>12</xdr:col>
      <xdr:colOff>561975</xdr:colOff>
      <xdr:row>56</xdr:row>
      <xdr:rowOff>148714</xdr:rowOff>
    </xdr:to>
    <xdr:sp macro="" textlink="">
      <xdr:nvSpPr>
        <xdr:cNvPr id="370" name="円/楕円 369"/>
        <xdr:cNvSpPr/>
      </xdr:nvSpPr>
      <xdr:spPr>
        <a:xfrm>
          <a:off x="8699500" y="964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165241</xdr:rowOff>
    </xdr:from>
    <xdr:ext cx="599010" cy="259045"/>
    <xdr:sp macro="" textlink="">
      <xdr:nvSpPr>
        <xdr:cNvPr id="371" name="テキスト ボックス 370"/>
        <xdr:cNvSpPr txBox="1"/>
      </xdr:nvSpPr>
      <xdr:spPr>
        <a:xfrm>
          <a:off x="8450794" y="942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241,935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43569</xdr:rowOff>
    </xdr:from>
    <xdr:to>
      <xdr:col>11</xdr:col>
      <xdr:colOff>358775</xdr:colOff>
      <xdr:row>58</xdr:row>
      <xdr:rowOff>145169</xdr:rowOff>
    </xdr:to>
    <xdr:sp macro="" textlink="">
      <xdr:nvSpPr>
        <xdr:cNvPr id="372" name="円/楕円 371"/>
        <xdr:cNvSpPr/>
      </xdr:nvSpPr>
      <xdr:spPr>
        <a:xfrm>
          <a:off x="7810500" y="998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136296</xdr:rowOff>
    </xdr:from>
    <xdr:ext cx="534377" cy="259045"/>
    <xdr:sp macro="" textlink="">
      <xdr:nvSpPr>
        <xdr:cNvPr id="373" name="テキスト ボックス 372"/>
        <xdr:cNvSpPr txBox="1"/>
      </xdr:nvSpPr>
      <xdr:spPr>
        <a:xfrm>
          <a:off x="7594111" y="1008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63,796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37621</xdr:rowOff>
    </xdr:from>
    <xdr:to>
      <xdr:col>10</xdr:col>
      <xdr:colOff>155575</xdr:colOff>
      <xdr:row>58</xdr:row>
      <xdr:rowOff>139221</xdr:rowOff>
    </xdr:to>
    <xdr:sp macro="" textlink="">
      <xdr:nvSpPr>
        <xdr:cNvPr id="374" name="円/楕円 373"/>
        <xdr:cNvSpPr/>
      </xdr:nvSpPr>
      <xdr:spPr>
        <a:xfrm>
          <a:off x="6921500" y="998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155748</xdr:rowOff>
    </xdr:from>
    <xdr:ext cx="534377" cy="259045"/>
    <xdr:sp macro="" textlink="">
      <xdr:nvSpPr>
        <xdr:cNvPr id="375" name="テキスト ボックス 374"/>
        <xdr:cNvSpPr txBox="1"/>
      </xdr:nvSpPr>
      <xdr:spPr>
        <a:xfrm>
          <a:off x="6705111" y="975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78029</xdr:rowOff>
    </xdr:from>
    <xdr:to>
      <xdr:col>15</xdr:col>
      <xdr:colOff>180340</xdr:colOff>
      <xdr:row>78</xdr:row>
      <xdr:rowOff>25400</xdr:rowOff>
    </xdr:to>
    <xdr:cxnSp macro="">
      <xdr:nvCxnSpPr>
        <xdr:cNvPr id="395" name="直線コネクタ 394"/>
        <xdr:cNvCxnSpPr/>
      </xdr:nvCxnSpPr>
      <xdr:spPr>
        <a:xfrm flipV="1">
          <a:off x="10475595" y="12250979"/>
          <a:ext cx="1270" cy="11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6"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7" name="直線コネクタ 396"/>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24706</xdr:rowOff>
    </xdr:from>
    <xdr:ext cx="599010" cy="259045"/>
    <xdr:sp macro="" textlink="">
      <xdr:nvSpPr>
        <xdr:cNvPr id="398" name="普通建設事業費 （ うち新規整備　）最大値テキスト"/>
        <xdr:cNvSpPr txBox="1"/>
      </xdr:nvSpPr>
      <xdr:spPr>
        <a:xfrm>
          <a:off x="10528300" y="120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200,791</a:t>
          </a:r>
          <a:endParaRPr kumimoji="1" lang="ja-JP" altLang="en-US" sz="1000" b="1">
            <a:latin typeface="ＭＳ Ｐゴシック"/>
          </a:endParaRPr>
        </a:p>
      </xdr:txBody>
    </xdr:sp>
    <xdr:clientData/>
  </xdr:oneCellAnchor>
  <xdr:twoCellAnchor>
    <xdr:from>
      <xdr:col>15</xdr:col>
      <xdr:colOff>92075</xdr:colOff>
      <xdr:row>71</xdr:row>
      <xdr:rowOff>78029</xdr:rowOff>
    </xdr:from>
    <xdr:to>
      <xdr:col>15</xdr:col>
      <xdr:colOff>269875</xdr:colOff>
      <xdr:row>71</xdr:row>
      <xdr:rowOff>78029</xdr:rowOff>
    </xdr:to>
    <xdr:cxnSp macro="">
      <xdr:nvCxnSpPr>
        <xdr:cNvPr id="399" name="直線コネクタ 398"/>
        <xdr:cNvCxnSpPr/>
      </xdr:nvCxnSpPr>
      <xdr:spPr>
        <a:xfrm>
          <a:off x="10388600" y="1225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16525</xdr:rowOff>
    </xdr:from>
    <xdr:to>
      <xdr:col>15</xdr:col>
      <xdr:colOff>180975</xdr:colOff>
      <xdr:row>78</xdr:row>
      <xdr:rowOff>25400</xdr:rowOff>
    </xdr:to>
    <xdr:cxnSp macro="">
      <xdr:nvCxnSpPr>
        <xdr:cNvPr id="400" name="直線コネクタ 399"/>
        <xdr:cNvCxnSpPr/>
      </xdr:nvCxnSpPr>
      <xdr:spPr>
        <a:xfrm flipV="1">
          <a:off x="9639300" y="13389625"/>
          <a:ext cx="838200" cy="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38688</xdr:rowOff>
    </xdr:from>
    <xdr:ext cx="534377" cy="259045"/>
    <xdr:sp macro="" textlink="">
      <xdr:nvSpPr>
        <xdr:cNvPr id="401" name="普通建設事業費 （ うち新規整備　）平均値テキスト"/>
        <xdr:cNvSpPr txBox="1"/>
      </xdr:nvSpPr>
      <xdr:spPr>
        <a:xfrm>
          <a:off x="10528300" y="1306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15811</xdr:rowOff>
    </xdr:from>
    <xdr:to>
      <xdr:col>15</xdr:col>
      <xdr:colOff>231775</xdr:colOff>
      <xdr:row>77</xdr:row>
      <xdr:rowOff>117411</xdr:rowOff>
    </xdr:to>
    <xdr:sp macro="" textlink="">
      <xdr:nvSpPr>
        <xdr:cNvPr id="402" name="フローチャート : 判断 401"/>
        <xdr:cNvSpPr/>
      </xdr:nvSpPr>
      <xdr:spPr>
        <a:xfrm>
          <a:off x="10426700" y="1321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877</xdr:rowOff>
    </xdr:from>
    <xdr:to>
      <xdr:col>14</xdr:col>
      <xdr:colOff>28575</xdr:colOff>
      <xdr:row>78</xdr:row>
      <xdr:rowOff>25400</xdr:rowOff>
    </xdr:to>
    <xdr:cxnSp macro="">
      <xdr:nvCxnSpPr>
        <xdr:cNvPr id="403" name="直線コネクタ 402"/>
        <xdr:cNvCxnSpPr/>
      </xdr:nvCxnSpPr>
      <xdr:spPr>
        <a:xfrm>
          <a:off x="8750300" y="13373977"/>
          <a:ext cx="889000" cy="2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154628</xdr:rowOff>
    </xdr:from>
    <xdr:to>
      <xdr:col>14</xdr:col>
      <xdr:colOff>79375</xdr:colOff>
      <xdr:row>77</xdr:row>
      <xdr:rowOff>84778</xdr:rowOff>
    </xdr:to>
    <xdr:sp macro="" textlink="">
      <xdr:nvSpPr>
        <xdr:cNvPr id="404" name="フローチャート : 判断 403"/>
        <xdr:cNvSpPr/>
      </xdr:nvSpPr>
      <xdr:spPr>
        <a:xfrm>
          <a:off x="9588500" y="1318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101306</xdr:rowOff>
    </xdr:from>
    <xdr:ext cx="534377" cy="259045"/>
    <xdr:sp macro="" textlink="">
      <xdr:nvSpPr>
        <xdr:cNvPr id="405" name="テキスト ボックス 404"/>
        <xdr:cNvSpPr txBox="1"/>
      </xdr:nvSpPr>
      <xdr:spPr>
        <a:xfrm>
          <a:off x="9372111" y="1296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98969</xdr:rowOff>
    </xdr:from>
    <xdr:to>
      <xdr:col>12</xdr:col>
      <xdr:colOff>561975</xdr:colOff>
      <xdr:row>77</xdr:row>
      <xdr:rowOff>29119</xdr:rowOff>
    </xdr:to>
    <xdr:sp macro="" textlink="">
      <xdr:nvSpPr>
        <xdr:cNvPr id="406" name="フローチャート : 判断 405"/>
        <xdr:cNvSpPr/>
      </xdr:nvSpPr>
      <xdr:spPr>
        <a:xfrm>
          <a:off x="8699500" y="1312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45647</xdr:rowOff>
    </xdr:from>
    <xdr:ext cx="534377" cy="259045"/>
    <xdr:sp macro="" textlink="">
      <xdr:nvSpPr>
        <xdr:cNvPr id="407" name="テキスト ボックス 406"/>
        <xdr:cNvSpPr txBox="1"/>
      </xdr:nvSpPr>
      <xdr:spPr>
        <a:xfrm>
          <a:off x="8483111" y="1290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137175</xdr:rowOff>
    </xdr:from>
    <xdr:to>
      <xdr:col>15</xdr:col>
      <xdr:colOff>231775</xdr:colOff>
      <xdr:row>78</xdr:row>
      <xdr:rowOff>67325</xdr:rowOff>
    </xdr:to>
    <xdr:sp macro="" textlink="">
      <xdr:nvSpPr>
        <xdr:cNvPr id="413" name="円/楕円 412"/>
        <xdr:cNvSpPr/>
      </xdr:nvSpPr>
      <xdr:spPr>
        <a:xfrm>
          <a:off x="10426700" y="1333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52102</xdr:rowOff>
    </xdr:from>
    <xdr:ext cx="469744" cy="259045"/>
    <xdr:sp macro="" textlink="">
      <xdr:nvSpPr>
        <xdr:cNvPr id="414" name="普通建設事業費 （ うち新規整備　）該当値テキスト"/>
        <xdr:cNvSpPr txBox="1"/>
      </xdr:nvSpPr>
      <xdr:spPr>
        <a:xfrm>
          <a:off x="10528300" y="132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146050</xdr:rowOff>
    </xdr:from>
    <xdr:to>
      <xdr:col>14</xdr:col>
      <xdr:colOff>79375</xdr:colOff>
      <xdr:row>78</xdr:row>
      <xdr:rowOff>76200</xdr:rowOff>
    </xdr:to>
    <xdr:sp macro="" textlink="">
      <xdr:nvSpPr>
        <xdr:cNvPr id="415" name="円/楕円 414"/>
        <xdr:cNvSpPr/>
      </xdr:nvSpPr>
      <xdr:spPr>
        <a:xfrm>
          <a:off x="9588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78</xdr:row>
      <xdr:rowOff>67327</xdr:rowOff>
    </xdr:from>
    <xdr:ext cx="249299" cy="259045"/>
    <xdr:sp macro="" textlink="">
      <xdr:nvSpPr>
        <xdr:cNvPr id="416" name="テキスト ボックス 415"/>
        <xdr:cNvSpPr txBox="1"/>
      </xdr:nvSpPr>
      <xdr:spPr>
        <a:xfrm>
          <a:off x="9514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121527</xdr:rowOff>
    </xdr:from>
    <xdr:to>
      <xdr:col>12</xdr:col>
      <xdr:colOff>561975</xdr:colOff>
      <xdr:row>78</xdr:row>
      <xdr:rowOff>51677</xdr:rowOff>
    </xdr:to>
    <xdr:sp macro="" textlink="">
      <xdr:nvSpPr>
        <xdr:cNvPr id="417" name="円/楕円 416"/>
        <xdr:cNvSpPr/>
      </xdr:nvSpPr>
      <xdr:spPr>
        <a:xfrm>
          <a:off x="8699500" y="1332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42804</xdr:rowOff>
    </xdr:from>
    <xdr:ext cx="469744" cy="259045"/>
    <xdr:sp macro="" textlink="">
      <xdr:nvSpPr>
        <xdr:cNvPr id="418" name="テキスト ボックス 417"/>
        <xdr:cNvSpPr txBox="1"/>
      </xdr:nvSpPr>
      <xdr:spPr>
        <a:xfrm>
          <a:off x="8515427" y="1341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2" name="テキスト ボックス 43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4" name="テキスト ボックス 43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6" name="テキスト ボックス 43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21768</xdr:rowOff>
    </xdr:from>
    <xdr:to>
      <xdr:col>15</xdr:col>
      <xdr:colOff>180340</xdr:colOff>
      <xdr:row>98</xdr:row>
      <xdr:rowOff>139700</xdr:rowOff>
    </xdr:to>
    <xdr:cxnSp macro="">
      <xdr:nvCxnSpPr>
        <xdr:cNvPr id="440" name="直線コネクタ 439"/>
        <xdr:cNvCxnSpPr/>
      </xdr:nvCxnSpPr>
      <xdr:spPr>
        <a:xfrm flipV="1">
          <a:off x="10475595" y="15623718"/>
          <a:ext cx="1270" cy="13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1"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2" name="直線コネクタ 441"/>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139895</xdr:rowOff>
    </xdr:from>
    <xdr:ext cx="599010" cy="259045"/>
    <xdr:sp macro="" textlink="">
      <xdr:nvSpPr>
        <xdr:cNvPr id="443" name="普通建設事業費 （ うち更新整備　）最大値テキスト"/>
        <xdr:cNvSpPr txBox="1"/>
      </xdr:nvSpPr>
      <xdr:spPr>
        <a:xfrm>
          <a:off x="10528300" y="153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576,589</a:t>
          </a:r>
          <a:endParaRPr kumimoji="1" lang="ja-JP" altLang="en-US" sz="1000" b="1">
            <a:latin typeface="ＭＳ Ｐゴシック"/>
          </a:endParaRPr>
        </a:p>
      </xdr:txBody>
    </xdr:sp>
    <xdr:clientData/>
  </xdr:oneCellAnchor>
  <xdr:twoCellAnchor>
    <xdr:from>
      <xdr:col>15</xdr:col>
      <xdr:colOff>92075</xdr:colOff>
      <xdr:row>91</xdr:row>
      <xdr:rowOff>21768</xdr:rowOff>
    </xdr:from>
    <xdr:to>
      <xdr:col>15</xdr:col>
      <xdr:colOff>269875</xdr:colOff>
      <xdr:row>91</xdr:row>
      <xdr:rowOff>21768</xdr:rowOff>
    </xdr:to>
    <xdr:cxnSp macro="">
      <xdr:nvCxnSpPr>
        <xdr:cNvPr id="444" name="直線コネクタ 443"/>
        <xdr:cNvCxnSpPr/>
      </xdr:nvCxnSpPr>
      <xdr:spPr>
        <a:xfrm>
          <a:off x="10388600" y="1562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111216</xdr:rowOff>
    </xdr:from>
    <xdr:to>
      <xdr:col>15</xdr:col>
      <xdr:colOff>180975</xdr:colOff>
      <xdr:row>98</xdr:row>
      <xdr:rowOff>42993</xdr:rowOff>
    </xdr:to>
    <xdr:cxnSp macro="">
      <xdr:nvCxnSpPr>
        <xdr:cNvPr id="445" name="直線コネクタ 444"/>
        <xdr:cNvCxnSpPr/>
      </xdr:nvCxnSpPr>
      <xdr:spPr>
        <a:xfrm>
          <a:off x="9639300" y="16741866"/>
          <a:ext cx="838200" cy="10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8521</xdr:rowOff>
    </xdr:from>
    <xdr:ext cx="534377" cy="259045"/>
    <xdr:sp macro="" textlink="">
      <xdr:nvSpPr>
        <xdr:cNvPr id="446" name="普通建設事業費 （ うち更新整備　）平均値テキスト"/>
        <xdr:cNvSpPr txBox="1"/>
      </xdr:nvSpPr>
      <xdr:spPr>
        <a:xfrm>
          <a:off x="10528300" y="166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45,169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157094</xdr:rowOff>
    </xdr:from>
    <xdr:to>
      <xdr:col>15</xdr:col>
      <xdr:colOff>231775</xdr:colOff>
      <xdr:row>98</xdr:row>
      <xdr:rowOff>87244</xdr:rowOff>
    </xdr:to>
    <xdr:sp macro="" textlink="">
      <xdr:nvSpPr>
        <xdr:cNvPr id="447" name="フローチャート : 判断 446"/>
        <xdr:cNvSpPr/>
      </xdr:nvSpPr>
      <xdr:spPr>
        <a:xfrm>
          <a:off x="104267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117261</xdr:rowOff>
    </xdr:from>
    <xdr:to>
      <xdr:col>14</xdr:col>
      <xdr:colOff>28575</xdr:colOff>
      <xdr:row>97</xdr:row>
      <xdr:rowOff>111216</xdr:rowOff>
    </xdr:to>
    <xdr:cxnSp macro="">
      <xdr:nvCxnSpPr>
        <xdr:cNvPr id="448" name="直線コネクタ 447"/>
        <xdr:cNvCxnSpPr/>
      </xdr:nvCxnSpPr>
      <xdr:spPr>
        <a:xfrm>
          <a:off x="8750300" y="16405011"/>
          <a:ext cx="889000" cy="33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6635</xdr:rowOff>
    </xdr:from>
    <xdr:to>
      <xdr:col>14</xdr:col>
      <xdr:colOff>79375</xdr:colOff>
      <xdr:row>98</xdr:row>
      <xdr:rowOff>108235</xdr:rowOff>
    </xdr:to>
    <xdr:sp macro="" textlink="">
      <xdr:nvSpPr>
        <xdr:cNvPr id="449" name="フローチャート : 判断 448"/>
        <xdr:cNvSpPr/>
      </xdr:nvSpPr>
      <xdr:spPr>
        <a:xfrm>
          <a:off x="9588500" y="168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99362</xdr:rowOff>
    </xdr:from>
    <xdr:ext cx="534377" cy="259045"/>
    <xdr:sp macro="" textlink="">
      <xdr:nvSpPr>
        <xdr:cNvPr id="450" name="テキスト ボックス 449"/>
        <xdr:cNvSpPr txBox="1"/>
      </xdr:nvSpPr>
      <xdr:spPr>
        <a:xfrm>
          <a:off x="9372111" y="1690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167593</xdr:rowOff>
    </xdr:from>
    <xdr:to>
      <xdr:col>12</xdr:col>
      <xdr:colOff>561975</xdr:colOff>
      <xdr:row>98</xdr:row>
      <xdr:rowOff>97743</xdr:rowOff>
    </xdr:to>
    <xdr:sp macro="" textlink="">
      <xdr:nvSpPr>
        <xdr:cNvPr id="451" name="フローチャート : 判断 450"/>
        <xdr:cNvSpPr/>
      </xdr:nvSpPr>
      <xdr:spPr>
        <a:xfrm>
          <a:off x="8699500" y="1679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88870</xdr:rowOff>
    </xdr:from>
    <xdr:ext cx="534377" cy="259045"/>
    <xdr:sp macro="" textlink="">
      <xdr:nvSpPr>
        <xdr:cNvPr id="452" name="テキスト ボックス 451"/>
        <xdr:cNvSpPr txBox="1"/>
      </xdr:nvSpPr>
      <xdr:spPr>
        <a:xfrm>
          <a:off x="8483111" y="1689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163643</xdr:rowOff>
    </xdr:from>
    <xdr:to>
      <xdr:col>15</xdr:col>
      <xdr:colOff>231775</xdr:colOff>
      <xdr:row>98</xdr:row>
      <xdr:rowOff>93793</xdr:rowOff>
    </xdr:to>
    <xdr:sp macro="" textlink="">
      <xdr:nvSpPr>
        <xdr:cNvPr id="458" name="円/楕円 457"/>
        <xdr:cNvSpPr/>
      </xdr:nvSpPr>
      <xdr:spPr>
        <a:xfrm>
          <a:off x="10426700" y="1679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135521</xdr:rowOff>
    </xdr:from>
    <xdr:ext cx="534377" cy="259045"/>
    <xdr:sp macro="" textlink="">
      <xdr:nvSpPr>
        <xdr:cNvPr id="459" name="普通建設事業費 （ うち更新整備　）該当値テキスト"/>
        <xdr:cNvSpPr txBox="1"/>
      </xdr:nvSpPr>
      <xdr:spPr>
        <a:xfrm>
          <a:off x="10528300" y="1676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42,304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60416</xdr:rowOff>
    </xdr:from>
    <xdr:to>
      <xdr:col>14</xdr:col>
      <xdr:colOff>79375</xdr:colOff>
      <xdr:row>97</xdr:row>
      <xdr:rowOff>162016</xdr:rowOff>
    </xdr:to>
    <xdr:sp macro="" textlink="">
      <xdr:nvSpPr>
        <xdr:cNvPr id="460" name="円/楕円 459"/>
        <xdr:cNvSpPr/>
      </xdr:nvSpPr>
      <xdr:spPr>
        <a:xfrm>
          <a:off x="9588500" y="1669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7093</xdr:rowOff>
    </xdr:from>
    <xdr:ext cx="534377" cy="259045"/>
    <xdr:sp macro="" textlink="">
      <xdr:nvSpPr>
        <xdr:cNvPr id="461" name="テキスト ボックス 460"/>
        <xdr:cNvSpPr txBox="1"/>
      </xdr:nvSpPr>
      <xdr:spPr>
        <a:xfrm>
          <a:off x="9372111" y="1646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87,460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66461</xdr:rowOff>
    </xdr:from>
    <xdr:to>
      <xdr:col>12</xdr:col>
      <xdr:colOff>561975</xdr:colOff>
      <xdr:row>95</xdr:row>
      <xdr:rowOff>168061</xdr:rowOff>
    </xdr:to>
    <xdr:sp macro="" textlink="">
      <xdr:nvSpPr>
        <xdr:cNvPr id="462" name="円/楕円 461"/>
        <xdr:cNvSpPr/>
      </xdr:nvSpPr>
      <xdr:spPr>
        <a:xfrm>
          <a:off x="8699500" y="1635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94</xdr:row>
      <xdr:rowOff>13138</xdr:rowOff>
    </xdr:from>
    <xdr:ext cx="599010" cy="259045"/>
    <xdr:sp macro="" textlink="">
      <xdr:nvSpPr>
        <xdr:cNvPr id="463" name="テキスト ボックス 462"/>
        <xdr:cNvSpPr txBox="1"/>
      </xdr:nvSpPr>
      <xdr:spPr>
        <a:xfrm>
          <a:off x="8450794" y="1612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135375</xdr:rowOff>
    </xdr:from>
    <xdr:to>
      <xdr:col>23</xdr:col>
      <xdr:colOff>516889</xdr:colOff>
      <xdr:row>39</xdr:row>
      <xdr:rowOff>44450</xdr:rowOff>
    </xdr:to>
    <xdr:cxnSp macro="">
      <xdr:nvCxnSpPr>
        <xdr:cNvPr id="487" name="直線コネクタ 486"/>
        <xdr:cNvCxnSpPr/>
      </xdr:nvCxnSpPr>
      <xdr:spPr>
        <a:xfrm flipV="1">
          <a:off x="16317595" y="5107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82052</xdr:rowOff>
    </xdr:from>
    <xdr:ext cx="534377" cy="259045"/>
    <xdr:sp macro="" textlink="">
      <xdr:nvSpPr>
        <xdr:cNvPr id="490" name="災害復旧事業費最大値テキスト"/>
        <xdr:cNvSpPr txBox="1"/>
      </xdr:nvSpPr>
      <xdr:spPr>
        <a:xfrm>
          <a:off x="16370300" y="48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29</xdr:row>
      <xdr:rowOff>135375</xdr:rowOff>
    </xdr:from>
    <xdr:to>
      <xdr:col>23</xdr:col>
      <xdr:colOff>606425</xdr:colOff>
      <xdr:row>29</xdr:row>
      <xdr:rowOff>135375</xdr:rowOff>
    </xdr:to>
    <xdr:cxnSp macro="">
      <xdr:nvCxnSpPr>
        <xdr:cNvPr id="491" name="直線コネクタ 490"/>
        <xdr:cNvCxnSpPr/>
      </xdr:nvCxnSpPr>
      <xdr:spPr>
        <a:xfrm>
          <a:off x="16230600" y="510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90132</xdr:rowOff>
    </xdr:from>
    <xdr:to>
      <xdr:col>23</xdr:col>
      <xdr:colOff>517525</xdr:colOff>
      <xdr:row>39</xdr:row>
      <xdr:rowOff>44450</xdr:rowOff>
    </xdr:to>
    <xdr:cxnSp macro="">
      <xdr:nvCxnSpPr>
        <xdr:cNvPr id="492" name="直線コネクタ 491"/>
        <xdr:cNvCxnSpPr/>
      </xdr:nvCxnSpPr>
      <xdr:spPr>
        <a:xfrm flipV="1">
          <a:off x="15481300" y="6605232"/>
          <a:ext cx="838200" cy="12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80815</xdr:rowOff>
    </xdr:from>
    <xdr:ext cx="469744" cy="259045"/>
    <xdr:sp macro="" textlink="">
      <xdr:nvSpPr>
        <xdr:cNvPr id="493" name="災害復旧事業費平均値テキスト"/>
        <xdr:cNvSpPr txBox="1"/>
      </xdr:nvSpPr>
      <xdr:spPr>
        <a:xfrm>
          <a:off x="16370300" y="659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102388</xdr:rowOff>
    </xdr:from>
    <xdr:to>
      <xdr:col>23</xdr:col>
      <xdr:colOff>568325</xdr:colOff>
      <xdr:row>39</xdr:row>
      <xdr:rowOff>32538</xdr:rowOff>
    </xdr:to>
    <xdr:sp macro="" textlink="">
      <xdr:nvSpPr>
        <xdr:cNvPr id="494" name="フローチャート : 判断 493"/>
        <xdr:cNvSpPr/>
      </xdr:nvSpPr>
      <xdr:spPr>
        <a:xfrm>
          <a:off x="16268700" y="66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5" name="直線コネクタ 49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134068</xdr:rowOff>
    </xdr:from>
    <xdr:to>
      <xdr:col>22</xdr:col>
      <xdr:colOff>415925</xdr:colOff>
      <xdr:row>39</xdr:row>
      <xdr:rowOff>64218</xdr:rowOff>
    </xdr:to>
    <xdr:sp macro="" textlink="">
      <xdr:nvSpPr>
        <xdr:cNvPr id="496" name="フローチャート : 判断 495"/>
        <xdr:cNvSpPr/>
      </xdr:nvSpPr>
      <xdr:spPr>
        <a:xfrm>
          <a:off x="15430500" y="664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80744</xdr:rowOff>
    </xdr:from>
    <xdr:ext cx="469744" cy="259045"/>
    <xdr:sp macro="" textlink="">
      <xdr:nvSpPr>
        <xdr:cNvPr id="497" name="テキスト ボックス 496"/>
        <xdr:cNvSpPr txBox="1"/>
      </xdr:nvSpPr>
      <xdr:spPr>
        <a:xfrm>
          <a:off x="15246427" y="642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98" name="直線コネクタ 49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75717</xdr:rowOff>
    </xdr:from>
    <xdr:to>
      <xdr:col>21</xdr:col>
      <xdr:colOff>212725</xdr:colOff>
      <xdr:row>39</xdr:row>
      <xdr:rowOff>5867</xdr:rowOff>
    </xdr:to>
    <xdr:sp macro="" textlink="">
      <xdr:nvSpPr>
        <xdr:cNvPr id="499" name="フローチャート : 判断 498"/>
        <xdr:cNvSpPr/>
      </xdr:nvSpPr>
      <xdr:spPr>
        <a:xfrm>
          <a:off x="14541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22394</xdr:rowOff>
    </xdr:from>
    <xdr:ext cx="469744" cy="259045"/>
    <xdr:sp macro="" textlink="">
      <xdr:nvSpPr>
        <xdr:cNvPr id="500" name="テキスト ボックス 499"/>
        <xdr:cNvSpPr txBox="1"/>
      </xdr:nvSpPr>
      <xdr:spPr>
        <a:xfrm>
          <a:off x="14357427"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1" name="直線コネクタ 50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57086</xdr:rowOff>
    </xdr:from>
    <xdr:to>
      <xdr:col>20</xdr:col>
      <xdr:colOff>9525</xdr:colOff>
      <xdr:row>38</xdr:row>
      <xdr:rowOff>158686</xdr:rowOff>
    </xdr:to>
    <xdr:sp macro="" textlink="">
      <xdr:nvSpPr>
        <xdr:cNvPr id="502" name="フローチャート : 判断 501"/>
        <xdr:cNvSpPr/>
      </xdr:nvSpPr>
      <xdr:spPr>
        <a:xfrm>
          <a:off x="13652500" y="65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3763</xdr:rowOff>
    </xdr:from>
    <xdr:ext cx="469744" cy="259045"/>
    <xdr:sp macro="" textlink="">
      <xdr:nvSpPr>
        <xdr:cNvPr id="503" name="テキスト ボックス 502"/>
        <xdr:cNvSpPr txBox="1"/>
      </xdr:nvSpPr>
      <xdr:spPr>
        <a:xfrm>
          <a:off x="13468427" y="634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4947</xdr:rowOff>
    </xdr:from>
    <xdr:to>
      <xdr:col>18</xdr:col>
      <xdr:colOff>492125</xdr:colOff>
      <xdr:row>38</xdr:row>
      <xdr:rowOff>106547</xdr:rowOff>
    </xdr:to>
    <xdr:sp macro="" textlink="">
      <xdr:nvSpPr>
        <xdr:cNvPr id="504" name="フローチャート : 判断 503"/>
        <xdr:cNvSpPr/>
      </xdr:nvSpPr>
      <xdr:spPr>
        <a:xfrm>
          <a:off x="12763500" y="65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123074</xdr:rowOff>
    </xdr:from>
    <xdr:ext cx="469744" cy="259045"/>
    <xdr:sp macro="" textlink="">
      <xdr:nvSpPr>
        <xdr:cNvPr id="505" name="テキスト ボックス 504"/>
        <xdr:cNvSpPr txBox="1"/>
      </xdr:nvSpPr>
      <xdr:spPr>
        <a:xfrm>
          <a:off x="12579427" y="629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39332</xdr:rowOff>
    </xdr:from>
    <xdr:to>
      <xdr:col>23</xdr:col>
      <xdr:colOff>568325</xdr:colOff>
      <xdr:row>38</xdr:row>
      <xdr:rowOff>140932</xdr:rowOff>
    </xdr:to>
    <xdr:sp macro="" textlink="">
      <xdr:nvSpPr>
        <xdr:cNvPr id="511" name="円/楕円 510"/>
        <xdr:cNvSpPr/>
      </xdr:nvSpPr>
      <xdr:spPr>
        <a:xfrm>
          <a:off x="16268700" y="655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170159</xdr:rowOff>
    </xdr:from>
    <xdr:ext cx="469744" cy="259045"/>
    <xdr:sp macro="" textlink="">
      <xdr:nvSpPr>
        <xdr:cNvPr id="512" name="災害復旧事業費該当値テキスト"/>
        <xdr:cNvSpPr txBox="1"/>
      </xdr:nvSpPr>
      <xdr:spPr>
        <a:xfrm>
          <a:off x="16370300" y="6342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3" name="円/楕円 51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4" name="テキスト ボックス 51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5" name="円/楕円 51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6" name="テキスト ボックス 51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7" name="円/楕円 51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8" name="テキスト ボックス 51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9" name="円/楕円 51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0" name="テキスト ボックス 51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100945</xdr:rowOff>
    </xdr:from>
    <xdr:to>
      <xdr:col>23</xdr:col>
      <xdr:colOff>516889</xdr:colOff>
      <xdr:row>79</xdr:row>
      <xdr:rowOff>31283</xdr:rowOff>
    </xdr:to>
    <xdr:cxnSp macro="">
      <xdr:nvCxnSpPr>
        <xdr:cNvPr id="593" name="直線コネクタ 592"/>
        <xdr:cNvCxnSpPr/>
      </xdr:nvCxnSpPr>
      <xdr:spPr>
        <a:xfrm flipV="1">
          <a:off x="16317595" y="12102445"/>
          <a:ext cx="1269" cy="147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35110</xdr:rowOff>
    </xdr:from>
    <xdr:ext cx="469744" cy="259045"/>
    <xdr:sp macro="" textlink="">
      <xdr:nvSpPr>
        <xdr:cNvPr id="594" name="公債費最小値テキスト"/>
        <xdr:cNvSpPr txBox="1"/>
      </xdr:nvSpPr>
      <xdr:spPr>
        <a:xfrm>
          <a:off x="16370300" y="135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79</xdr:row>
      <xdr:rowOff>31283</xdr:rowOff>
    </xdr:from>
    <xdr:to>
      <xdr:col>23</xdr:col>
      <xdr:colOff>606425</xdr:colOff>
      <xdr:row>79</xdr:row>
      <xdr:rowOff>31283</xdr:rowOff>
    </xdr:to>
    <xdr:cxnSp macro="">
      <xdr:nvCxnSpPr>
        <xdr:cNvPr id="595" name="直線コネクタ 594"/>
        <xdr:cNvCxnSpPr/>
      </xdr:nvCxnSpPr>
      <xdr:spPr>
        <a:xfrm>
          <a:off x="16230600" y="1357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47622</xdr:rowOff>
    </xdr:from>
    <xdr:ext cx="599010" cy="259045"/>
    <xdr:sp macro="" textlink="">
      <xdr:nvSpPr>
        <xdr:cNvPr id="596" name="公債費最大値テキスト"/>
        <xdr:cNvSpPr txBox="1"/>
      </xdr:nvSpPr>
      <xdr:spPr>
        <a:xfrm>
          <a:off x="16370300" y="118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70</xdr:row>
      <xdr:rowOff>100945</xdr:rowOff>
    </xdr:from>
    <xdr:to>
      <xdr:col>23</xdr:col>
      <xdr:colOff>606425</xdr:colOff>
      <xdr:row>70</xdr:row>
      <xdr:rowOff>100945</xdr:rowOff>
    </xdr:to>
    <xdr:cxnSp macro="">
      <xdr:nvCxnSpPr>
        <xdr:cNvPr id="597" name="直線コネクタ 596"/>
        <xdr:cNvCxnSpPr/>
      </xdr:nvCxnSpPr>
      <xdr:spPr>
        <a:xfrm>
          <a:off x="16230600" y="121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68651</xdr:rowOff>
    </xdr:from>
    <xdr:to>
      <xdr:col>23</xdr:col>
      <xdr:colOff>517525</xdr:colOff>
      <xdr:row>75</xdr:row>
      <xdr:rowOff>111430</xdr:rowOff>
    </xdr:to>
    <xdr:cxnSp macro="">
      <xdr:nvCxnSpPr>
        <xdr:cNvPr id="598" name="直線コネクタ 597"/>
        <xdr:cNvCxnSpPr/>
      </xdr:nvCxnSpPr>
      <xdr:spPr>
        <a:xfrm>
          <a:off x="15481300" y="12927401"/>
          <a:ext cx="838200" cy="4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82666</xdr:rowOff>
    </xdr:from>
    <xdr:ext cx="534377" cy="259045"/>
    <xdr:sp macro="" textlink="">
      <xdr:nvSpPr>
        <xdr:cNvPr id="599" name="公債費平均値テキスト"/>
        <xdr:cNvSpPr txBox="1"/>
      </xdr:nvSpPr>
      <xdr:spPr>
        <a:xfrm>
          <a:off x="16370300" y="13112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104239</xdr:rowOff>
    </xdr:from>
    <xdr:to>
      <xdr:col>23</xdr:col>
      <xdr:colOff>568325</xdr:colOff>
      <xdr:row>77</xdr:row>
      <xdr:rowOff>34389</xdr:rowOff>
    </xdr:to>
    <xdr:sp macro="" textlink="">
      <xdr:nvSpPr>
        <xdr:cNvPr id="600" name="フローチャート : 判断 599"/>
        <xdr:cNvSpPr/>
      </xdr:nvSpPr>
      <xdr:spPr>
        <a:xfrm>
          <a:off x="162687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50904</xdr:rowOff>
    </xdr:from>
    <xdr:to>
      <xdr:col>22</xdr:col>
      <xdr:colOff>365125</xdr:colOff>
      <xdr:row>75</xdr:row>
      <xdr:rowOff>68651</xdr:rowOff>
    </xdr:to>
    <xdr:cxnSp macro="">
      <xdr:nvCxnSpPr>
        <xdr:cNvPr id="601" name="直線コネクタ 600"/>
        <xdr:cNvCxnSpPr/>
      </xdr:nvCxnSpPr>
      <xdr:spPr>
        <a:xfrm>
          <a:off x="14592300" y="12909654"/>
          <a:ext cx="889000" cy="1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57238</xdr:rowOff>
    </xdr:from>
    <xdr:to>
      <xdr:col>22</xdr:col>
      <xdr:colOff>415925</xdr:colOff>
      <xdr:row>76</xdr:row>
      <xdr:rowOff>158838</xdr:rowOff>
    </xdr:to>
    <xdr:sp macro="" textlink="">
      <xdr:nvSpPr>
        <xdr:cNvPr id="602" name="フローチャート : 判断 601"/>
        <xdr:cNvSpPr/>
      </xdr:nvSpPr>
      <xdr:spPr>
        <a:xfrm>
          <a:off x="15430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149965</xdr:rowOff>
    </xdr:from>
    <xdr:ext cx="534377" cy="259045"/>
    <xdr:sp macro="" textlink="">
      <xdr:nvSpPr>
        <xdr:cNvPr id="603" name="テキスト ボックス 602"/>
        <xdr:cNvSpPr txBox="1"/>
      </xdr:nvSpPr>
      <xdr:spPr>
        <a:xfrm>
          <a:off x="15214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50904</xdr:rowOff>
    </xdr:from>
    <xdr:to>
      <xdr:col>21</xdr:col>
      <xdr:colOff>161925</xdr:colOff>
      <xdr:row>75</xdr:row>
      <xdr:rowOff>59073</xdr:rowOff>
    </xdr:to>
    <xdr:cxnSp macro="">
      <xdr:nvCxnSpPr>
        <xdr:cNvPr id="604" name="直線コネクタ 603"/>
        <xdr:cNvCxnSpPr/>
      </xdr:nvCxnSpPr>
      <xdr:spPr>
        <a:xfrm flipV="1">
          <a:off x="13703300" y="12909654"/>
          <a:ext cx="889000" cy="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5" name="フローチャート : 判断 604"/>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137103</xdr:rowOff>
    </xdr:from>
    <xdr:ext cx="534377" cy="259045"/>
    <xdr:sp macro="" textlink="">
      <xdr:nvSpPr>
        <xdr:cNvPr id="606" name="テキスト ボックス 605"/>
        <xdr:cNvSpPr txBox="1"/>
      </xdr:nvSpPr>
      <xdr:spPr>
        <a:xfrm>
          <a:off x="14325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59073</xdr:rowOff>
    </xdr:from>
    <xdr:to>
      <xdr:col>19</xdr:col>
      <xdr:colOff>644525</xdr:colOff>
      <xdr:row>75</xdr:row>
      <xdr:rowOff>61321</xdr:rowOff>
    </xdr:to>
    <xdr:cxnSp macro="">
      <xdr:nvCxnSpPr>
        <xdr:cNvPr id="607" name="直線コネクタ 606"/>
        <xdr:cNvCxnSpPr/>
      </xdr:nvCxnSpPr>
      <xdr:spPr>
        <a:xfrm flipV="1">
          <a:off x="12814300" y="12917823"/>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8" name="フローチャート : 判断 607"/>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134269</xdr:rowOff>
    </xdr:from>
    <xdr:ext cx="534377" cy="259045"/>
    <xdr:sp macro="" textlink="">
      <xdr:nvSpPr>
        <xdr:cNvPr id="609" name="テキスト ボックス 608"/>
        <xdr:cNvSpPr txBox="1"/>
      </xdr:nvSpPr>
      <xdr:spPr>
        <a:xfrm>
          <a:off x="13436111" y="131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0" name="フローチャート : 判断 609"/>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134954</xdr:rowOff>
    </xdr:from>
    <xdr:ext cx="534377" cy="259045"/>
    <xdr:sp macro="" textlink="">
      <xdr:nvSpPr>
        <xdr:cNvPr id="611" name="テキスト ボックス 610"/>
        <xdr:cNvSpPr txBox="1"/>
      </xdr:nvSpPr>
      <xdr:spPr>
        <a:xfrm>
          <a:off x="12547111" y="131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60630</xdr:rowOff>
    </xdr:from>
    <xdr:to>
      <xdr:col>23</xdr:col>
      <xdr:colOff>568325</xdr:colOff>
      <xdr:row>75</xdr:row>
      <xdr:rowOff>162229</xdr:rowOff>
    </xdr:to>
    <xdr:sp macro="" textlink="">
      <xdr:nvSpPr>
        <xdr:cNvPr id="617" name="円/楕円 616"/>
        <xdr:cNvSpPr/>
      </xdr:nvSpPr>
      <xdr:spPr>
        <a:xfrm>
          <a:off x="16268700" y="129193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83507</xdr:rowOff>
    </xdr:from>
    <xdr:ext cx="534377" cy="259045"/>
    <xdr:sp macro="" textlink="">
      <xdr:nvSpPr>
        <xdr:cNvPr id="618" name="公債費該当値テキスト"/>
        <xdr:cNvSpPr txBox="1"/>
      </xdr:nvSpPr>
      <xdr:spPr>
        <a:xfrm>
          <a:off x="16370300" y="1277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81,210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17851</xdr:rowOff>
    </xdr:from>
    <xdr:to>
      <xdr:col>22</xdr:col>
      <xdr:colOff>415925</xdr:colOff>
      <xdr:row>75</xdr:row>
      <xdr:rowOff>119451</xdr:rowOff>
    </xdr:to>
    <xdr:sp macro="" textlink="">
      <xdr:nvSpPr>
        <xdr:cNvPr id="619" name="円/楕円 618"/>
        <xdr:cNvSpPr/>
      </xdr:nvSpPr>
      <xdr:spPr>
        <a:xfrm>
          <a:off x="15430500" y="1287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135978</xdr:rowOff>
    </xdr:from>
    <xdr:ext cx="534377" cy="259045"/>
    <xdr:sp macro="" textlink="">
      <xdr:nvSpPr>
        <xdr:cNvPr id="620" name="テキスト ボックス 619"/>
        <xdr:cNvSpPr txBox="1"/>
      </xdr:nvSpPr>
      <xdr:spPr>
        <a:xfrm>
          <a:off x="15214111" y="1265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86,824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104</xdr:rowOff>
    </xdr:from>
    <xdr:to>
      <xdr:col>21</xdr:col>
      <xdr:colOff>212725</xdr:colOff>
      <xdr:row>75</xdr:row>
      <xdr:rowOff>101704</xdr:rowOff>
    </xdr:to>
    <xdr:sp macro="" textlink="">
      <xdr:nvSpPr>
        <xdr:cNvPr id="621" name="円/楕円 620"/>
        <xdr:cNvSpPr/>
      </xdr:nvSpPr>
      <xdr:spPr>
        <a:xfrm>
          <a:off x="14541500" y="1285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118231</xdr:rowOff>
    </xdr:from>
    <xdr:ext cx="534377" cy="259045"/>
    <xdr:sp macro="" textlink="">
      <xdr:nvSpPr>
        <xdr:cNvPr id="622" name="テキスト ボックス 621"/>
        <xdr:cNvSpPr txBox="1"/>
      </xdr:nvSpPr>
      <xdr:spPr>
        <a:xfrm>
          <a:off x="14325111" y="1263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89,153</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8273</xdr:rowOff>
    </xdr:from>
    <xdr:to>
      <xdr:col>20</xdr:col>
      <xdr:colOff>9525</xdr:colOff>
      <xdr:row>75</xdr:row>
      <xdr:rowOff>109873</xdr:rowOff>
    </xdr:to>
    <xdr:sp macro="" textlink="">
      <xdr:nvSpPr>
        <xdr:cNvPr id="623" name="円/楕円 622"/>
        <xdr:cNvSpPr/>
      </xdr:nvSpPr>
      <xdr:spPr>
        <a:xfrm>
          <a:off x="13652500" y="1286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126400</xdr:rowOff>
    </xdr:from>
    <xdr:ext cx="534377" cy="259045"/>
    <xdr:sp macro="" textlink="">
      <xdr:nvSpPr>
        <xdr:cNvPr id="624" name="テキスト ボックス 623"/>
        <xdr:cNvSpPr txBox="1"/>
      </xdr:nvSpPr>
      <xdr:spPr>
        <a:xfrm>
          <a:off x="13436111" y="126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88,081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10521</xdr:rowOff>
    </xdr:from>
    <xdr:to>
      <xdr:col>18</xdr:col>
      <xdr:colOff>492125</xdr:colOff>
      <xdr:row>75</xdr:row>
      <xdr:rowOff>112121</xdr:rowOff>
    </xdr:to>
    <xdr:sp macro="" textlink="">
      <xdr:nvSpPr>
        <xdr:cNvPr id="625" name="円/楕円 624"/>
        <xdr:cNvSpPr/>
      </xdr:nvSpPr>
      <xdr:spPr>
        <a:xfrm>
          <a:off x="12763500" y="1286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128648</xdr:rowOff>
    </xdr:from>
    <xdr:ext cx="534377" cy="259045"/>
    <xdr:sp macro="" textlink="">
      <xdr:nvSpPr>
        <xdr:cNvPr id="626" name="テキスト ボックス 625"/>
        <xdr:cNvSpPr txBox="1"/>
      </xdr:nvSpPr>
      <xdr:spPr>
        <a:xfrm>
          <a:off x="12547111" y="1264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8" name="テキスト ボックス 63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0" name="テキスト ボックス 63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2" name="テキスト ボックス 64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4" name="テキスト ボックス 64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6" name="テキスト ボックス 64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56242</xdr:rowOff>
    </xdr:from>
    <xdr:to>
      <xdr:col>23</xdr:col>
      <xdr:colOff>516889</xdr:colOff>
      <xdr:row>99</xdr:row>
      <xdr:rowOff>29990</xdr:rowOff>
    </xdr:to>
    <xdr:cxnSp macro="">
      <xdr:nvCxnSpPr>
        <xdr:cNvPr id="650" name="直線コネクタ 649"/>
        <xdr:cNvCxnSpPr/>
      </xdr:nvCxnSpPr>
      <xdr:spPr>
        <a:xfrm flipV="1">
          <a:off x="16317595" y="15486742"/>
          <a:ext cx="1269" cy="151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33817</xdr:rowOff>
    </xdr:from>
    <xdr:ext cx="378565" cy="259045"/>
    <xdr:sp macro="" textlink="">
      <xdr:nvSpPr>
        <xdr:cNvPr id="651" name="積立金最小値テキスト"/>
        <xdr:cNvSpPr txBox="1"/>
      </xdr:nvSpPr>
      <xdr:spPr>
        <a:xfrm>
          <a:off x="16370300" y="1700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99</xdr:row>
      <xdr:rowOff>29990</xdr:rowOff>
    </xdr:from>
    <xdr:to>
      <xdr:col>23</xdr:col>
      <xdr:colOff>606425</xdr:colOff>
      <xdr:row>99</xdr:row>
      <xdr:rowOff>29990</xdr:rowOff>
    </xdr:to>
    <xdr:cxnSp macro="">
      <xdr:nvCxnSpPr>
        <xdr:cNvPr id="652" name="直線コネクタ 651"/>
        <xdr:cNvCxnSpPr/>
      </xdr:nvCxnSpPr>
      <xdr:spPr>
        <a:xfrm>
          <a:off x="16230600" y="170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2919</xdr:rowOff>
    </xdr:from>
    <xdr:ext cx="534377" cy="259045"/>
    <xdr:sp macro="" textlink="">
      <xdr:nvSpPr>
        <xdr:cNvPr id="653" name="積立金最大値テキスト"/>
        <xdr:cNvSpPr txBox="1"/>
      </xdr:nvSpPr>
      <xdr:spPr>
        <a:xfrm>
          <a:off x="16370300" y="1526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80,381</a:t>
          </a:r>
          <a:endParaRPr kumimoji="1" lang="ja-JP" altLang="en-US" sz="1000" b="1">
            <a:latin typeface="ＭＳ Ｐゴシック"/>
          </a:endParaRPr>
        </a:p>
      </xdr:txBody>
    </xdr:sp>
    <xdr:clientData/>
  </xdr:oneCellAnchor>
  <xdr:twoCellAnchor>
    <xdr:from>
      <xdr:col>23</xdr:col>
      <xdr:colOff>428625</xdr:colOff>
      <xdr:row>90</xdr:row>
      <xdr:rowOff>56242</xdr:rowOff>
    </xdr:from>
    <xdr:to>
      <xdr:col>23</xdr:col>
      <xdr:colOff>606425</xdr:colOff>
      <xdr:row>90</xdr:row>
      <xdr:rowOff>56242</xdr:rowOff>
    </xdr:to>
    <xdr:cxnSp macro="">
      <xdr:nvCxnSpPr>
        <xdr:cNvPr id="654" name="直線コネクタ 653"/>
        <xdr:cNvCxnSpPr/>
      </xdr:nvCxnSpPr>
      <xdr:spPr>
        <a:xfrm>
          <a:off x="16230600" y="1548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36334</xdr:rowOff>
    </xdr:from>
    <xdr:to>
      <xdr:col>23</xdr:col>
      <xdr:colOff>517525</xdr:colOff>
      <xdr:row>99</xdr:row>
      <xdr:rowOff>2102</xdr:rowOff>
    </xdr:to>
    <xdr:cxnSp macro="">
      <xdr:nvCxnSpPr>
        <xdr:cNvPr id="655" name="直線コネクタ 654"/>
        <xdr:cNvCxnSpPr/>
      </xdr:nvCxnSpPr>
      <xdr:spPr>
        <a:xfrm flipV="1">
          <a:off x="15481300" y="16838434"/>
          <a:ext cx="838200" cy="13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105300</xdr:rowOff>
    </xdr:from>
    <xdr:ext cx="534377" cy="259045"/>
    <xdr:sp macro="" textlink="">
      <xdr:nvSpPr>
        <xdr:cNvPr id="656" name="積立金平均値テキスト"/>
        <xdr:cNvSpPr txBox="1"/>
      </xdr:nvSpPr>
      <xdr:spPr>
        <a:xfrm>
          <a:off x="16370300" y="16393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22,340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82423</xdr:rowOff>
    </xdr:from>
    <xdr:to>
      <xdr:col>23</xdr:col>
      <xdr:colOff>568325</xdr:colOff>
      <xdr:row>97</xdr:row>
      <xdr:rowOff>12573</xdr:rowOff>
    </xdr:to>
    <xdr:sp macro="" textlink="">
      <xdr:nvSpPr>
        <xdr:cNvPr id="657" name="フローチャート : 判断 656"/>
        <xdr:cNvSpPr/>
      </xdr:nvSpPr>
      <xdr:spPr>
        <a:xfrm>
          <a:off x="162687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2102</xdr:rowOff>
    </xdr:from>
    <xdr:to>
      <xdr:col>22</xdr:col>
      <xdr:colOff>365125</xdr:colOff>
      <xdr:row>99</xdr:row>
      <xdr:rowOff>10788</xdr:rowOff>
    </xdr:to>
    <xdr:cxnSp macro="">
      <xdr:nvCxnSpPr>
        <xdr:cNvPr id="658" name="直線コネクタ 657"/>
        <xdr:cNvCxnSpPr/>
      </xdr:nvCxnSpPr>
      <xdr:spPr>
        <a:xfrm flipV="1">
          <a:off x="14592300" y="16975652"/>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13081</xdr:rowOff>
    </xdr:from>
    <xdr:to>
      <xdr:col>22</xdr:col>
      <xdr:colOff>415925</xdr:colOff>
      <xdr:row>96</xdr:row>
      <xdr:rowOff>114681</xdr:rowOff>
    </xdr:to>
    <xdr:sp macro="" textlink="">
      <xdr:nvSpPr>
        <xdr:cNvPr id="659" name="フローチャート : 判断 658"/>
        <xdr:cNvSpPr/>
      </xdr:nvSpPr>
      <xdr:spPr>
        <a:xfrm>
          <a:off x="1543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131208</xdr:rowOff>
    </xdr:from>
    <xdr:ext cx="534377" cy="259045"/>
    <xdr:sp macro="" textlink="">
      <xdr:nvSpPr>
        <xdr:cNvPr id="660" name="テキスト ボックス 659"/>
        <xdr:cNvSpPr txBox="1"/>
      </xdr:nvSpPr>
      <xdr:spPr>
        <a:xfrm>
          <a:off x="1521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23209</xdr:rowOff>
    </xdr:from>
    <xdr:to>
      <xdr:col>21</xdr:col>
      <xdr:colOff>161925</xdr:colOff>
      <xdr:row>99</xdr:row>
      <xdr:rowOff>10788</xdr:rowOff>
    </xdr:to>
    <xdr:cxnSp macro="">
      <xdr:nvCxnSpPr>
        <xdr:cNvPr id="661" name="直線コネクタ 660"/>
        <xdr:cNvCxnSpPr/>
      </xdr:nvCxnSpPr>
      <xdr:spPr>
        <a:xfrm>
          <a:off x="13703300" y="16825309"/>
          <a:ext cx="889000" cy="15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89</xdr:row>
      <xdr:rowOff>125476</xdr:rowOff>
    </xdr:from>
    <xdr:to>
      <xdr:col>21</xdr:col>
      <xdr:colOff>212725</xdr:colOff>
      <xdr:row>90</xdr:row>
      <xdr:rowOff>55626</xdr:rowOff>
    </xdr:to>
    <xdr:sp macro="" textlink="">
      <xdr:nvSpPr>
        <xdr:cNvPr id="662" name="フローチャート : 判断 661"/>
        <xdr:cNvSpPr/>
      </xdr:nvSpPr>
      <xdr:spPr>
        <a:xfrm>
          <a:off x="14541500" y="1538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88</xdr:row>
      <xdr:rowOff>72153</xdr:rowOff>
    </xdr:from>
    <xdr:ext cx="534377" cy="259045"/>
    <xdr:sp macro="" textlink="">
      <xdr:nvSpPr>
        <xdr:cNvPr id="663" name="テキスト ボックス 662"/>
        <xdr:cNvSpPr txBox="1"/>
      </xdr:nvSpPr>
      <xdr:spPr>
        <a:xfrm>
          <a:off x="14325111" y="1515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23209</xdr:rowOff>
    </xdr:from>
    <xdr:to>
      <xdr:col>19</xdr:col>
      <xdr:colOff>644525</xdr:colOff>
      <xdr:row>98</xdr:row>
      <xdr:rowOff>86170</xdr:rowOff>
    </xdr:to>
    <xdr:cxnSp macro="">
      <xdr:nvCxnSpPr>
        <xdr:cNvPr id="664" name="直線コネクタ 663"/>
        <xdr:cNvCxnSpPr/>
      </xdr:nvCxnSpPr>
      <xdr:spPr>
        <a:xfrm flipV="1">
          <a:off x="12814300" y="16825309"/>
          <a:ext cx="889000" cy="6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153384</xdr:rowOff>
    </xdr:from>
    <xdr:to>
      <xdr:col>20</xdr:col>
      <xdr:colOff>9525</xdr:colOff>
      <xdr:row>95</xdr:row>
      <xdr:rowOff>83534</xdr:rowOff>
    </xdr:to>
    <xdr:sp macro="" textlink="">
      <xdr:nvSpPr>
        <xdr:cNvPr id="665" name="フローチャート : 判断 664"/>
        <xdr:cNvSpPr/>
      </xdr:nvSpPr>
      <xdr:spPr>
        <a:xfrm>
          <a:off x="13652500" y="162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100061</xdr:rowOff>
    </xdr:from>
    <xdr:ext cx="534377" cy="259045"/>
    <xdr:sp macro="" textlink="">
      <xdr:nvSpPr>
        <xdr:cNvPr id="666" name="テキスト ボックス 665"/>
        <xdr:cNvSpPr txBox="1"/>
      </xdr:nvSpPr>
      <xdr:spPr>
        <a:xfrm>
          <a:off x="13436111" y="1604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147898</xdr:rowOff>
    </xdr:from>
    <xdr:to>
      <xdr:col>18</xdr:col>
      <xdr:colOff>492125</xdr:colOff>
      <xdr:row>96</xdr:row>
      <xdr:rowOff>78048</xdr:rowOff>
    </xdr:to>
    <xdr:sp macro="" textlink="">
      <xdr:nvSpPr>
        <xdr:cNvPr id="667" name="フローチャート : 判断 666"/>
        <xdr:cNvSpPr/>
      </xdr:nvSpPr>
      <xdr:spPr>
        <a:xfrm>
          <a:off x="12763500" y="164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94575</xdr:rowOff>
    </xdr:from>
    <xdr:ext cx="534377" cy="259045"/>
    <xdr:sp macro="" textlink="">
      <xdr:nvSpPr>
        <xdr:cNvPr id="668" name="テキスト ボックス 667"/>
        <xdr:cNvSpPr txBox="1"/>
      </xdr:nvSpPr>
      <xdr:spPr>
        <a:xfrm>
          <a:off x="12547111" y="1621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156984</xdr:rowOff>
    </xdr:from>
    <xdr:to>
      <xdr:col>23</xdr:col>
      <xdr:colOff>568325</xdr:colOff>
      <xdr:row>98</xdr:row>
      <xdr:rowOff>87134</xdr:rowOff>
    </xdr:to>
    <xdr:sp macro="" textlink="">
      <xdr:nvSpPr>
        <xdr:cNvPr id="674" name="円/楕円 673"/>
        <xdr:cNvSpPr/>
      </xdr:nvSpPr>
      <xdr:spPr>
        <a:xfrm>
          <a:off x="16268700" y="16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135411</xdr:rowOff>
    </xdr:from>
    <xdr:ext cx="469744" cy="259045"/>
    <xdr:sp macro="" textlink="">
      <xdr:nvSpPr>
        <xdr:cNvPr id="675" name="積立金該当値テキスト"/>
        <xdr:cNvSpPr txBox="1"/>
      </xdr:nvSpPr>
      <xdr:spPr>
        <a:xfrm>
          <a:off x="16370300" y="1676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9,426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122752</xdr:rowOff>
    </xdr:from>
    <xdr:to>
      <xdr:col>22</xdr:col>
      <xdr:colOff>415925</xdr:colOff>
      <xdr:row>99</xdr:row>
      <xdr:rowOff>52902</xdr:rowOff>
    </xdr:to>
    <xdr:sp macro="" textlink="">
      <xdr:nvSpPr>
        <xdr:cNvPr id="676" name="円/楕円 675"/>
        <xdr:cNvSpPr/>
      </xdr:nvSpPr>
      <xdr:spPr>
        <a:xfrm>
          <a:off x="15430500" y="1692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44029</xdr:rowOff>
    </xdr:from>
    <xdr:ext cx="469744" cy="259045"/>
    <xdr:sp macro="" textlink="">
      <xdr:nvSpPr>
        <xdr:cNvPr id="677" name="テキスト ボックス 676"/>
        <xdr:cNvSpPr txBox="1"/>
      </xdr:nvSpPr>
      <xdr:spPr>
        <a:xfrm>
          <a:off x="15246427" y="1701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131438</xdr:rowOff>
    </xdr:from>
    <xdr:to>
      <xdr:col>21</xdr:col>
      <xdr:colOff>212725</xdr:colOff>
      <xdr:row>99</xdr:row>
      <xdr:rowOff>61588</xdr:rowOff>
    </xdr:to>
    <xdr:sp macro="" textlink="">
      <xdr:nvSpPr>
        <xdr:cNvPr id="678" name="円/楕円 677"/>
        <xdr:cNvSpPr/>
      </xdr:nvSpPr>
      <xdr:spPr>
        <a:xfrm>
          <a:off x="14541500" y="1693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52715</xdr:rowOff>
    </xdr:from>
    <xdr:ext cx="469744" cy="259045"/>
    <xdr:sp macro="" textlink="">
      <xdr:nvSpPr>
        <xdr:cNvPr id="679" name="テキスト ボックス 678"/>
        <xdr:cNvSpPr txBox="1"/>
      </xdr:nvSpPr>
      <xdr:spPr>
        <a:xfrm>
          <a:off x="14357427" y="1702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143859</xdr:rowOff>
    </xdr:from>
    <xdr:to>
      <xdr:col>20</xdr:col>
      <xdr:colOff>9525</xdr:colOff>
      <xdr:row>98</xdr:row>
      <xdr:rowOff>74009</xdr:rowOff>
    </xdr:to>
    <xdr:sp macro="" textlink="">
      <xdr:nvSpPr>
        <xdr:cNvPr id="680" name="円/楕円 679"/>
        <xdr:cNvSpPr/>
      </xdr:nvSpPr>
      <xdr:spPr>
        <a:xfrm>
          <a:off x="13652500" y="1677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65136</xdr:rowOff>
    </xdr:from>
    <xdr:ext cx="534377" cy="259045"/>
    <xdr:sp macro="" textlink="">
      <xdr:nvSpPr>
        <xdr:cNvPr id="681" name="テキスト ボックス 680"/>
        <xdr:cNvSpPr txBox="1"/>
      </xdr:nvSpPr>
      <xdr:spPr>
        <a:xfrm>
          <a:off x="13436111" y="1686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35370</xdr:rowOff>
    </xdr:from>
    <xdr:to>
      <xdr:col>18</xdr:col>
      <xdr:colOff>492125</xdr:colOff>
      <xdr:row>98</xdr:row>
      <xdr:rowOff>136970</xdr:rowOff>
    </xdr:to>
    <xdr:sp macro="" textlink="">
      <xdr:nvSpPr>
        <xdr:cNvPr id="682" name="円/楕円 681"/>
        <xdr:cNvSpPr/>
      </xdr:nvSpPr>
      <xdr:spPr>
        <a:xfrm>
          <a:off x="12763500" y="168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128097</xdr:rowOff>
    </xdr:from>
    <xdr:ext cx="469744" cy="259045"/>
    <xdr:sp macro="" textlink="">
      <xdr:nvSpPr>
        <xdr:cNvPr id="683" name="テキスト ボックス 682"/>
        <xdr:cNvSpPr txBox="1"/>
      </xdr:nvSpPr>
      <xdr:spPr>
        <a:xfrm>
          <a:off x="12579427" y="1693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85598</xdr:rowOff>
    </xdr:from>
    <xdr:to>
      <xdr:col>32</xdr:col>
      <xdr:colOff>186689</xdr:colOff>
      <xdr:row>39</xdr:row>
      <xdr:rowOff>44450</xdr:rowOff>
    </xdr:to>
    <xdr:cxnSp macro="">
      <xdr:nvCxnSpPr>
        <xdr:cNvPr id="707" name="直線コネクタ 706"/>
        <xdr:cNvCxnSpPr/>
      </xdr:nvCxnSpPr>
      <xdr:spPr>
        <a:xfrm flipV="1">
          <a:off x="22159595" y="5229098"/>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32275</xdr:rowOff>
    </xdr:from>
    <xdr:ext cx="534377" cy="259045"/>
    <xdr:sp macro="" textlink="">
      <xdr:nvSpPr>
        <xdr:cNvPr id="710" name="投資及び出資金最大値テキスト"/>
        <xdr:cNvSpPr txBox="1"/>
      </xdr:nvSpPr>
      <xdr:spPr>
        <a:xfrm>
          <a:off x="22212300" y="500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a:t>
          </a:r>
          <a:endParaRPr kumimoji="1" lang="ja-JP" altLang="en-US" sz="1000" b="1">
            <a:latin typeface="ＭＳ Ｐゴシック"/>
          </a:endParaRPr>
        </a:p>
      </xdr:txBody>
    </xdr:sp>
    <xdr:clientData/>
  </xdr:oneCellAnchor>
  <xdr:twoCellAnchor>
    <xdr:from>
      <xdr:col>32</xdr:col>
      <xdr:colOff>98425</xdr:colOff>
      <xdr:row>30</xdr:row>
      <xdr:rowOff>85598</xdr:rowOff>
    </xdr:from>
    <xdr:to>
      <xdr:col>32</xdr:col>
      <xdr:colOff>276225</xdr:colOff>
      <xdr:row>30</xdr:row>
      <xdr:rowOff>85598</xdr:rowOff>
    </xdr:to>
    <xdr:cxnSp macro="">
      <xdr:nvCxnSpPr>
        <xdr:cNvPr id="711" name="直線コネクタ 710"/>
        <xdr:cNvCxnSpPr/>
      </xdr:nvCxnSpPr>
      <xdr:spPr>
        <a:xfrm>
          <a:off x="22072600" y="5229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58674</xdr:rowOff>
    </xdr:from>
    <xdr:to>
      <xdr:col>32</xdr:col>
      <xdr:colOff>187325</xdr:colOff>
      <xdr:row>35</xdr:row>
      <xdr:rowOff>171323</xdr:rowOff>
    </xdr:to>
    <xdr:cxnSp macro="">
      <xdr:nvCxnSpPr>
        <xdr:cNvPr id="712" name="直線コネクタ 711"/>
        <xdr:cNvCxnSpPr/>
      </xdr:nvCxnSpPr>
      <xdr:spPr>
        <a:xfrm flipV="1">
          <a:off x="21323300" y="6059424"/>
          <a:ext cx="838200" cy="1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139082</xdr:rowOff>
    </xdr:from>
    <xdr:ext cx="469744" cy="259045"/>
    <xdr:sp macro="" textlink="">
      <xdr:nvSpPr>
        <xdr:cNvPr id="713" name="投資及び出資金平均値テキスト"/>
        <xdr:cNvSpPr txBox="1"/>
      </xdr:nvSpPr>
      <xdr:spPr>
        <a:xfrm>
          <a:off x="22212300" y="6482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160655</xdr:rowOff>
    </xdr:from>
    <xdr:to>
      <xdr:col>32</xdr:col>
      <xdr:colOff>238125</xdr:colOff>
      <xdr:row>38</xdr:row>
      <xdr:rowOff>90805</xdr:rowOff>
    </xdr:to>
    <xdr:sp macro="" textlink="">
      <xdr:nvSpPr>
        <xdr:cNvPr id="714" name="フローチャート : 判断 713"/>
        <xdr:cNvSpPr/>
      </xdr:nvSpPr>
      <xdr:spPr>
        <a:xfrm>
          <a:off x="22110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171323</xdr:rowOff>
    </xdr:from>
    <xdr:to>
      <xdr:col>31</xdr:col>
      <xdr:colOff>34925</xdr:colOff>
      <xdr:row>37</xdr:row>
      <xdr:rowOff>109855</xdr:rowOff>
    </xdr:to>
    <xdr:cxnSp macro="">
      <xdr:nvCxnSpPr>
        <xdr:cNvPr id="715" name="直線コネクタ 714"/>
        <xdr:cNvCxnSpPr/>
      </xdr:nvCxnSpPr>
      <xdr:spPr>
        <a:xfrm flipV="1">
          <a:off x="20434300" y="6172073"/>
          <a:ext cx="889000" cy="28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31115</xdr:rowOff>
    </xdr:from>
    <xdr:to>
      <xdr:col>31</xdr:col>
      <xdr:colOff>85725</xdr:colOff>
      <xdr:row>38</xdr:row>
      <xdr:rowOff>132715</xdr:rowOff>
    </xdr:to>
    <xdr:sp macro="" textlink="">
      <xdr:nvSpPr>
        <xdr:cNvPr id="716" name="フローチャート : 判断 715"/>
        <xdr:cNvSpPr/>
      </xdr:nvSpPr>
      <xdr:spPr>
        <a:xfrm>
          <a:off x="21272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123842</xdr:rowOff>
    </xdr:from>
    <xdr:ext cx="469744" cy="259045"/>
    <xdr:sp macro="" textlink="">
      <xdr:nvSpPr>
        <xdr:cNvPr id="717" name="テキスト ボックス 716"/>
        <xdr:cNvSpPr txBox="1"/>
      </xdr:nvSpPr>
      <xdr:spPr>
        <a:xfrm>
          <a:off x="21088427" y="663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109855</xdr:rowOff>
    </xdr:from>
    <xdr:to>
      <xdr:col>29</xdr:col>
      <xdr:colOff>517525</xdr:colOff>
      <xdr:row>38</xdr:row>
      <xdr:rowOff>133096</xdr:rowOff>
    </xdr:to>
    <xdr:cxnSp macro="">
      <xdr:nvCxnSpPr>
        <xdr:cNvPr id="718" name="直線コネクタ 717"/>
        <xdr:cNvCxnSpPr/>
      </xdr:nvCxnSpPr>
      <xdr:spPr>
        <a:xfrm flipV="1">
          <a:off x="19545300" y="6453505"/>
          <a:ext cx="889000" cy="19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xdr:rowOff>
    </xdr:from>
    <xdr:to>
      <xdr:col>29</xdr:col>
      <xdr:colOff>568325</xdr:colOff>
      <xdr:row>38</xdr:row>
      <xdr:rowOff>112522</xdr:rowOff>
    </xdr:to>
    <xdr:sp macro="" textlink="">
      <xdr:nvSpPr>
        <xdr:cNvPr id="719" name="フローチャート : 判断 718"/>
        <xdr:cNvSpPr/>
      </xdr:nvSpPr>
      <xdr:spPr>
        <a:xfrm>
          <a:off x="20383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103649</xdr:rowOff>
    </xdr:from>
    <xdr:ext cx="469744" cy="259045"/>
    <xdr:sp macro="" textlink="">
      <xdr:nvSpPr>
        <xdr:cNvPr id="720" name="テキスト ボックス 719"/>
        <xdr:cNvSpPr txBox="1"/>
      </xdr:nvSpPr>
      <xdr:spPr>
        <a:xfrm>
          <a:off x="20199427" y="661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133096</xdr:rowOff>
    </xdr:from>
    <xdr:to>
      <xdr:col>28</xdr:col>
      <xdr:colOff>314325</xdr:colOff>
      <xdr:row>38</xdr:row>
      <xdr:rowOff>146431</xdr:rowOff>
    </xdr:to>
    <xdr:cxnSp macro="">
      <xdr:nvCxnSpPr>
        <xdr:cNvPr id="721" name="直線コネクタ 720"/>
        <xdr:cNvCxnSpPr/>
      </xdr:nvCxnSpPr>
      <xdr:spPr>
        <a:xfrm flipV="1">
          <a:off x="18656300" y="6648196"/>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153162</xdr:rowOff>
    </xdr:from>
    <xdr:to>
      <xdr:col>28</xdr:col>
      <xdr:colOff>365125</xdr:colOff>
      <xdr:row>38</xdr:row>
      <xdr:rowOff>83312</xdr:rowOff>
    </xdr:to>
    <xdr:sp macro="" textlink="">
      <xdr:nvSpPr>
        <xdr:cNvPr id="722" name="フローチャート : 判断 721"/>
        <xdr:cNvSpPr/>
      </xdr:nvSpPr>
      <xdr:spPr>
        <a:xfrm>
          <a:off x="19494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99839</xdr:rowOff>
    </xdr:from>
    <xdr:ext cx="469744" cy="259045"/>
    <xdr:sp macro="" textlink="">
      <xdr:nvSpPr>
        <xdr:cNvPr id="723" name="テキスト ボックス 722"/>
        <xdr:cNvSpPr txBox="1"/>
      </xdr:nvSpPr>
      <xdr:spPr>
        <a:xfrm>
          <a:off x="19310427" y="62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xdr:rowOff>
    </xdr:from>
    <xdr:to>
      <xdr:col>27</xdr:col>
      <xdr:colOff>161925</xdr:colOff>
      <xdr:row>38</xdr:row>
      <xdr:rowOff>116713</xdr:rowOff>
    </xdr:to>
    <xdr:sp macro="" textlink="">
      <xdr:nvSpPr>
        <xdr:cNvPr id="724" name="フローチャート : 判断 723"/>
        <xdr:cNvSpPr/>
      </xdr:nvSpPr>
      <xdr:spPr>
        <a:xfrm>
          <a:off x="18605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133240</xdr:rowOff>
    </xdr:from>
    <xdr:ext cx="469744" cy="259045"/>
    <xdr:sp macro="" textlink="">
      <xdr:nvSpPr>
        <xdr:cNvPr id="725" name="テキスト ボックス 724"/>
        <xdr:cNvSpPr txBox="1"/>
      </xdr:nvSpPr>
      <xdr:spPr>
        <a:xfrm>
          <a:off x="18421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7874</xdr:rowOff>
    </xdr:from>
    <xdr:to>
      <xdr:col>32</xdr:col>
      <xdr:colOff>238125</xdr:colOff>
      <xdr:row>35</xdr:row>
      <xdr:rowOff>109474</xdr:rowOff>
    </xdr:to>
    <xdr:sp macro="" textlink="">
      <xdr:nvSpPr>
        <xdr:cNvPr id="731" name="円/楕円 730"/>
        <xdr:cNvSpPr/>
      </xdr:nvSpPr>
      <xdr:spPr>
        <a:xfrm>
          <a:off x="22110700" y="600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30751</xdr:rowOff>
    </xdr:from>
    <xdr:ext cx="469744" cy="259045"/>
    <xdr:sp macro="" textlink="">
      <xdr:nvSpPr>
        <xdr:cNvPr id="732" name="投資及び出資金該当値テキスト"/>
        <xdr:cNvSpPr txBox="1"/>
      </xdr:nvSpPr>
      <xdr:spPr>
        <a:xfrm>
          <a:off x="22212300" y="58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5,288</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120523</xdr:rowOff>
    </xdr:from>
    <xdr:to>
      <xdr:col>31</xdr:col>
      <xdr:colOff>85725</xdr:colOff>
      <xdr:row>36</xdr:row>
      <xdr:rowOff>50673</xdr:rowOff>
    </xdr:to>
    <xdr:sp macro="" textlink="">
      <xdr:nvSpPr>
        <xdr:cNvPr id="733" name="円/楕円 732"/>
        <xdr:cNvSpPr/>
      </xdr:nvSpPr>
      <xdr:spPr>
        <a:xfrm>
          <a:off x="21272500" y="612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67200</xdr:rowOff>
    </xdr:from>
    <xdr:ext cx="469744" cy="259045"/>
    <xdr:sp macro="" textlink="">
      <xdr:nvSpPr>
        <xdr:cNvPr id="734" name="テキスト ボックス 733"/>
        <xdr:cNvSpPr txBox="1"/>
      </xdr:nvSpPr>
      <xdr:spPr>
        <a:xfrm>
          <a:off x="21088427" y="589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4,401</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59055</xdr:rowOff>
    </xdr:from>
    <xdr:to>
      <xdr:col>29</xdr:col>
      <xdr:colOff>568325</xdr:colOff>
      <xdr:row>37</xdr:row>
      <xdr:rowOff>160655</xdr:rowOff>
    </xdr:to>
    <xdr:sp macro="" textlink="">
      <xdr:nvSpPr>
        <xdr:cNvPr id="735" name="円/楕円 734"/>
        <xdr:cNvSpPr/>
      </xdr:nvSpPr>
      <xdr:spPr>
        <a:xfrm>
          <a:off x="203835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5732</xdr:rowOff>
    </xdr:from>
    <xdr:ext cx="469744" cy="259045"/>
    <xdr:sp macro="" textlink="">
      <xdr:nvSpPr>
        <xdr:cNvPr id="736" name="テキスト ボックス 735"/>
        <xdr:cNvSpPr txBox="1"/>
      </xdr:nvSpPr>
      <xdr:spPr>
        <a:xfrm>
          <a:off x="20199427" y="617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82296</xdr:rowOff>
    </xdr:from>
    <xdr:to>
      <xdr:col>28</xdr:col>
      <xdr:colOff>365125</xdr:colOff>
      <xdr:row>39</xdr:row>
      <xdr:rowOff>12446</xdr:rowOff>
    </xdr:to>
    <xdr:sp macro="" textlink="">
      <xdr:nvSpPr>
        <xdr:cNvPr id="737" name="円/楕円 736"/>
        <xdr:cNvSpPr/>
      </xdr:nvSpPr>
      <xdr:spPr>
        <a:xfrm>
          <a:off x="19494500" y="659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3573</xdr:rowOff>
    </xdr:from>
    <xdr:ext cx="378565" cy="259045"/>
    <xdr:sp macro="" textlink="">
      <xdr:nvSpPr>
        <xdr:cNvPr id="738" name="テキスト ボックス 737"/>
        <xdr:cNvSpPr txBox="1"/>
      </xdr:nvSpPr>
      <xdr:spPr>
        <a:xfrm>
          <a:off x="19356017" y="669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95631</xdr:rowOff>
    </xdr:from>
    <xdr:to>
      <xdr:col>27</xdr:col>
      <xdr:colOff>161925</xdr:colOff>
      <xdr:row>39</xdr:row>
      <xdr:rowOff>25781</xdr:rowOff>
    </xdr:to>
    <xdr:sp macro="" textlink="">
      <xdr:nvSpPr>
        <xdr:cNvPr id="739" name="円/楕円 738"/>
        <xdr:cNvSpPr/>
      </xdr:nvSpPr>
      <xdr:spPr>
        <a:xfrm>
          <a:off x="18605500" y="661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16908</xdr:rowOff>
    </xdr:from>
    <xdr:ext cx="378565" cy="259045"/>
    <xdr:sp macro="" textlink="">
      <xdr:nvSpPr>
        <xdr:cNvPr id="740" name="テキスト ボックス 739"/>
        <xdr:cNvSpPr txBox="1"/>
      </xdr:nvSpPr>
      <xdr:spPr>
        <a:xfrm>
          <a:off x="18467017" y="6703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1" name="直線コネクタ 75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2" name="テキスト ボックス 75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3" name="直線コネクタ 75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4" name="テキスト ボックス 75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5" name="直線コネクタ 75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6" name="テキスト ボックス 75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7" name="直線コネクタ 75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8" name="テキスト ボックス 75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9" name="直線コネクタ 75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0" name="テキスト ボックス 75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1" name="直線コネクタ 76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2" name="テキスト ボックス 76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140026</xdr:rowOff>
    </xdr:from>
    <xdr:to>
      <xdr:col>32</xdr:col>
      <xdr:colOff>186689</xdr:colOff>
      <xdr:row>59</xdr:row>
      <xdr:rowOff>98878</xdr:rowOff>
    </xdr:to>
    <xdr:cxnSp macro="">
      <xdr:nvCxnSpPr>
        <xdr:cNvPr id="766" name="直線コネクタ 765"/>
        <xdr:cNvCxnSpPr/>
      </xdr:nvCxnSpPr>
      <xdr:spPr>
        <a:xfrm flipV="1">
          <a:off x="22159595" y="8712526"/>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8" name="直線コネクタ 76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86703</xdr:rowOff>
    </xdr:from>
    <xdr:ext cx="534377" cy="259045"/>
    <xdr:sp macro="" textlink="">
      <xdr:nvSpPr>
        <xdr:cNvPr id="769" name="貸付金最大値テキスト"/>
        <xdr:cNvSpPr txBox="1"/>
      </xdr:nvSpPr>
      <xdr:spPr>
        <a:xfrm>
          <a:off x="22212300" y="84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45,990</a:t>
          </a:r>
          <a:endParaRPr kumimoji="1" lang="ja-JP" altLang="en-US" sz="1000" b="1">
            <a:latin typeface="ＭＳ Ｐゴシック"/>
          </a:endParaRPr>
        </a:p>
      </xdr:txBody>
    </xdr:sp>
    <xdr:clientData/>
  </xdr:oneCellAnchor>
  <xdr:twoCellAnchor>
    <xdr:from>
      <xdr:col>32</xdr:col>
      <xdr:colOff>98425</xdr:colOff>
      <xdr:row>50</xdr:row>
      <xdr:rowOff>140026</xdr:rowOff>
    </xdr:from>
    <xdr:to>
      <xdr:col>32</xdr:col>
      <xdr:colOff>276225</xdr:colOff>
      <xdr:row>50</xdr:row>
      <xdr:rowOff>140026</xdr:rowOff>
    </xdr:to>
    <xdr:cxnSp macro="">
      <xdr:nvCxnSpPr>
        <xdr:cNvPr id="770" name="直線コネクタ 769"/>
        <xdr:cNvCxnSpPr/>
      </xdr:nvCxnSpPr>
      <xdr:spPr>
        <a:xfrm>
          <a:off x="22072600" y="8712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34642</xdr:rowOff>
    </xdr:from>
    <xdr:to>
      <xdr:col>32</xdr:col>
      <xdr:colOff>187325</xdr:colOff>
      <xdr:row>58</xdr:row>
      <xdr:rowOff>38985</xdr:rowOff>
    </xdr:to>
    <xdr:cxnSp macro="">
      <xdr:nvCxnSpPr>
        <xdr:cNvPr id="771" name="直線コネクタ 770"/>
        <xdr:cNvCxnSpPr/>
      </xdr:nvCxnSpPr>
      <xdr:spPr>
        <a:xfrm flipV="1">
          <a:off x="21323300" y="9978742"/>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130029</xdr:rowOff>
    </xdr:from>
    <xdr:ext cx="469744" cy="259045"/>
    <xdr:sp macro="" textlink="">
      <xdr:nvSpPr>
        <xdr:cNvPr id="772" name="貸付金平均値テキスト"/>
        <xdr:cNvSpPr txBox="1"/>
      </xdr:nvSpPr>
      <xdr:spPr>
        <a:xfrm>
          <a:off x="22212300" y="10074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151602</xdr:rowOff>
    </xdr:from>
    <xdr:to>
      <xdr:col>32</xdr:col>
      <xdr:colOff>238125</xdr:colOff>
      <xdr:row>59</xdr:row>
      <xdr:rowOff>81752</xdr:rowOff>
    </xdr:to>
    <xdr:sp macro="" textlink="">
      <xdr:nvSpPr>
        <xdr:cNvPr id="773" name="フローチャート : 判断 772"/>
        <xdr:cNvSpPr/>
      </xdr:nvSpPr>
      <xdr:spPr>
        <a:xfrm>
          <a:off x="221107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38985</xdr:rowOff>
    </xdr:from>
    <xdr:to>
      <xdr:col>31</xdr:col>
      <xdr:colOff>34925</xdr:colOff>
      <xdr:row>58</xdr:row>
      <xdr:rowOff>43884</xdr:rowOff>
    </xdr:to>
    <xdr:cxnSp macro="">
      <xdr:nvCxnSpPr>
        <xdr:cNvPr id="774" name="直線コネクタ 773"/>
        <xdr:cNvCxnSpPr/>
      </xdr:nvCxnSpPr>
      <xdr:spPr>
        <a:xfrm flipV="1">
          <a:off x="20434300" y="9983085"/>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133379</xdr:rowOff>
    </xdr:from>
    <xdr:to>
      <xdr:col>31</xdr:col>
      <xdr:colOff>85725</xdr:colOff>
      <xdr:row>59</xdr:row>
      <xdr:rowOff>63529</xdr:rowOff>
    </xdr:to>
    <xdr:sp macro="" textlink="">
      <xdr:nvSpPr>
        <xdr:cNvPr id="775" name="フローチャート : 判断 774"/>
        <xdr:cNvSpPr/>
      </xdr:nvSpPr>
      <xdr:spPr>
        <a:xfrm>
          <a:off x="21272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54656</xdr:rowOff>
    </xdr:from>
    <xdr:ext cx="469744" cy="259045"/>
    <xdr:sp macro="" textlink="">
      <xdr:nvSpPr>
        <xdr:cNvPr id="776" name="テキスト ボックス 775"/>
        <xdr:cNvSpPr txBox="1"/>
      </xdr:nvSpPr>
      <xdr:spPr>
        <a:xfrm>
          <a:off x="21088427" y="1017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43884</xdr:rowOff>
    </xdr:from>
    <xdr:to>
      <xdr:col>29</xdr:col>
      <xdr:colOff>517525</xdr:colOff>
      <xdr:row>58</xdr:row>
      <xdr:rowOff>50187</xdr:rowOff>
    </xdr:to>
    <xdr:cxnSp macro="">
      <xdr:nvCxnSpPr>
        <xdr:cNvPr id="777" name="直線コネクタ 776"/>
        <xdr:cNvCxnSpPr/>
      </xdr:nvCxnSpPr>
      <xdr:spPr>
        <a:xfrm flipV="1">
          <a:off x="19545300" y="9987984"/>
          <a:ext cx="889000" cy="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78" name="フローチャート : 判断 777"/>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29085</xdr:rowOff>
    </xdr:from>
    <xdr:ext cx="469744" cy="259045"/>
    <xdr:sp macro="" textlink="">
      <xdr:nvSpPr>
        <xdr:cNvPr id="779" name="テキスト ボックス 778"/>
        <xdr:cNvSpPr txBox="1"/>
      </xdr:nvSpPr>
      <xdr:spPr>
        <a:xfrm>
          <a:off x="20199427" y="1014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50187</xdr:rowOff>
    </xdr:from>
    <xdr:to>
      <xdr:col>28</xdr:col>
      <xdr:colOff>314325</xdr:colOff>
      <xdr:row>58</xdr:row>
      <xdr:rowOff>51754</xdr:rowOff>
    </xdr:to>
    <xdr:cxnSp macro="">
      <xdr:nvCxnSpPr>
        <xdr:cNvPr id="780" name="直線コネクタ 779"/>
        <xdr:cNvCxnSpPr/>
      </xdr:nvCxnSpPr>
      <xdr:spPr>
        <a:xfrm flipV="1">
          <a:off x="18656300" y="9994287"/>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1" name="フローチャート : 判断 780"/>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27485</xdr:rowOff>
    </xdr:from>
    <xdr:ext cx="469744" cy="259045"/>
    <xdr:sp macro="" textlink="">
      <xdr:nvSpPr>
        <xdr:cNvPr id="782" name="テキスト ボックス 781"/>
        <xdr:cNvSpPr txBox="1"/>
      </xdr:nvSpPr>
      <xdr:spPr>
        <a:xfrm>
          <a:off x="19310427" y="1014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3" name="フローチャート : 判断 782"/>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18374</xdr:rowOff>
    </xdr:from>
    <xdr:ext cx="469744" cy="259045"/>
    <xdr:sp macro="" textlink="">
      <xdr:nvSpPr>
        <xdr:cNvPr id="784" name="テキスト ボックス 783"/>
        <xdr:cNvSpPr txBox="1"/>
      </xdr:nvSpPr>
      <xdr:spPr>
        <a:xfrm>
          <a:off x="18421427" y="1013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155292</xdr:rowOff>
    </xdr:from>
    <xdr:to>
      <xdr:col>32</xdr:col>
      <xdr:colOff>238125</xdr:colOff>
      <xdr:row>58</xdr:row>
      <xdr:rowOff>85442</xdr:rowOff>
    </xdr:to>
    <xdr:sp macro="" textlink="">
      <xdr:nvSpPr>
        <xdr:cNvPr id="790" name="円/楕円 789"/>
        <xdr:cNvSpPr/>
      </xdr:nvSpPr>
      <xdr:spPr>
        <a:xfrm>
          <a:off x="22110700" y="992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6719</xdr:rowOff>
    </xdr:from>
    <xdr:ext cx="469744" cy="259045"/>
    <xdr:sp macro="" textlink="">
      <xdr:nvSpPr>
        <xdr:cNvPr id="791" name="貸付金該当値テキスト"/>
        <xdr:cNvSpPr txBox="1"/>
      </xdr:nvSpPr>
      <xdr:spPr>
        <a:xfrm>
          <a:off x="22212300" y="977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7,217</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159635</xdr:rowOff>
    </xdr:from>
    <xdr:to>
      <xdr:col>31</xdr:col>
      <xdr:colOff>85725</xdr:colOff>
      <xdr:row>58</xdr:row>
      <xdr:rowOff>89785</xdr:rowOff>
    </xdr:to>
    <xdr:sp macro="" textlink="">
      <xdr:nvSpPr>
        <xdr:cNvPr id="792" name="円/楕円 791"/>
        <xdr:cNvSpPr/>
      </xdr:nvSpPr>
      <xdr:spPr>
        <a:xfrm>
          <a:off x="21272500" y="993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106312</xdr:rowOff>
    </xdr:from>
    <xdr:ext cx="469744" cy="259045"/>
    <xdr:sp macro="" textlink="">
      <xdr:nvSpPr>
        <xdr:cNvPr id="793" name="テキスト ボックス 792"/>
        <xdr:cNvSpPr txBox="1"/>
      </xdr:nvSpPr>
      <xdr:spPr>
        <a:xfrm>
          <a:off x="21088427" y="970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7,084</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164534</xdr:rowOff>
    </xdr:from>
    <xdr:to>
      <xdr:col>29</xdr:col>
      <xdr:colOff>568325</xdr:colOff>
      <xdr:row>58</xdr:row>
      <xdr:rowOff>94684</xdr:rowOff>
    </xdr:to>
    <xdr:sp macro="" textlink="">
      <xdr:nvSpPr>
        <xdr:cNvPr id="794" name="円/楕円 793"/>
        <xdr:cNvSpPr/>
      </xdr:nvSpPr>
      <xdr:spPr>
        <a:xfrm>
          <a:off x="20383500" y="99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111211</xdr:rowOff>
    </xdr:from>
    <xdr:ext cx="469744" cy="259045"/>
    <xdr:sp macro="" textlink="">
      <xdr:nvSpPr>
        <xdr:cNvPr id="795" name="テキスト ボックス 794"/>
        <xdr:cNvSpPr txBox="1"/>
      </xdr:nvSpPr>
      <xdr:spPr>
        <a:xfrm>
          <a:off x="20199427" y="971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6,934</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170837</xdr:rowOff>
    </xdr:from>
    <xdr:to>
      <xdr:col>28</xdr:col>
      <xdr:colOff>365125</xdr:colOff>
      <xdr:row>58</xdr:row>
      <xdr:rowOff>100987</xdr:rowOff>
    </xdr:to>
    <xdr:sp macro="" textlink="">
      <xdr:nvSpPr>
        <xdr:cNvPr id="796" name="円/楕円 795"/>
        <xdr:cNvSpPr/>
      </xdr:nvSpPr>
      <xdr:spPr>
        <a:xfrm>
          <a:off x="19494500" y="994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117514</xdr:rowOff>
    </xdr:from>
    <xdr:ext cx="469744" cy="259045"/>
    <xdr:sp macro="" textlink="">
      <xdr:nvSpPr>
        <xdr:cNvPr id="797" name="テキスト ボックス 796"/>
        <xdr:cNvSpPr txBox="1"/>
      </xdr:nvSpPr>
      <xdr:spPr>
        <a:xfrm>
          <a:off x="19310427" y="971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954</xdr:rowOff>
    </xdr:from>
    <xdr:to>
      <xdr:col>27</xdr:col>
      <xdr:colOff>161925</xdr:colOff>
      <xdr:row>58</xdr:row>
      <xdr:rowOff>102554</xdr:rowOff>
    </xdr:to>
    <xdr:sp macro="" textlink="">
      <xdr:nvSpPr>
        <xdr:cNvPr id="798" name="円/楕円 797"/>
        <xdr:cNvSpPr/>
      </xdr:nvSpPr>
      <xdr:spPr>
        <a:xfrm>
          <a:off x="18605500" y="994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119081</xdr:rowOff>
    </xdr:from>
    <xdr:ext cx="469744" cy="259045"/>
    <xdr:sp macro="" textlink="">
      <xdr:nvSpPr>
        <xdr:cNvPr id="799" name="テキスト ボックス 798"/>
        <xdr:cNvSpPr txBox="1"/>
      </xdr:nvSpPr>
      <xdr:spPr>
        <a:xfrm>
          <a:off x="18421427" y="972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23007</xdr:rowOff>
    </xdr:from>
    <xdr:to>
      <xdr:col>32</xdr:col>
      <xdr:colOff>186689</xdr:colOff>
      <xdr:row>78</xdr:row>
      <xdr:rowOff>119698</xdr:rowOff>
    </xdr:to>
    <xdr:cxnSp macro="">
      <xdr:nvCxnSpPr>
        <xdr:cNvPr id="823" name="直線コネクタ 822"/>
        <xdr:cNvCxnSpPr/>
      </xdr:nvCxnSpPr>
      <xdr:spPr>
        <a:xfrm flipV="1">
          <a:off x="22159595" y="12195957"/>
          <a:ext cx="1269" cy="129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123525</xdr:rowOff>
    </xdr:from>
    <xdr:ext cx="534377" cy="259045"/>
    <xdr:sp macro="" textlink="">
      <xdr:nvSpPr>
        <xdr:cNvPr id="824" name="繰出金最小値テキスト"/>
        <xdr:cNvSpPr txBox="1"/>
      </xdr:nvSpPr>
      <xdr:spPr>
        <a:xfrm>
          <a:off x="22212300" y="13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12,625</a:t>
          </a:r>
          <a:endParaRPr kumimoji="1" lang="ja-JP" altLang="en-US" sz="1000" b="1">
            <a:latin typeface="ＭＳ Ｐゴシック"/>
          </a:endParaRPr>
        </a:p>
      </xdr:txBody>
    </xdr:sp>
    <xdr:clientData/>
  </xdr:oneCellAnchor>
  <xdr:twoCellAnchor>
    <xdr:from>
      <xdr:col>32</xdr:col>
      <xdr:colOff>98425</xdr:colOff>
      <xdr:row>78</xdr:row>
      <xdr:rowOff>119698</xdr:rowOff>
    </xdr:from>
    <xdr:to>
      <xdr:col>32</xdr:col>
      <xdr:colOff>276225</xdr:colOff>
      <xdr:row>78</xdr:row>
      <xdr:rowOff>119698</xdr:rowOff>
    </xdr:to>
    <xdr:cxnSp macro="">
      <xdr:nvCxnSpPr>
        <xdr:cNvPr id="825" name="直線コネクタ 824"/>
        <xdr:cNvCxnSpPr/>
      </xdr:nvCxnSpPr>
      <xdr:spPr>
        <a:xfrm>
          <a:off x="22072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141134</xdr:rowOff>
    </xdr:from>
    <xdr:ext cx="599010" cy="259045"/>
    <xdr:sp macro="" textlink="">
      <xdr:nvSpPr>
        <xdr:cNvPr id="826" name="繰出金最大値テキスト"/>
        <xdr:cNvSpPr txBox="1"/>
      </xdr:nvSpPr>
      <xdr:spPr>
        <a:xfrm>
          <a:off x="22212300" y="1197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182,814</a:t>
          </a:r>
          <a:endParaRPr kumimoji="1" lang="ja-JP" altLang="en-US" sz="1000" b="1">
            <a:latin typeface="ＭＳ Ｐゴシック"/>
          </a:endParaRPr>
        </a:p>
      </xdr:txBody>
    </xdr:sp>
    <xdr:clientData/>
  </xdr:oneCellAnchor>
  <xdr:twoCellAnchor>
    <xdr:from>
      <xdr:col>32</xdr:col>
      <xdr:colOff>98425</xdr:colOff>
      <xdr:row>71</xdr:row>
      <xdr:rowOff>23007</xdr:rowOff>
    </xdr:from>
    <xdr:to>
      <xdr:col>32</xdr:col>
      <xdr:colOff>276225</xdr:colOff>
      <xdr:row>71</xdr:row>
      <xdr:rowOff>23007</xdr:rowOff>
    </xdr:to>
    <xdr:cxnSp macro="">
      <xdr:nvCxnSpPr>
        <xdr:cNvPr id="827" name="直線コネクタ 826"/>
        <xdr:cNvCxnSpPr/>
      </xdr:nvCxnSpPr>
      <xdr:spPr>
        <a:xfrm>
          <a:off x="22072600" y="1219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16659</xdr:rowOff>
    </xdr:from>
    <xdr:to>
      <xdr:col>32</xdr:col>
      <xdr:colOff>187325</xdr:colOff>
      <xdr:row>77</xdr:row>
      <xdr:rowOff>20081</xdr:rowOff>
    </xdr:to>
    <xdr:cxnSp macro="">
      <xdr:nvCxnSpPr>
        <xdr:cNvPr id="828" name="直線コネクタ 827"/>
        <xdr:cNvCxnSpPr/>
      </xdr:nvCxnSpPr>
      <xdr:spPr>
        <a:xfrm flipV="1">
          <a:off x="21323300" y="13218309"/>
          <a:ext cx="838200" cy="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88985</xdr:rowOff>
    </xdr:from>
    <xdr:ext cx="534377" cy="259045"/>
    <xdr:sp macro="" textlink="">
      <xdr:nvSpPr>
        <xdr:cNvPr id="829" name="繰出金平均値テキスト"/>
        <xdr:cNvSpPr txBox="1"/>
      </xdr:nvSpPr>
      <xdr:spPr>
        <a:xfrm>
          <a:off x="22212300" y="12947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57,991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66109</xdr:rowOff>
    </xdr:from>
    <xdr:to>
      <xdr:col>32</xdr:col>
      <xdr:colOff>238125</xdr:colOff>
      <xdr:row>76</xdr:row>
      <xdr:rowOff>167709</xdr:rowOff>
    </xdr:to>
    <xdr:sp macro="" textlink="">
      <xdr:nvSpPr>
        <xdr:cNvPr id="830" name="フローチャート : 判断 829"/>
        <xdr:cNvSpPr/>
      </xdr:nvSpPr>
      <xdr:spPr>
        <a:xfrm>
          <a:off x="221107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167543</xdr:rowOff>
    </xdr:from>
    <xdr:to>
      <xdr:col>31</xdr:col>
      <xdr:colOff>34925</xdr:colOff>
      <xdr:row>77</xdr:row>
      <xdr:rowOff>20081</xdr:rowOff>
    </xdr:to>
    <xdr:cxnSp macro="">
      <xdr:nvCxnSpPr>
        <xdr:cNvPr id="831" name="直線コネクタ 830"/>
        <xdr:cNvCxnSpPr/>
      </xdr:nvCxnSpPr>
      <xdr:spPr>
        <a:xfrm>
          <a:off x="20434300" y="13197743"/>
          <a:ext cx="889000" cy="2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44833</xdr:rowOff>
    </xdr:from>
    <xdr:to>
      <xdr:col>31</xdr:col>
      <xdr:colOff>85725</xdr:colOff>
      <xdr:row>76</xdr:row>
      <xdr:rowOff>146433</xdr:rowOff>
    </xdr:to>
    <xdr:sp macro="" textlink="">
      <xdr:nvSpPr>
        <xdr:cNvPr id="832" name="フローチャート : 判断 831"/>
        <xdr:cNvSpPr/>
      </xdr:nvSpPr>
      <xdr:spPr>
        <a:xfrm>
          <a:off x="21272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162961</xdr:rowOff>
    </xdr:from>
    <xdr:ext cx="534377" cy="259045"/>
    <xdr:sp macro="" textlink="">
      <xdr:nvSpPr>
        <xdr:cNvPr id="833" name="テキスト ボックス 832"/>
        <xdr:cNvSpPr txBox="1"/>
      </xdr:nvSpPr>
      <xdr:spPr>
        <a:xfrm>
          <a:off x="21056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167543</xdr:rowOff>
    </xdr:from>
    <xdr:to>
      <xdr:col>29</xdr:col>
      <xdr:colOff>517525</xdr:colOff>
      <xdr:row>77</xdr:row>
      <xdr:rowOff>58685</xdr:rowOff>
    </xdr:to>
    <xdr:cxnSp macro="">
      <xdr:nvCxnSpPr>
        <xdr:cNvPr id="834" name="直線コネクタ 833"/>
        <xdr:cNvCxnSpPr/>
      </xdr:nvCxnSpPr>
      <xdr:spPr>
        <a:xfrm flipV="1">
          <a:off x="19545300" y="13197743"/>
          <a:ext cx="889000" cy="6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41335</xdr:rowOff>
    </xdr:from>
    <xdr:to>
      <xdr:col>29</xdr:col>
      <xdr:colOff>568325</xdr:colOff>
      <xdr:row>76</xdr:row>
      <xdr:rowOff>142935</xdr:rowOff>
    </xdr:to>
    <xdr:sp macro="" textlink="">
      <xdr:nvSpPr>
        <xdr:cNvPr id="835" name="フローチャート : 判断 834"/>
        <xdr:cNvSpPr/>
      </xdr:nvSpPr>
      <xdr:spPr>
        <a:xfrm>
          <a:off x="20383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159463</xdr:rowOff>
    </xdr:from>
    <xdr:ext cx="534377" cy="259045"/>
    <xdr:sp macro="" textlink="">
      <xdr:nvSpPr>
        <xdr:cNvPr id="836" name="テキスト ボックス 835"/>
        <xdr:cNvSpPr txBox="1"/>
      </xdr:nvSpPr>
      <xdr:spPr>
        <a:xfrm>
          <a:off x="20167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48130</xdr:rowOff>
    </xdr:from>
    <xdr:to>
      <xdr:col>28</xdr:col>
      <xdr:colOff>314325</xdr:colOff>
      <xdr:row>77</xdr:row>
      <xdr:rowOff>58685</xdr:rowOff>
    </xdr:to>
    <xdr:cxnSp macro="">
      <xdr:nvCxnSpPr>
        <xdr:cNvPr id="837" name="直線コネクタ 836"/>
        <xdr:cNvCxnSpPr/>
      </xdr:nvCxnSpPr>
      <xdr:spPr>
        <a:xfrm>
          <a:off x="18656300" y="13249780"/>
          <a:ext cx="889000" cy="1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64021</xdr:rowOff>
    </xdr:from>
    <xdr:to>
      <xdr:col>28</xdr:col>
      <xdr:colOff>365125</xdr:colOff>
      <xdr:row>76</xdr:row>
      <xdr:rowOff>165621</xdr:rowOff>
    </xdr:to>
    <xdr:sp macro="" textlink="">
      <xdr:nvSpPr>
        <xdr:cNvPr id="838" name="フローチャート : 判断 837"/>
        <xdr:cNvSpPr/>
      </xdr:nvSpPr>
      <xdr:spPr>
        <a:xfrm>
          <a:off x="19494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10698</xdr:rowOff>
    </xdr:from>
    <xdr:ext cx="534377" cy="259045"/>
    <xdr:sp macro="" textlink="">
      <xdr:nvSpPr>
        <xdr:cNvPr id="839" name="テキスト ボックス 838"/>
        <xdr:cNvSpPr txBox="1"/>
      </xdr:nvSpPr>
      <xdr:spPr>
        <a:xfrm>
          <a:off x="19278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71481</xdr:rowOff>
    </xdr:from>
    <xdr:to>
      <xdr:col>27</xdr:col>
      <xdr:colOff>161925</xdr:colOff>
      <xdr:row>77</xdr:row>
      <xdr:rowOff>1631</xdr:rowOff>
    </xdr:to>
    <xdr:sp macro="" textlink="">
      <xdr:nvSpPr>
        <xdr:cNvPr id="840" name="フローチャート : 判断 839"/>
        <xdr:cNvSpPr/>
      </xdr:nvSpPr>
      <xdr:spPr>
        <a:xfrm>
          <a:off x="18605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18158</xdr:rowOff>
    </xdr:from>
    <xdr:ext cx="534377" cy="259045"/>
    <xdr:sp macro="" textlink="">
      <xdr:nvSpPr>
        <xdr:cNvPr id="841" name="テキスト ボックス 840"/>
        <xdr:cNvSpPr txBox="1"/>
      </xdr:nvSpPr>
      <xdr:spPr>
        <a:xfrm>
          <a:off x="18389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137309</xdr:rowOff>
    </xdr:from>
    <xdr:to>
      <xdr:col>32</xdr:col>
      <xdr:colOff>238125</xdr:colOff>
      <xdr:row>77</xdr:row>
      <xdr:rowOff>67459</xdr:rowOff>
    </xdr:to>
    <xdr:sp macro="" textlink="">
      <xdr:nvSpPr>
        <xdr:cNvPr id="847" name="円/楕円 846"/>
        <xdr:cNvSpPr/>
      </xdr:nvSpPr>
      <xdr:spPr>
        <a:xfrm>
          <a:off x="22110700" y="1316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115736</xdr:rowOff>
    </xdr:from>
    <xdr:ext cx="534377" cy="259045"/>
    <xdr:sp macro="" textlink="">
      <xdr:nvSpPr>
        <xdr:cNvPr id="848" name="繰出金該当値テキスト"/>
        <xdr:cNvSpPr txBox="1"/>
      </xdr:nvSpPr>
      <xdr:spPr>
        <a:xfrm>
          <a:off x="22212300" y="1314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48,647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140731</xdr:rowOff>
    </xdr:from>
    <xdr:to>
      <xdr:col>31</xdr:col>
      <xdr:colOff>85725</xdr:colOff>
      <xdr:row>77</xdr:row>
      <xdr:rowOff>70881</xdr:rowOff>
    </xdr:to>
    <xdr:sp macro="" textlink="">
      <xdr:nvSpPr>
        <xdr:cNvPr id="849" name="円/楕円 848"/>
        <xdr:cNvSpPr/>
      </xdr:nvSpPr>
      <xdr:spPr>
        <a:xfrm>
          <a:off x="21272500" y="1317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62008</xdr:rowOff>
    </xdr:from>
    <xdr:ext cx="534377" cy="259045"/>
    <xdr:sp macro="" textlink="">
      <xdr:nvSpPr>
        <xdr:cNvPr id="850" name="テキスト ボックス 849"/>
        <xdr:cNvSpPr txBox="1"/>
      </xdr:nvSpPr>
      <xdr:spPr>
        <a:xfrm>
          <a:off x="21056111" y="1326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48,198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116743</xdr:rowOff>
    </xdr:from>
    <xdr:to>
      <xdr:col>29</xdr:col>
      <xdr:colOff>568325</xdr:colOff>
      <xdr:row>77</xdr:row>
      <xdr:rowOff>46893</xdr:rowOff>
    </xdr:to>
    <xdr:sp macro="" textlink="">
      <xdr:nvSpPr>
        <xdr:cNvPr id="851" name="円/楕円 850"/>
        <xdr:cNvSpPr/>
      </xdr:nvSpPr>
      <xdr:spPr>
        <a:xfrm>
          <a:off x="20383500" y="1314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38020</xdr:rowOff>
    </xdr:from>
    <xdr:ext cx="534377" cy="259045"/>
    <xdr:sp macro="" textlink="">
      <xdr:nvSpPr>
        <xdr:cNvPr id="852" name="テキスト ボックス 851"/>
        <xdr:cNvSpPr txBox="1"/>
      </xdr:nvSpPr>
      <xdr:spPr>
        <a:xfrm>
          <a:off x="20167111" y="1323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51,346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7885</xdr:rowOff>
    </xdr:from>
    <xdr:to>
      <xdr:col>28</xdr:col>
      <xdr:colOff>365125</xdr:colOff>
      <xdr:row>77</xdr:row>
      <xdr:rowOff>109485</xdr:rowOff>
    </xdr:to>
    <xdr:sp macro="" textlink="">
      <xdr:nvSpPr>
        <xdr:cNvPr id="853" name="円/楕円 852"/>
        <xdr:cNvSpPr/>
      </xdr:nvSpPr>
      <xdr:spPr>
        <a:xfrm>
          <a:off x="19494500" y="1320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100612</xdr:rowOff>
    </xdr:from>
    <xdr:ext cx="534377" cy="259045"/>
    <xdr:sp macro="" textlink="">
      <xdr:nvSpPr>
        <xdr:cNvPr id="854" name="テキスト ボックス 853"/>
        <xdr:cNvSpPr txBox="1"/>
      </xdr:nvSpPr>
      <xdr:spPr>
        <a:xfrm>
          <a:off x="19278111" y="1330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43,132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168780</xdr:rowOff>
    </xdr:from>
    <xdr:to>
      <xdr:col>27</xdr:col>
      <xdr:colOff>161925</xdr:colOff>
      <xdr:row>77</xdr:row>
      <xdr:rowOff>98930</xdr:rowOff>
    </xdr:to>
    <xdr:sp macro="" textlink="">
      <xdr:nvSpPr>
        <xdr:cNvPr id="855" name="円/楕円 854"/>
        <xdr:cNvSpPr/>
      </xdr:nvSpPr>
      <xdr:spPr>
        <a:xfrm>
          <a:off x="18605500" y="131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90057</xdr:rowOff>
    </xdr:from>
    <xdr:ext cx="534377" cy="259045"/>
    <xdr:sp macro="" textlink="">
      <xdr:nvSpPr>
        <xdr:cNvPr id="856" name="テキスト ボックス 855"/>
        <xdr:cNvSpPr txBox="1"/>
      </xdr:nvSpPr>
      <xdr:spPr>
        <a:xfrm>
          <a:off x="18389111" y="1329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44,517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7" name="直線コネクタ 86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8" name="テキスト ボックス 86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9" name="直線コネクタ 86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0" name="テキスト ボックス 86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2" name="テキスト ボックス 87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3" name="直線コネクタ 87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4" name="テキスト ボックス 87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5" name="直線コネクタ 87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6" name="テキスト ボックス 87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0" name="直線コネクタ 87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5" name="直線コネクタ 88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7" name="フローチャート : 判断 88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8" name="直線コネクタ 88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9" name="フローチャート : 判断 88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0" name="テキスト ボックス 88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1" name="直線コネクタ 89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2" name="フローチャート : 判断 891"/>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3" name="テキスト ボックス 892"/>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4" name="直線コネクタ 89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5" name="フローチャート : 判断 89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6" name="テキスト ボックス 89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7" name="フローチャート : 判断 896"/>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8" name="テキスト ボックス 897"/>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4" name="円/楕円 90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6" name="円/楕円 90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7" name="テキスト ボックス 90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8" name="円/楕円 90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0" name="円/楕円 90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1" name="テキスト ボックス 91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2" name="円/楕円 91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3" name="テキスト ボックス 912"/>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歳出決算総額は、住民一人当たり</a:t>
          </a:r>
          <a:r>
            <a:rPr kumimoji="1" lang="en-US" altLang="ja-JP" sz="1300">
              <a:latin typeface="ＭＳ Ｐゴシック"/>
            </a:rPr>
            <a:t>588,085</a:t>
          </a:r>
          <a:r>
            <a:rPr kumimoji="1" lang="ja-JP" altLang="en-US" sz="1300">
              <a:latin typeface="ＭＳ Ｐゴシック"/>
            </a:rPr>
            <a:t>円となっている。</a:t>
          </a:r>
        </a:p>
        <a:p>
          <a:r>
            <a:rPr kumimoji="1" lang="ja-JP" altLang="en-US" sz="1300" baseline="0">
              <a:latin typeface="ＭＳ Ｐゴシック"/>
            </a:rPr>
            <a:t>　</a:t>
          </a:r>
          <a:r>
            <a:rPr kumimoji="1" lang="ja-JP" altLang="en-US" sz="1300">
              <a:latin typeface="ＭＳ Ｐゴシック"/>
            </a:rPr>
            <a:t>・補助費等は、岩内地方衛生組合による老朽施設の建替事業に係る負担金の増が影響し、大幅な増となっている。</a:t>
          </a:r>
          <a:endParaRPr kumimoji="1" lang="en-US" altLang="ja-JP" sz="1300">
            <a:latin typeface="ＭＳ Ｐゴシック"/>
          </a:endParaRPr>
        </a:p>
        <a:p>
          <a:r>
            <a:rPr kumimoji="1" lang="ja-JP" altLang="en-US" sz="1300">
              <a:latin typeface="ＭＳ Ｐゴシック"/>
            </a:rPr>
            <a:t>　　当組合による施設整備事業は今後も継続するため、補助費等については、当面の間高く推移するものと見込んでいる。</a:t>
          </a:r>
          <a:endParaRPr kumimoji="1" lang="en-US" altLang="ja-JP" sz="1300">
            <a:latin typeface="ＭＳ Ｐゴシック"/>
          </a:endParaRPr>
        </a:p>
        <a:p>
          <a:r>
            <a:rPr kumimoji="1" lang="ja-JP" altLang="en-US" sz="1300">
              <a:latin typeface="ＭＳ Ｐゴシック"/>
            </a:rPr>
            <a:t>　・投資及び出資金は、下水道事業会計に対する出資金であり、下水道整備事業の計画的実施に伴い、今後も増となるものと見込んでいる。</a:t>
          </a:r>
          <a:endParaRPr kumimoji="1" lang="en-US" altLang="ja-JP" sz="1300">
            <a:latin typeface="ＭＳ Ｐゴシック"/>
          </a:endParaRPr>
        </a:p>
        <a:p>
          <a:r>
            <a:rPr kumimoji="1" lang="ja-JP" altLang="en-US" sz="1300">
              <a:latin typeface="ＭＳ Ｐゴシック"/>
            </a:rPr>
            <a:t>　・公債費は、類似団体に比べ高い水準にある。</a:t>
          </a:r>
          <a:endParaRPr kumimoji="1" lang="en-US" altLang="ja-JP" sz="1300">
            <a:latin typeface="ＭＳ Ｐゴシック"/>
          </a:endParaRPr>
        </a:p>
        <a:p>
          <a:r>
            <a:rPr kumimoji="1" lang="ja-JP" altLang="en-US" sz="1300">
              <a:latin typeface="ＭＳ Ｐゴシック"/>
            </a:rPr>
            <a:t>　　平成１８年度には地方債の借換えを実施し、公債費の平準化を図ってはいるものの、港湾事業、公営住宅整備事業等の大型建設事業の地方債償還が影響している。　今後も地方債の計画的な発行により、金額の圧縮を図っていく。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北海道岩内町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13,180
13,145
70.60
7,836,587
7,750,958
23,250
4,004,933
10,402,826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173.9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148844</xdr:rowOff>
    </xdr:from>
    <xdr:to>
      <xdr:col>6</xdr:col>
      <xdr:colOff>510540</xdr:colOff>
      <xdr:row>38</xdr:row>
      <xdr:rowOff>106363</xdr:rowOff>
    </xdr:to>
    <xdr:cxnSp macro="">
      <xdr:nvCxnSpPr>
        <xdr:cNvPr id="56" name="直線コネクタ 55"/>
        <xdr:cNvCxnSpPr/>
      </xdr:nvCxnSpPr>
      <xdr:spPr>
        <a:xfrm flipV="1">
          <a:off x="4633595" y="5463794"/>
          <a:ext cx="1270" cy="115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110190</xdr:rowOff>
    </xdr:from>
    <xdr:ext cx="469744" cy="259045"/>
    <xdr:sp macro="" textlink="">
      <xdr:nvSpPr>
        <xdr:cNvPr id="57" name="議会費最小値テキスト"/>
        <xdr:cNvSpPr txBox="1"/>
      </xdr:nvSpPr>
      <xdr:spPr>
        <a:xfrm>
          <a:off x="4686300" y="66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4,575</a:t>
          </a:r>
          <a:endParaRPr kumimoji="1" lang="ja-JP" altLang="en-US" sz="1000" b="1">
            <a:latin typeface="ＭＳ Ｐゴシック"/>
          </a:endParaRPr>
        </a:p>
      </xdr:txBody>
    </xdr:sp>
    <xdr:clientData/>
  </xdr:oneCellAnchor>
  <xdr:twoCellAnchor>
    <xdr:from>
      <xdr:col>6</xdr:col>
      <xdr:colOff>422275</xdr:colOff>
      <xdr:row>38</xdr:row>
      <xdr:rowOff>106363</xdr:rowOff>
    </xdr:from>
    <xdr:to>
      <xdr:col>6</xdr:col>
      <xdr:colOff>600075</xdr:colOff>
      <xdr:row>38</xdr:row>
      <xdr:rowOff>106363</xdr:rowOff>
    </xdr:to>
    <xdr:cxnSp macro="">
      <xdr:nvCxnSpPr>
        <xdr:cNvPr id="58" name="直線コネクタ 57"/>
        <xdr:cNvCxnSpPr/>
      </xdr:nvCxnSpPr>
      <xdr:spPr>
        <a:xfrm>
          <a:off x="4546600" y="66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95521</xdr:rowOff>
    </xdr:from>
    <xdr:ext cx="534377" cy="259045"/>
    <xdr:sp macro="" textlink="">
      <xdr:nvSpPr>
        <xdr:cNvPr id="59" name="議会費最大値テキスト"/>
        <xdr:cNvSpPr txBox="1"/>
      </xdr:nvSpPr>
      <xdr:spPr>
        <a:xfrm>
          <a:off x="4686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10,652</a:t>
          </a:r>
          <a:endParaRPr kumimoji="1" lang="ja-JP" altLang="en-US" sz="1000" b="1">
            <a:latin typeface="ＭＳ Ｐゴシック"/>
          </a:endParaRPr>
        </a:p>
      </xdr:txBody>
    </xdr:sp>
    <xdr:clientData/>
  </xdr:oneCellAnchor>
  <xdr:twoCellAnchor>
    <xdr:from>
      <xdr:col>6</xdr:col>
      <xdr:colOff>422275</xdr:colOff>
      <xdr:row>31</xdr:row>
      <xdr:rowOff>148844</xdr:rowOff>
    </xdr:from>
    <xdr:to>
      <xdr:col>6</xdr:col>
      <xdr:colOff>600075</xdr:colOff>
      <xdr:row>31</xdr:row>
      <xdr:rowOff>148844</xdr:rowOff>
    </xdr:to>
    <xdr:cxnSp macro="">
      <xdr:nvCxnSpPr>
        <xdr:cNvPr id="60" name="直線コネクタ 59"/>
        <xdr:cNvCxnSpPr/>
      </xdr:nvCxnSpPr>
      <xdr:spPr>
        <a:xfrm>
          <a:off x="4546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39116</xdr:rowOff>
    </xdr:from>
    <xdr:to>
      <xdr:col>6</xdr:col>
      <xdr:colOff>511175</xdr:colOff>
      <xdr:row>35</xdr:row>
      <xdr:rowOff>101409</xdr:rowOff>
    </xdr:to>
    <xdr:cxnSp macro="">
      <xdr:nvCxnSpPr>
        <xdr:cNvPr id="61" name="直線コネクタ 60"/>
        <xdr:cNvCxnSpPr/>
      </xdr:nvCxnSpPr>
      <xdr:spPr>
        <a:xfrm flipV="1">
          <a:off x="3797300" y="6039866"/>
          <a:ext cx="838200" cy="6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139717</xdr:rowOff>
    </xdr:from>
    <xdr:ext cx="469744" cy="259045"/>
    <xdr:sp macro="" textlink="">
      <xdr:nvSpPr>
        <xdr:cNvPr id="62" name="議会費平均値テキスト"/>
        <xdr:cNvSpPr txBox="1"/>
      </xdr:nvSpPr>
      <xdr:spPr>
        <a:xfrm>
          <a:off x="4686300" y="6140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161290</xdr:rowOff>
    </xdr:from>
    <xdr:to>
      <xdr:col>6</xdr:col>
      <xdr:colOff>561975</xdr:colOff>
      <xdr:row>36</xdr:row>
      <xdr:rowOff>91440</xdr:rowOff>
    </xdr:to>
    <xdr:sp macro="" textlink="">
      <xdr:nvSpPr>
        <xdr:cNvPr id="63" name="フローチャート : 判断 62"/>
        <xdr:cNvSpPr/>
      </xdr:nvSpPr>
      <xdr:spPr>
        <a:xfrm>
          <a:off x="4584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101409</xdr:rowOff>
    </xdr:from>
    <xdr:to>
      <xdr:col>5</xdr:col>
      <xdr:colOff>358775</xdr:colOff>
      <xdr:row>35</xdr:row>
      <xdr:rowOff>153797</xdr:rowOff>
    </xdr:to>
    <xdr:cxnSp macro="">
      <xdr:nvCxnSpPr>
        <xdr:cNvPr id="64" name="直線コネクタ 63"/>
        <xdr:cNvCxnSpPr/>
      </xdr:nvCxnSpPr>
      <xdr:spPr>
        <a:xfrm flipV="1">
          <a:off x="2908300" y="6102159"/>
          <a:ext cx="889000" cy="5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45085</xdr:rowOff>
    </xdr:from>
    <xdr:to>
      <xdr:col>5</xdr:col>
      <xdr:colOff>409575</xdr:colOff>
      <xdr:row>35</xdr:row>
      <xdr:rowOff>146685</xdr:rowOff>
    </xdr:to>
    <xdr:sp macro="" textlink="">
      <xdr:nvSpPr>
        <xdr:cNvPr id="65" name="フローチャート : 判断 64"/>
        <xdr:cNvSpPr/>
      </xdr:nvSpPr>
      <xdr:spPr>
        <a:xfrm>
          <a:off x="3746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163212</xdr:rowOff>
    </xdr:from>
    <xdr:ext cx="469744" cy="259045"/>
    <xdr:sp macro="" textlink="">
      <xdr:nvSpPr>
        <xdr:cNvPr id="66" name="テキスト ボックス 65"/>
        <xdr:cNvSpPr txBox="1"/>
      </xdr:nvSpPr>
      <xdr:spPr>
        <a:xfrm>
          <a:off x="3562427"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100647</xdr:rowOff>
    </xdr:from>
    <xdr:to>
      <xdr:col>4</xdr:col>
      <xdr:colOff>155575</xdr:colOff>
      <xdr:row>35</xdr:row>
      <xdr:rowOff>153797</xdr:rowOff>
    </xdr:to>
    <xdr:cxnSp macro="">
      <xdr:nvCxnSpPr>
        <xdr:cNvPr id="67" name="直線コネクタ 66"/>
        <xdr:cNvCxnSpPr/>
      </xdr:nvCxnSpPr>
      <xdr:spPr>
        <a:xfrm>
          <a:off x="2019300" y="6101397"/>
          <a:ext cx="889000" cy="5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62611</xdr:rowOff>
    </xdr:from>
    <xdr:to>
      <xdr:col>4</xdr:col>
      <xdr:colOff>206375</xdr:colOff>
      <xdr:row>35</xdr:row>
      <xdr:rowOff>164211</xdr:rowOff>
    </xdr:to>
    <xdr:sp macro="" textlink="">
      <xdr:nvSpPr>
        <xdr:cNvPr id="68" name="フローチャート : 判断 67"/>
        <xdr:cNvSpPr/>
      </xdr:nvSpPr>
      <xdr:spPr>
        <a:xfrm>
          <a:off x="2857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9288</xdr:rowOff>
    </xdr:from>
    <xdr:ext cx="469744" cy="259045"/>
    <xdr:sp macro="" textlink="">
      <xdr:nvSpPr>
        <xdr:cNvPr id="69" name="テキスト ボックス 68"/>
        <xdr:cNvSpPr txBox="1"/>
      </xdr:nvSpPr>
      <xdr:spPr>
        <a:xfrm>
          <a:off x="2673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36259</xdr:rowOff>
    </xdr:from>
    <xdr:to>
      <xdr:col>2</xdr:col>
      <xdr:colOff>638175</xdr:colOff>
      <xdr:row>35</xdr:row>
      <xdr:rowOff>100647</xdr:rowOff>
    </xdr:to>
    <xdr:cxnSp macro="">
      <xdr:nvCxnSpPr>
        <xdr:cNvPr id="70" name="直線コネクタ 69"/>
        <xdr:cNvCxnSpPr/>
      </xdr:nvCxnSpPr>
      <xdr:spPr>
        <a:xfrm>
          <a:off x="1130300" y="6037009"/>
          <a:ext cx="889000" cy="6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83566</xdr:rowOff>
    </xdr:from>
    <xdr:to>
      <xdr:col>3</xdr:col>
      <xdr:colOff>3175</xdr:colOff>
      <xdr:row>36</xdr:row>
      <xdr:rowOff>13716</xdr:rowOff>
    </xdr:to>
    <xdr:sp macro="" textlink="">
      <xdr:nvSpPr>
        <xdr:cNvPr id="71" name="フローチャート : 判断 70"/>
        <xdr:cNvSpPr/>
      </xdr:nvSpPr>
      <xdr:spPr>
        <a:xfrm>
          <a:off x="1968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4843</xdr:rowOff>
    </xdr:from>
    <xdr:ext cx="469744" cy="259045"/>
    <xdr:sp macro="" textlink="">
      <xdr:nvSpPr>
        <xdr:cNvPr id="72" name="テキスト ボックス 71"/>
        <xdr:cNvSpPr txBox="1"/>
      </xdr:nvSpPr>
      <xdr:spPr>
        <a:xfrm>
          <a:off x="1784427"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52896</xdr:rowOff>
    </xdr:from>
    <xdr:to>
      <xdr:col>1</xdr:col>
      <xdr:colOff>485775</xdr:colOff>
      <xdr:row>35</xdr:row>
      <xdr:rowOff>154496</xdr:rowOff>
    </xdr:to>
    <xdr:sp macro="" textlink="">
      <xdr:nvSpPr>
        <xdr:cNvPr id="73" name="フローチャート : 判断 72"/>
        <xdr:cNvSpPr/>
      </xdr:nvSpPr>
      <xdr:spPr>
        <a:xfrm>
          <a:off x="1079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145623</xdr:rowOff>
    </xdr:from>
    <xdr:ext cx="469744" cy="259045"/>
    <xdr:sp macro="" textlink="">
      <xdr:nvSpPr>
        <xdr:cNvPr id="74" name="テキスト ボックス 73"/>
        <xdr:cNvSpPr txBox="1"/>
      </xdr:nvSpPr>
      <xdr:spPr>
        <a:xfrm>
          <a:off x="895427" y="614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159766</xdr:rowOff>
    </xdr:from>
    <xdr:to>
      <xdr:col>6</xdr:col>
      <xdr:colOff>561975</xdr:colOff>
      <xdr:row>35</xdr:row>
      <xdr:rowOff>89916</xdr:rowOff>
    </xdr:to>
    <xdr:sp macro="" textlink="">
      <xdr:nvSpPr>
        <xdr:cNvPr id="80" name="円/楕円 79"/>
        <xdr:cNvSpPr/>
      </xdr:nvSpPr>
      <xdr:spPr>
        <a:xfrm>
          <a:off x="4584700" y="59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11193</xdr:rowOff>
    </xdr:from>
    <xdr:ext cx="469744" cy="259045"/>
    <xdr:sp macro="" textlink="">
      <xdr:nvSpPr>
        <xdr:cNvPr id="81" name="議会費該当値テキスト"/>
        <xdr:cNvSpPr txBox="1"/>
      </xdr:nvSpPr>
      <xdr:spPr>
        <a:xfrm>
          <a:off x="4686300" y="584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50609</xdr:rowOff>
    </xdr:from>
    <xdr:to>
      <xdr:col>5</xdr:col>
      <xdr:colOff>409575</xdr:colOff>
      <xdr:row>35</xdr:row>
      <xdr:rowOff>152209</xdr:rowOff>
    </xdr:to>
    <xdr:sp macro="" textlink="">
      <xdr:nvSpPr>
        <xdr:cNvPr id="82" name="円/楕円 81"/>
        <xdr:cNvSpPr/>
      </xdr:nvSpPr>
      <xdr:spPr>
        <a:xfrm>
          <a:off x="3746500" y="605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143336</xdr:rowOff>
    </xdr:from>
    <xdr:ext cx="469744" cy="259045"/>
    <xdr:sp macro="" textlink="">
      <xdr:nvSpPr>
        <xdr:cNvPr id="83" name="テキスト ボックス 82"/>
        <xdr:cNvSpPr txBox="1"/>
      </xdr:nvSpPr>
      <xdr:spPr>
        <a:xfrm>
          <a:off x="3562427" y="6144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102997</xdr:rowOff>
    </xdr:from>
    <xdr:to>
      <xdr:col>4</xdr:col>
      <xdr:colOff>206375</xdr:colOff>
      <xdr:row>36</xdr:row>
      <xdr:rowOff>33147</xdr:rowOff>
    </xdr:to>
    <xdr:sp macro="" textlink="">
      <xdr:nvSpPr>
        <xdr:cNvPr id="84" name="円/楕円 83"/>
        <xdr:cNvSpPr/>
      </xdr:nvSpPr>
      <xdr:spPr>
        <a:xfrm>
          <a:off x="2857500" y="610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24274</xdr:rowOff>
    </xdr:from>
    <xdr:ext cx="469744" cy="259045"/>
    <xdr:sp macro="" textlink="">
      <xdr:nvSpPr>
        <xdr:cNvPr id="85" name="テキスト ボックス 84"/>
        <xdr:cNvSpPr txBox="1"/>
      </xdr:nvSpPr>
      <xdr:spPr>
        <a:xfrm>
          <a:off x="2673427" y="619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49847</xdr:rowOff>
    </xdr:from>
    <xdr:to>
      <xdr:col>3</xdr:col>
      <xdr:colOff>3175</xdr:colOff>
      <xdr:row>35</xdr:row>
      <xdr:rowOff>151447</xdr:rowOff>
    </xdr:to>
    <xdr:sp macro="" textlink="">
      <xdr:nvSpPr>
        <xdr:cNvPr id="86" name="円/楕円 85"/>
        <xdr:cNvSpPr/>
      </xdr:nvSpPr>
      <xdr:spPr>
        <a:xfrm>
          <a:off x="1968500" y="605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167974</xdr:rowOff>
    </xdr:from>
    <xdr:ext cx="469744" cy="259045"/>
    <xdr:sp macro="" textlink="">
      <xdr:nvSpPr>
        <xdr:cNvPr id="87" name="テキスト ボックス 86"/>
        <xdr:cNvSpPr txBox="1"/>
      </xdr:nvSpPr>
      <xdr:spPr>
        <a:xfrm>
          <a:off x="1784427" y="5825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156909</xdr:rowOff>
    </xdr:from>
    <xdr:to>
      <xdr:col>1</xdr:col>
      <xdr:colOff>485775</xdr:colOff>
      <xdr:row>35</xdr:row>
      <xdr:rowOff>87059</xdr:rowOff>
    </xdr:to>
    <xdr:sp macro="" textlink="">
      <xdr:nvSpPr>
        <xdr:cNvPr id="88" name="円/楕円 87"/>
        <xdr:cNvSpPr/>
      </xdr:nvSpPr>
      <xdr:spPr>
        <a:xfrm>
          <a:off x="1079500" y="598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103586</xdr:rowOff>
    </xdr:from>
    <xdr:ext cx="469744" cy="259045"/>
    <xdr:sp macro="" textlink="">
      <xdr:nvSpPr>
        <xdr:cNvPr id="89" name="テキスト ボックス 88"/>
        <xdr:cNvSpPr txBox="1"/>
      </xdr:nvSpPr>
      <xdr:spPr>
        <a:xfrm>
          <a:off x="895427" y="576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48640</xdr:rowOff>
    </xdr:from>
    <xdr:to>
      <xdr:col>6</xdr:col>
      <xdr:colOff>510540</xdr:colOff>
      <xdr:row>57</xdr:row>
      <xdr:rowOff>122016</xdr:rowOff>
    </xdr:to>
    <xdr:cxnSp macro="">
      <xdr:nvCxnSpPr>
        <xdr:cNvPr id="111" name="直線コネクタ 110"/>
        <xdr:cNvCxnSpPr/>
      </xdr:nvCxnSpPr>
      <xdr:spPr>
        <a:xfrm flipV="1">
          <a:off x="4633595" y="8621140"/>
          <a:ext cx="1270" cy="127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125843</xdr:rowOff>
    </xdr:from>
    <xdr:ext cx="534377" cy="259045"/>
    <xdr:sp macro="" textlink="">
      <xdr:nvSpPr>
        <xdr:cNvPr id="112" name="総務費最小値テキスト"/>
        <xdr:cNvSpPr txBox="1"/>
      </xdr:nvSpPr>
      <xdr:spPr>
        <a:xfrm>
          <a:off x="4686300" y="98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41,368</a:t>
          </a:r>
          <a:endParaRPr kumimoji="1" lang="ja-JP" altLang="en-US" sz="1000" b="1">
            <a:latin typeface="ＭＳ Ｐゴシック"/>
          </a:endParaRPr>
        </a:p>
      </xdr:txBody>
    </xdr:sp>
    <xdr:clientData/>
  </xdr:oneCellAnchor>
  <xdr:twoCellAnchor>
    <xdr:from>
      <xdr:col>6</xdr:col>
      <xdr:colOff>422275</xdr:colOff>
      <xdr:row>57</xdr:row>
      <xdr:rowOff>122016</xdr:rowOff>
    </xdr:from>
    <xdr:to>
      <xdr:col>6</xdr:col>
      <xdr:colOff>600075</xdr:colOff>
      <xdr:row>57</xdr:row>
      <xdr:rowOff>122016</xdr:rowOff>
    </xdr:to>
    <xdr:cxnSp macro="">
      <xdr:nvCxnSpPr>
        <xdr:cNvPr id="113" name="直線コネクタ 112"/>
        <xdr:cNvCxnSpPr/>
      </xdr:nvCxnSpPr>
      <xdr:spPr>
        <a:xfrm>
          <a:off x="4546600" y="989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166767</xdr:rowOff>
    </xdr:from>
    <xdr:ext cx="599010" cy="259045"/>
    <xdr:sp macro="" textlink="">
      <xdr:nvSpPr>
        <xdr:cNvPr id="114" name="総務費最大値テキスト"/>
        <xdr:cNvSpPr txBox="1"/>
      </xdr:nvSpPr>
      <xdr:spPr>
        <a:xfrm>
          <a:off x="4686300" y="83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319,917</a:t>
          </a:r>
          <a:endParaRPr kumimoji="1" lang="ja-JP" altLang="en-US" sz="1000" b="1">
            <a:latin typeface="ＭＳ Ｐゴシック"/>
          </a:endParaRPr>
        </a:p>
      </xdr:txBody>
    </xdr:sp>
    <xdr:clientData/>
  </xdr:oneCellAnchor>
  <xdr:twoCellAnchor>
    <xdr:from>
      <xdr:col>6</xdr:col>
      <xdr:colOff>422275</xdr:colOff>
      <xdr:row>50</xdr:row>
      <xdr:rowOff>48640</xdr:rowOff>
    </xdr:from>
    <xdr:to>
      <xdr:col>6</xdr:col>
      <xdr:colOff>600075</xdr:colOff>
      <xdr:row>50</xdr:row>
      <xdr:rowOff>48640</xdr:rowOff>
    </xdr:to>
    <xdr:cxnSp macro="">
      <xdr:nvCxnSpPr>
        <xdr:cNvPr id="115" name="直線コネクタ 114"/>
        <xdr:cNvCxnSpPr/>
      </xdr:nvCxnSpPr>
      <xdr:spPr>
        <a:xfrm>
          <a:off x="4546600" y="862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160859</xdr:rowOff>
    </xdr:from>
    <xdr:to>
      <xdr:col>6</xdr:col>
      <xdr:colOff>511175</xdr:colOff>
      <xdr:row>57</xdr:row>
      <xdr:rowOff>19342</xdr:rowOff>
    </xdr:to>
    <xdr:cxnSp macro="">
      <xdr:nvCxnSpPr>
        <xdr:cNvPr id="116" name="直線コネクタ 115"/>
        <xdr:cNvCxnSpPr/>
      </xdr:nvCxnSpPr>
      <xdr:spPr>
        <a:xfrm flipV="1">
          <a:off x="3797300" y="9762059"/>
          <a:ext cx="838200" cy="2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11613</xdr:rowOff>
    </xdr:from>
    <xdr:ext cx="534377" cy="259045"/>
    <xdr:sp macro="" textlink="">
      <xdr:nvSpPr>
        <xdr:cNvPr id="117" name="総務費平均値テキスト"/>
        <xdr:cNvSpPr txBox="1"/>
      </xdr:nvSpPr>
      <xdr:spPr>
        <a:xfrm>
          <a:off x="4686300" y="9441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96,908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160186</xdr:rowOff>
    </xdr:from>
    <xdr:to>
      <xdr:col>6</xdr:col>
      <xdr:colOff>561975</xdr:colOff>
      <xdr:row>56</xdr:row>
      <xdr:rowOff>90336</xdr:rowOff>
    </xdr:to>
    <xdr:sp macro="" textlink="">
      <xdr:nvSpPr>
        <xdr:cNvPr id="118" name="フローチャート : 判断 117"/>
        <xdr:cNvSpPr/>
      </xdr:nvSpPr>
      <xdr:spPr>
        <a:xfrm>
          <a:off x="4584700" y="958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116086</xdr:rowOff>
    </xdr:from>
    <xdr:to>
      <xdr:col>5</xdr:col>
      <xdr:colOff>358775</xdr:colOff>
      <xdr:row>57</xdr:row>
      <xdr:rowOff>19342</xdr:rowOff>
    </xdr:to>
    <xdr:cxnSp macro="">
      <xdr:nvCxnSpPr>
        <xdr:cNvPr id="119" name="直線コネクタ 118"/>
        <xdr:cNvCxnSpPr/>
      </xdr:nvCxnSpPr>
      <xdr:spPr>
        <a:xfrm>
          <a:off x="2908300" y="9202936"/>
          <a:ext cx="889000" cy="58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166670</xdr:rowOff>
    </xdr:from>
    <xdr:to>
      <xdr:col>5</xdr:col>
      <xdr:colOff>409575</xdr:colOff>
      <xdr:row>56</xdr:row>
      <xdr:rowOff>96820</xdr:rowOff>
    </xdr:to>
    <xdr:sp macro="" textlink="">
      <xdr:nvSpPr>
        <xdr:cNvPr id="120" name="フローチャート : 判断 119"/>
        <xdr:cNvSpPr/>
      </xdr:nvSpPr>
      <xdr:spPr>
        <a:xfrm>
          <a:off x="3746500" y="959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113347</xdr:rowOff>
    </xdr:from>
    <xdr:ext cx="534377" cy="259045"/>
    <xdr:sp macro="" textlink="">
      <xdr:nvSpPr>
        <xdr:cNvPr id="121" name="テキスト ボックス 120"/>
        <xdr:cNvSpPr txBox="1"/>
      </xdr:nvSpPr>
      <xdr:spPr>
        <a:xfrm>
          <a:off x="3530111" y="93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116086</xdr:rowOff>
    </xdr:from>
    <xdr:to>
      <xdr:col>4</xdr:col>
      <xdr:colOff>155575</xdr:colOff>
      <xdr:row>56</xdr:row>
      <xdr:rowOff>115720</xdr:rowOff>
    </xdr:to>
    <xdr:cxnSp macro="">
      <xdr:nvCxnSpPr>
        <xdr:cNvPr id="122" name="直線コネクタ 121"/>
        <xdr:cNvCxnSpPr/>
      </xdr:nvCxnSpPr>
      <xdr:spPr>
        <a:xfrm flipV="1">
          <a:off x="2019300" y="9202936"/>
          <a:ext cx="889000" cy="51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50559</xdr:rowOff>
    </xdr:from>
    <xdr:to>
      <xdr:col>4</xdr:col>
      <xdr:colOff>206375</xdr:colOff>
      <xdr:row>54</xdr:row>
      <xdr:rowOff>152159</xdr:rowOff>
    </xdr:to>
    <xdr:sp macro="" textlink="">
      <xdr:nvSpPr>
        <xdr:cNvPr id="123" name="フローチャート : 判断 122"/>
        <xdr:cNvSpPr/>
      </xdr:nvSpPr>
      <xdr:spPr>
        <a:xfrm>
          <a:off x="2857500" y="930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143286</xdr:rowOff>
    </xdr:from>
    <xdr:ext cx="599010" cy="259045"/>
    <xdr:sp macro="" textlink="">
      <xdr:nvSpPr>
        <xdr:cNvPr id="124" name="テキスト ボックス 123"/>
        <xdr:cNvSpPr txBox="1"/>
      </xdr:nvSpPr>
      <xdr:spPr>
        <a:xfrm>
          <a:off x="2608794" y="9401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115720</xdr:rowOff>
    </xdr:from>
    <xdr:to>
      <xdr:col>2</xdr:col>
      <xdr:colOff>638175</xdr:colOff>
      <xdr:row>57</xdr:row>
      <xdr:rowOff>49637</xdr:rowOff>
    </xdr:to>
    <xdr:cxnSp macro="">
      <xdr:nvCxnSpPr>
        <xdr:cNvPr id="125" name="直線コネクタ 124"/>
        <xdr:cNvCxnSpPr/>
      </xdr:nvCxnSpPr>
      <xdr:spPr>
        <a:xfrm flipV="1">
          <a:off x="1130300" y="9716920"/>
          <a:ext cx="889000" cy="10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133696</xdr:rowOff>
    </xdr:from>
    <xdr:to>
      <xdr:col>3</xdr:col>
      <xdr:colOff>3175</xdr:colOff>
      <xdr:row>56</xdr:row>
      <xdr:rowOff>63846</xdr:rowOff>
    </xdr:to>
    <xdr:sp macro="" textlink="">
      <xdr:nvSpPr>
        <xdr:cNvPr id="126" name="フローチャート : 判断 125"/>
        <xdr:cNvSpPr/>
      </xdr:nvSpPr>
      <xdr:spPr>
        <a:xfrm>
          <a:off x="1968500" y="956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80373</xdr:rowOff>
    </xdr:from>
    <xdr:ext cx="599010" cy="259045"/>
    <xdr:sp macro="" textlink="">
      <xdr:nvSpPr>
        <xdr:cNvPr id="127" name="テキスト ボックス 126"/>
        <xdr:cNvSpPr txBox="1"/>
      </xdr:nvSpPr>
      <xdr:spPr>
        <a:xfrm>
          <a:off x="1719794" y="9338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29354</xdr:rowOff>
    </xdr:from>
    <xdr:to>
      <xdr:col>1</xdr:col>
      <xdr:colOff>485775</xdr:colOff>
      <xdr:row>56</xdr:row>
      <xdr:rowOff>130954</xdr:rowOff>
    </xdr:to>
    <xdr:sp macro="" textlink="">
      <xdr:nvSpPr>
        <xdr:cNvPr id="128" name="フローチャート : 判断 127"/>
        <xdr:cNvSpPr/>
      </xdr:nvSpPr>
      <xdr:spPr>
        <a:xfrm>
          <a:off x="1079500" y="96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147481</xdr:rowOff>
    </xdr:from>
    <xdr:ext cx="534377" cy="259045"/>
    <xdr:sp macro="" textlink="">
      <xdr:nvSpPr>
        <xdr:cNvPr id="129" name="テキスト ボックス 128"/>
        <xdr:cNvSpPr txBox="1"/>
      </xdr:nvSpPr>
      <xdr:spPr>
        <a:xfrm>
          <a:off x="863111" y="94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110059</xdr:rowOff>
    </xdr:from>
    <xdr:to>
      <xdr:col>6</xdr:col>
      <xdr:colOff>561975</xdr:colOff>
      <xdr:row>57</xdr:row>
      <xdr:rowOff>40209</xdr:rowOff>
    </xdr:to>
    <xdr:sp macro="" textlink="">
      <xdr:nvSpPr>
        <xdr:cNvPr id="135" name="円/楕円 134"/>
        <xdr:cNvSpPr/>
      </xdr:nvSpPr>
      <xdr:spPr>
        <a:xfrm>
          <a:off x="4584700" y="971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88486</xdr:rowOff>
    </xdr:from>
    <xdr:ext cx="534377" cy="259045"/>
    <xdr:sp macro="" textlink="">
      <xdr:nvSpPr>
        <xdr:cNvPr id="136" name="総務費該当値テキスト"/>
        <xdr:cNvSpPr txBox="1"/>
      </xdr:nvSpPr>
      <xdr:spPr>
        <a:xfrm>
          <a:off x="4686300" y="96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70,372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139992</xdr:rowOff>
    </xdr:from>
    <xdr:to>
      <xdr:col>5</xdr:col>
      <xdr:colOff>409575</xdr:colOff>
      <xdr:row>57</xdr:row>
      <xdr:rowOff>70142</xdr:rowOff>
    </xdr:to>
    <xdr:sp macro="" textlink="">
      <xdr:nvSpPr>
        <xdr:cNvPr id="137" name="円/楕円 136"/>
        <xdr:cNvSpPr/>
      </xdr:nvSpPr>
      <xdr:spPr>
        <a:xfrm>
          <a:off x="3746500" y="974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61269</xdr:rowOff>
    </xdr:from>
    <xdr:ext cx="534377" cy="259045"/>
    <xdr:sp macro="" textlink="">
      <xdr:nvSpPr>
        <xdr:cNvPr id="138" name="テキスト ボックス 137"/>
        <xdr:cNvSpPr txBox="1"/>
      </xdr:nvSpPr>
      <xdr:spPr>
        <a:xfrm>
          <a:off x="3530111" y="983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63,825</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65286</xdr:rowOff>
    </xdr:from>
    <xdr:to>
      <xdr:col>4</xdr:col>
      <xdr:colOff>206375</xdr:colOff>
      <xdr:row>53</xdr:row>
      <xdr:rowOff>166886</xdr:rowOff>
    </xdr:to>
    <xdr:sp macro="" textlink="">
      <xdr:nvSpPr>
        <xdr:cNvPr id="139" name="円/楕円 138"/>
        <xdr:cNvSpPr/>
      </xdr:nvSpPr>
      <xdr:spPr>
        <a:xfrm>
          <a:off x="2857500" y="915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11963</xdr:rowOff>
    </xdr:from>
    <xdr:ext cx="599010" cy="259045"/>
    <xdr:sp macro="" textlink="">
      <xdr:nvSpPr>
        <xdr:cNvPr id="140" name="テキスト ボックス 139"/>
        <xdr:cNvSpPr txBox="1"/>
      </xdr:nvSpPr>
      <xdr:spPr>
        <a:xfrm>
          <a:off x="2608794" y="8927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192,665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64920</xdr:rowOff>
    </xdr:from>
    <xdr:to>
      <xdr:col>3</xdr:col>
      <xdr:colOff>3175</xdr:colOff>
      <xdr:row>56</xdr:row>
      <xdr:rowOff>166520</xdr:rowOff>
    </xdr:to>
    <xdr:sp macro="" textlink="">
      <xdr:nvSpPr>
        <xdr:cNvPr id="141" name="円/楕円 140"/>
        <xdr:cNvSpPr/>
      </xdr:nvSpPr>
      <xdr:spPr>
        <a:xfrm>
          <a:off x="1968500" y="966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157647</xdr:rowOff>
    </xdr:from>
    <xdr:ext cx="534377" cy="259045"/>
    <xdr:sp macro="" textlink="">
      <xdr:nvSpPr>
        <xdr:cNvPr id="142" name="テキスト ボックス 141"/>
        <xdr:cNvSpPr txBox="1"/>
      </xdr:nvSpPr>
      <xdr:spPr>
        <a:xfrm>
          <a:off x="1752111" y="975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80,245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170287</xdr:rowOff>
    </xdr:from>
    <xdr:to>
      <xdr:col>1</xdr:col>
      <xdr:colOff>485775</xdr:colOff>
      <xdr:row>57</xdr:row>
      <xdr:rowOff>100437</xdr:rowOff>
    </xdr:to>
    <xdr:sp macro="" textlink="">
      <xdr:nvSpPr>
        <xdr:cNvPr id="143" name="円/楕円 142"/>
        <xdr:cNvSpPr/>
      </xdr:nvSpPr>
      <xdr:spPr>
        <a:xfrm>
          <a:off x="1079500" y="977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91564</xdr:rowOff>
    </xdr:from>
    <xdr:ext cx="534377" cy="259045"/>
    <xdr:sp macro="" textlink="">
      <xdr:nvSpPr>
        <xdr:cNvPr id="144" name="テキスト ボックス 143"/>
        <xdr:cNvSpPr txBox="1"/>
      </xdr:nvSpPr>
      <xdr:spPr>
        <a:xfrm>
          <a:off x="863111" y="986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57,199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44603</xdr:rowOff>
    </xdr:from>
    <xdr:to>
      <xdr:col>6</xdr:col>
      <xdr:colOff>510540</xdr:colOff>
      <xdr:row>78</xdr:row>
      <xdr:rowOff>132806</xdr:rowOff>
    </xdr:to>
    <xdr:cxnSp macro="">
      <xdr:nvCxnSpPr>
        <xdr:cNvPr id="167" name="直線コネクタ 166"/>
        <xdr:cNvCxnSpPr/>
      </xdr:nvCxnSpPr>
      <xdr:spPr>
        <a:xfrm flipV="1">
          <a:off x="4633595" y="12046103"/>
          <a:ext cx="1270" cy="145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136633</xdr:rowOff>
    </xdr:from>
    <xdr:ext cx="599010" cy="259045"/>
    <xdr:sp macro="" textlink="">
      <xdr:nvSpPr>
        <xdr:cNvPr id="168" name="民生費最小値テキスト"/>
        <xdr:cNvSpPr txBox="1"/>
      </xdr:nvSpPr>
      <xdr:spPr>
        <a:xfrm>
          <a:off x="4686300" y="1350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100,754</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169" name="直線コネクタ 168"/>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162730</xdr:rowOff>
    </xdr:from>
    <xdr:ext cx="599010" cy="259045"/>
    <xdr:sp macro="" textlink="">
      <xdr:nvSpPr>
        <xdr:cNvPr id="170" name="民生費最大値テキスト"/>
        <xdr:cNvSpPr txBox="1"/>
      </xdr:nvSpPr>
      <xdr:spPr>
        <a:xfrm>
          <a:off x="4686300" y="118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260,400</a:t>
          </a:r>
          <a:endParaRPr kumimoji="1" lang="ja-JP" altLang="en-US" sz="1000" b="1">
            <a:latin typeface="ＭＳ Ｐゴシック"/>
          </a:endParaRPr>
        </a:p>
      </xdr:txBody>
    </xdr:sp>
    <xdr:clientData/>
  </xdr:oneCellAnchor>
  <xdr:twoCellAnchor>
    <xdr:from>
      <xdr:col>6</xdr:col>
      <xdr:colOff>422275</xdr:colOff>
      <xdr:row>70</xdr:row>
      <xdr:rowOff>44603</xdr:rowOff>
    </xdr:from>
    <xdr:to>
      <xdr:col>6</xdr:col>
      <xdr:colOff>600075</xdr:colOff>
      <xdr:row>70</xdr:row>
      <xdr:rowOff>44603</xdr:rowOff>
    </xdr:to>
    <xdr:cxnSp macro="">
      <xdr:nvCxnSpPr>
        <xdr:cNvPr id="171" name="直線コネクタ 170"/>
        <xdr:cNvCxnSpPr/>
      </xdr:nvCxnSpPr>
      <xdr:spPr>
        <a:xfrm>
          <a:off x="4546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117754</xdr:rowOff>
    </xdr:from>
    <xdr:to>
      <xdr:col>6</xdr:col>
      <xdr:colOff>511175</xdr:colOff>
      <xdr:row>77</xdr:row>
      <xdr:rowOff>25025</xdr:rowOff>
    </xdr:to>
    <xdr:cxnSp macro="">
      <xdr:nvCxnSpPr>
        <xdr:cNvPr id="172" name="直線コネクタ 171"/>
        <xdr:cNvCxnSpPr/>
      </xdr:nvCxnSpPr>
      <xdr:spPr>
        <a:xfrm flipV="1">
          <a:off x="3797300" y="13147954"/>
          <a:ext cx="838200" cy="7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22495</xdr:rowOff>
    </xdr:from>
    <xdr:ext cx="599010" cy="259045"/>
    <xdr:sp macro="" textlink="">
      <xdr:nvSpPr>
        <xdr:cNvPr id="173" name="民生費平均値テキスト"/>
        <xdr:cNvSpPr txBox="1"/>
      </xdr:nvSpPr>
      <xdr:spPr>
        <a:xfrm>
          <a:off x="4686300" y="1288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147,264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171069</xdr:rowOff>
    </xdr:from>
    <xdr:to>
      <xdr:col>6</xdr:col>
      <xdr:colOff>561975</xdr:colOff>
      <xdr:row>76</xdr:row>
      <xdr:rowOff>101219</xdr:rowOff>
    </xdr:to>
    <xdr:sp macro="" textlink="">
      <xdr:nvSpPr>
        <xdr:cNvPr id="174" name="フローチャート : 判断 173"/>
        <xdr:cNvSpPr/>
      </xdr:nvSpPr>
      <xdr:spPr>
        <a:xfrm>
          <a:off x="45847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19484</xdr:rowOff>
    </xdr:from>
    <xdr:to>
      <xdr:col>5</xdr:col>
      <xdr:colOff>358775</xdr:colOff>
      <xdr:row>77</xdr:row>
      <xdr:rowOff>25025</xdr:rowOff>
    </xdr:to>
    <xdr:cxnSp macro="">
      <xdr:nvCxnSpPr>
        <xdr:cNvPr id="175" name="直線コネクタ 174"/>
        <xdr:cNvCxnSpPr/>
      </xdr:nvCxnSpPr>
      <xdr:spPr>
        <a:xfrm>
          <a:off x="2908300" y="13221134"/>
          <a:ext cx="889000" cy="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52279</xdr:rowOff>
    </xdr:from>
    <xdr:to>
      <xdr:col>5</xdr:col>
      <xdr:colOff>409575</xdr:colOff>
      <xdr:row>76</xdr:row>
      <xdr:rowOff>153879</xdr:rowOff>
    </xdr:to>
    <xdr:sp macro="" textlink="">
      <xdr:nvSpPr>
        <xdr:cNvPr id="176" name="フローチャート : 判断 175"/>
        <xdr:cNvSpPr/>
      </xdr:nvSpPr>
      <xdr:spPr>
        <a:xfrm>
          <a:off x="3746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170405</xdr:rowOff>
    </xdr:from>
    <xdr:ext cx="599010" cy="259045"/>
    <xdr:sp macro="" textlink="">
      <xdr:nvSpPr>
        <xdr:cNvPr id="177" name="テキスト ボックス 176"/>
        <xdr:cNvSpPr txBox="1"/>
      </xdr:nvSpPr>
      <xdr:spPr>
        <a:xfrm>
          <a:off x="3497794"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19484</xdr:rowOff>
    </xdr:from>
    <xdr:to>
      <xdr:col>4</xdr:col>
      <xdr:colOff>155575</xdr:colOff>
      <xdr:row>77</xdr:row>
      <xdr:rowOff>134955</xdr:rowOff>
    </xdr:to>
    <xdr:cxnSp macro="">
      <xdr:nvCxnSpPr>
        <xdr:cNvPr id="178" name="直線コネクタ 177"/>
        <xdr:cNvCxnSpPr/>
      </xdr:nvCxnSpPr>
      <xdr:spPr>
        <a:xfrm flipV="1">
          <a:off x="2019300" y="13221134"/>
          <a:ext cx="889000" cy="11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67613</xdr:rowOff>
    </xdr:from>
    <xdr:to>
      <xdr:col>4</xdr:col>
      <xdr:colOff>206375</xdr:colOff>
      <xdr:row>76</xdr:row>
      <xdr:rowOff>169213</xdr:rowOff>
    </xdr:to>
    <xdr:sp macro="" textlink="">
      <xdr:nvSpPr>
        <xdr:cNvPr id="179" name="フローチャート : 判断 178"/>
        <xdr:cNvSpPr/>
      </xdr:nvSpPr>
      <xdr:spPr>
        <a:xfrm>
          <a:off x="2857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14290</xdr:rowOff>
    </xdr:from>
    <xdr:ext cx="599010" cy="259045"/>
    <xdr:sp macro="" textlink="">
      <xdr:nvSpPr>
        <xdr:cNvPr id="180" name="テキスト ボックス 179"/>
        <xdr:cNvSpPr txBox="1"/>
      </xdr:nvSpPr>
      <xdr:spPr>
        <a:xfrm>
          <a:off x="2608794"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134955</xdr:rowOff>
    </xdr:from>
    <xdr:to>
      <xdr:col>2</xdr:col>
      <xdr:colOff>638175</xdr:colOff>
      <xdr:row>77</xdr:row>
      <xdr:rowOff>142170</xdr:rowOff>
    </xdr:to>
    <xdr:cxnSp macro="">
      <xdr:nvCxnSpPr>
        <xdr:cNvPr id="181" name="直線コネクタ 180"/>
        <xdr:cNvCxnSpPr/>
      </xdr:nvCxnSpPr>
      <xdr:spPr>
        <a:xfrm flipV="1">
          <a:off x="1130300" y="13336605"/>
          <a:ext cx="889000" cy="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1310</xdr:rowOff>
    </xdr:from>
    <xdr:to>
      <xdr:col>3</xdr:col>
      <xdr:colOff>3175</xdr:colOff>
      <xdr:row>77</xdr:row>
      <xdr:rowOff>102910</xdr:rowOff>
    </xdr:to>
    <xdr:sp macro="" textlink="">
      <xdr:nvSpPr>
        <xdr:cNvPr id="182" name="フローチャート : 判断 181"/>
        <xdr:cNvSpPr/>
      </xdr:nvSpPr>
      <xdr:spPr>
        <a:xfrm>
          <a:off x="1968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119437</xdr:rowOff>
    </xdr:from>
    <xdr:ext cx="599010" cy="259045"/>
    <xdr:sp macro="" textlink="">
      <xdr:nvSpPr>
        <xdr:cNvPr id="183" name="テキスト ボックス 182"/>
        <xdr:cNvSpPr txBox="1"/>
      </xdr:nvSpPr>
      <xdr:spPr>
        <a:xfrm>
          <a:off x="1719794" y="1297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10948</xdr:rowOff>
    </xdr:from>
    <xdr:to>
      <xdr:col>1</xdr:col>
      <xdr:colOff>485775</xdr:colOff>
      <xdr:row>77</xdr:row>
      <xdr:rowOff>112548</xdr:rowOff>
    </xdr:to>
    <xdr:sp macro="" textlink="">
      <xdr:nvSpPr>
        <xdr:cNvPr id="184" name="フローチャート : 判断 183"/>
        <xdr:cNvSpPr/>
      </xdr:nvSpPr>
      <xdr:spPr>
        <a:xfrm>
          <a:off x="1079500" y="132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129075</xdr:rowOff>
    </xdr:from>
    <xdr:ext cx="599010" cy="259045"/>
    <xdr:sp macro="" textlink="">
      <xdr:nvSpPr>
        <xdr:cNvPr id="185" name="テキスト ボックス 184"/>
        <xdr:cNvSpPr txBox="1"/>
      </xdr:nvSpPr>
      <xdr:spPr>
        <a:xfrm>
          <a:off x="830794" y="1298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66954</xdr:rowOff>
    </xdr:from>
    <xdr:to>
      <xdr:col>6</xdr:col>
      <xdr:colOff>561975</xdr:colOff>
      <xdr:row>76</xdr:row>
      <xdr:rowOff>168554</xdr:rowOff>
    </xdr:to>
    <xdr:sp macro="" textlink="">
      <xdr:nvSpPr>
        <xdr:cNvPr id="191" name="円/楕円 190"/>
        <xdr:cNvSpPr/>
      </xdr:nvSpPr>
      <xdr:spPr>
        <a:xfrm>
          <a:off x="4584700" y="130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45381</xdr:rowOff>
    </xdr:from>
    <xdr:ext cx="599010" cy="259045"/>
    <xdr:sp macro="" textlink="">
      <xdr:nvSpPr>
        <xdr:cNvPr id="192" name="民生費該当値テキスト"/>
        <xdr:cNvSpPr txBox="1"/>
      </xdr:nvSpPr>
      <xdr:spPr>
        <a:xfrm>
          <a:off x="4686300" y="13075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139,900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145675</xdr:rowOff>
    </xdr:from>
    <xdr:to>
      <xdr:col>5</xdr:col>
      <xdr:colOff>409575</xdr:colOff>
      <xdr:row>77</xdr:row>
      <xdr:rowOff>75825</xdr:rowOff>
    </xdr:to>
    <xdr:sp macro="" textlink="">
      <xdr:nvSpPr>
        <xdr:cNvPr id="193" name="円/楕円 192"/>
        <xdr:cNvSpPr/>
      </xdr:nvSpPr>
      <xdr:spPr>
        <a:xfrm>
          <a:off x="3746500" y="131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66952</xdr:rowOff>
    </xdr:from>
    <xdr:ext cx="599010" cy="259045"/>
    <xdr:sp macro="" textlink="">
      <xdr:nvSpPr>
        <xdr:cNvPr id="194" name="テキスト ボックス 193"/>
        <xdr:cNvSpPr txBox="1"/>
      </xdr:nvSpPr>
      <xdr:spPr>
        <a:xfrm>
          <a:off x="3497794" y="1326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131,291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140134</xdr:rowOff>
    </xdr:from>
    <xdr:to>
      <xdr:col>4</xdr:col>
      <xdr:colOff>206375</xdr:colOff>
      <xdr:row>77</xdr:row>
      <xdr:rowOff>70284</xdr:rowOff>
    </xdr:to>
    <xdr:sp macro="" textlink="">
      <xdr:nvSpPr>
        <xdr:cNvPr id="195" name="円/楕円 194"/>
        <xdr:cNvSpPr/>
      </xdr:nvSpPr>
      <xdr:spPr>
        <a:xfrm>
          <a:off x="2857500" y="1317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61411</xdr:rowOff>
    </xdr:from>
    <xdr:ext cx="599010" cy="259045"/>
    <xdr:sp macro="" textlink="">
      <xdr:nvSpPr>
        <xdr:cNvPr id="196" name="テキスト ボックス 195"/>
        <xdr:cNvSpPr txBox="1"/>
      </xdr:nvSpPr>
      <xdr:spPr>
        <a:xfrm>
          <a:off x="2608794" y="1326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131,897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84155</xdr:rowOff>
    </xdr:from>
    <xdr:to>
      <xdr:col>3</xdr:col>
      <xdr:colOff>3175</xdr:colOff>
      <xdr:row>78</xdr:row>
      <xdr:rowOff>14305</xdr:rowOff>
    </xdr:to>
    <xdr:sp macro="" textlink="">
      <xdr:nvSpPr>
        <xdr:cNvPr id="197" name="円/楕円 196"/>
        <xdr:cNvSpPr/>
      </xdr:nvSpPr>
      <xdr:spPr>
        <a:xfrm>
          <a:off x="1968500" y="132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5432</xdr:rowOff>
    </xdr:from>
    <xdr:ext cx="599010" cy="259045"/>
    <xdr:sp macro="" textlink="">
      <xdr:nvSpPr>
        <xdr:cNvPr id="198" name="テキスト ボックス 197"/>
        <xdr:cNvSpPr txBox="1"/>
      </xdr:nvSpPr>
      <xdr:spPr>
        <a:xfrm>
          <a:off x="1719794" y="1337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119,269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91370</xdr:rowOff>
    </xdr:from>
    <xdr:to>
      <xdr:col>1</xdr:col>
      <xdr:colOff>485775</xdr:colOff>
      <xdr:row>78</xdr:row>
      <xdr:rowOff>21520</xdr:rowOff>
    </xdr:to>
    <xdr:sp macro="" textlink="">
      <xdr:nvSpPr>
        <xdr:cNvPr id="199" name="円/楕円 198"/>
        <xdr:cNvSpPr/>
      </xdr:nvSpPr>
      <xdr:spPr>
        <a:xfrm>
          <a:off x="1079500" y="1329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12647</xdr:rowOff>
    </xdr:from>
    <xdr:ext cx="599010" cy="259045"/>
    <xdr:sp macro="" textlink="">
      <xdr:nvSpPr>
        <xdr:cNvPr id="200" name="テキスト ボックス 199"/>
        <xdr:cNvSpPr txBox="1"/>
      </xdr:nvSpPr>
      <xdr:spPr>
        <a:xfrm>
          <a:off x="830794" y="1338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118,480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78339</xdr:rowOff>
    </xdr:from>
    <xdr:to>
      <xdr:col>6</xdr:col>
      <xdr:colOff>510540</xdr:colOff>
      <xdr:row>98</xdr:row>
      <xdr:rowOff>51054</xdr:rowOff>
    </xdr:to>
    <xdr:cxnSp macro="">
      <xdr:nvCxnSpPr>
        <xdr:cNvPr id="222" name="直線コネクタ 221"/>
        <xdr:cNvCxnSpPr/>
      </xdr:nvCxnSpPr>
      <xdr:spPr>
        <a:xfrm flipV="1">
          <a:off x="4633595" y="15508839"/>
          <a:ext cx="1270" cy="134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54881</xdr:rowOff>
    </xdr:from>
    <xdr:ext cx="534377" cy="259045"/>
    <xdr:sp macro="" textlink="">
      <xdr:nvSpPr>
        <xdr:cNvPr id="223" name="衛生費最小値テキスト"/>
        <xdr:cNvSpPr txBox="1"/>
      </xdr:nvSpPr>
      <xdr:spPr>
        <a:xfrm>
          <a:off x="4686300" y="16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6</xdr:col>
      <xdr:colOff>422275</xdr:colOff>
      <xdr:row>98</xdr:row>
      <xdr:rowOff>51054</xdr:rowOff>
    </xdr:from>
    <xdr:to>
      <xdr:col>6</xdr:col>
      <xdr:colOff>600075</xdr:colOff>
      <xdr:row>98</xdr:row>
      <xdr:rowOff>51054</xdr:rowOff>
    </xdr:to>
    <xdr:cxnSp macro="">
      <xdr:nvCxnSpPr>
        <xdr:cNvPr id="224" name="直線コネクタ 223"/>
        <xdr:cNvCxnSpPr/>
      </xdr:nvCxnSpPr>
      <xdr:spPr>
        <a:xfrm>
          <a:off x="4546600" y="168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25016</xdr:rowOff>
    </xdr:from>
    <xdr:ext cx="599010" cy="259045"/>
    <xdr:sp macro="" textlink="">
      <xdr:nvSpPr>
        <xdr:cNvPr id="225" name="衛生費最大値テキスト"/>
        <xdr:cNvSpPr txBox="1"/>
      </xdr:nvSpPr>
      <xdr:spPr>
        <a:xfrm>
          <a:off x="4686300" y="1528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313,421</a:t>
          </a:r>
          <a:endParaRPr kumimoji="1" lang="ja-JP" altLang="en-US" sz="1000" b="1">
            <a:latin typeface="ＭＳ Ｐゴシック"/>
          </a:endParaRPr>
        </a:p>
      </xdr:txBody>
    </xdr:sp>
    <xdr:clientData/>
  </xdr:oneCellAnchor>
  <xdr:twoCellAnchor>
    <xdr:from>
      <xdr:col>6</xdr:col>
      <xdr:colOff>422275</xdr:colOff>
      <xdr:row>90</xdr:row>
      <xdr:rowOff>78339</xdr:rowOff>
    </xdr:from>
    <xdr:to>
      <xdr:col>6</xdr:col>
      <xdr:colOff>600075</xdr:colOff>
      <xdr:row>90</xdr:row>
      <xdr:rowOff>78339</xdr:rowOff>
    </xdr:to>
    <xdr:cxnSp macro="">
      <xdr:nvCxnSpPr>
        <xdr:cNvPr id="226" name="直線コネクタ 225"/>
        <xdr:cNvCxnSpPr/>
      </xdr:nvCxnSpPr>
      <xdr:spPr>
        <a:xfrm>
          <a:off x="4546600" y="155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50473</xdr:rowOff>
    </xdr:from>
    <xdr:to>
      <xdr:col>6</xdr:col>
      <xdr:colOff>511175</xdr:colOff>
      <xdr:row>97</xdr:row>
      <xdr:rowOff>88654</xdr:rowOff>
    </xdr:to>
    <xdr:cxnSp macro="">
      <xdr:nvCxnSpPr>
        <xdr:cNvPr id="227" name="直線コネクタ 226"/>
        <xdr:cNvCxnSpPr/>
      </xdr:nvCxnSpPr>
      <xdr:spPr>
        <a:xfrm flipV="1">
          <a:off x="3797300" y="16509673"/>
          <a:ext cx="838200" cy="20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170604</xdr:rowOff>
    </xdr:from>
    <xdr:ext cx="534377" cy="259045"/>
    <xdr:sp macro="" textlink="">
      <xdr:nvSpPr>
        <xdr:cNvPr id="228" name="衛生費平均値テキスト"/>
        <xdr:cNvSpPr txBox="1"/>
      </xdr:nvSpPr>
      <xdr:spPr>
        <a:xfrm>
          <a:off x="4686300" y="16629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52,411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20727</xdr:rowOff>
    </xdr:from>
    <xdr:to>
      <xdr:col>6</xdr:col>
      <xdr:colOff>561975</xdr:colOff>
      <xdr:row>97</xdr:row>
      <xdr:rowOff>122327</xdr:rowOff>
    </xdr:to>
    <xdr:sp macro="" textlink="">
      <xdr:nvSpPr>
        <xdr:cNvPr id="229" name="フローチャート : 判断 228"/>
        <xdr:cNvSpPr/>
      </xdr:nvSpPr>
      <xdr:spPr>
        <a:xfrm>
          <a:off x="45847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18679</xdr:rowOff>
    </xdr:from>
    <xdr:to>
      <xdr:col>5</xdr:col>
      <xdr:colOff>358775</xdr:colOff>
      <xdr:row>97</xdr:row>
      <xdr:rowOff>88654</xdr:rowOff>
    </xdr:to>
    <xdr:cxnSp macro="">
      <xdr:nvCxnSpPr>
        <xdr:cNvPr id="230" name="直線コネクタ 229"/>
        <xdr:cNvCxnSpPr/>
      </xdr:nvCxnSpPr>
      <xdr:spPr>
        <a:xfrm>
          <a:off x="2908300" y="16649329"/>
          <a:ext cx="889000" cy="6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29125</xdr:rowOff>
    </xdr:from>
    <xdr:to>
      <xdr:col>5</xdr:col>
      <xdr:colOff>409575</xdr:colOff>
      <xdr:row>97</xdr:row>
      <xdr:rowOff>130725</xdr:rowOff>
    </xdr:to>
    <xdr:sp macro="" textlink="">
      <xdr:nvSpPr>
        <xdr:cNvPr id="231" name="フローチャート : 判断 230"/>
        <xdr:cNvSpPr/>
      </xdr:nvSpPr>
      <xdr:spPr>
        <a:xfrm>
          <a:off x="3746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147252</xdr:rowOff>
    </xdr:from>
    <xdr:ext cx="534377" cy="259045"/>
    <xdr:sp macro="" textlink="">
      <xdr:nvSpPr>
        <xdr:cNvPr id="232" name="テキスト ボックス 231"/>
        <xdr:cNvSpPr txBox="1"/>
      </xdr:nvSpPr>
      <xdr:spPr>
        <a:xfrm>
          <a:off x="3530111" y="1643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18679</xdr:rowOff>
    </xdr:from>
    <xdr:to>
      <xdr:col>4</xdr:col>
      <xdr:colOff>155575</xdr:colOff>
      <xdr:row>97</xdr:row>
      <xdr:rowOff>157769</xdr:rowOff>
    </xdr:to>
    <xdr:cxnSp macro="">
      <xdr:nvCxnSpPr>
        <xdr:cNvPr id="233" name="直線コネクタ 232"/>
        <xdr:cNvCxnSpPr/>
      </xdr:nvCxnSpPr>
      <xdr:spPr>
        <a:xfrm flipV="1">
          <a:off x="2019300" y="16649329"/>
          <a:ext cx="889000" cy="1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19172</xdr:rowOff>
    </xdr:from>
    <xdr:to>
      <xdr:col>4</xdr:col>
      <xdr:colOff>206375</xdr:colOff>
      <xdr:row>97</xdr:row>
      <xdr:rowOff>120772</xdr:rowOff>
    </xdr:to>
    <xdr:sp macro="" textlink="">
      <xdr:nvSpPr>
        <xdr:cNvPr id="234" name="フローチャート : 判断 233"/>
        <xdr:cNvSpPr/>
      </xdr:nvSpPr>
      <xdr:spPr>
        <a:xfrm>
          <a:off x="2857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111899</xdr:rowOff>
    </xdr:from>
    <xdr:ext cx="534377" cy="259045"/>
    <xdr:sp macro="" textlink="">
      <xdr:nvSpPr>
        <xdr:cNvPr id="235" name="テキスト ボックス 234"/>
        <xdr:cNvSpPr txBox="1"/>
      </xdr:nvSpPr>
      <xdr:spPr>
        <a:xfrm>
          <a:off x="2641111" y="167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157769</xdr:rowOff>
    </xdr:from>
    <xdr:to>
      <xdr:col>2</xdr:col>
      <xdr:colOff>638175</xdr:colOff>
      <xdr:row>98</xdr:row>
      <xdr:rowOff>6079</xdr:rowOff>
    </xdr:to>
    <xdr:cxnSp macro="">
      <xdr:nvCxnSpPr>
        <xdr:cNvPr id="236" name="直線コネクタ 235"/>
        <xdr:cNvCxnSpPr/>
      </xdr:nvCxnSpPr>
      <xdr:spPr>
        <a:xfrm flipV="1">
          <a:off x="1130300" y="16788419"/>
          <a:ext cx="889000" cy="1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36807</xdr:rowOff>
    </xdr:from>
    <xdr:to>
      <xdr:col>3</xdr:col>
      <xdr:colOff>3175</xdr:colOff>
      <xdr:row>97</xdr:row>
      <xdr:rowOff>138407</xdr:rowOff>
    </xdr:to>
    <xdr:sp macro="" textlink="">
      <xdr:nvSpPr>
        <xdr:cNvPr id="237" name="フローチャート : 判断 236"/>
        <xdr:cNvSpPr/>
      </xdr:nvSpPr>
      <xdr:spPr>
        <a:xfrm>
          <a:off x="1968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154934</xdr:rowOff>
    </xdr:from>
    <xdr:ext cx="534377" cy="259045"/>
    <xdr:sp macro="" textlink="">
      <xdr:nvSpPr>
        <xdr:cNvPr id="238" name="テキスト ボックス 237"/>
        <xdr:cNvSpPr txBox="1"/>
      </xdr:nvSpPr>
      <xdr:spPr>
        <a:xfrm>
          <a:off x="1752111" y="164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44963</xdr:rowOff>
    </xdr:from>
    <xdr:to>
      <xdr:col>1</xdr:col>
      <xdr:colOff>485775</xdr:colOff>
      <xdr:row>97</xdr:row>
      <xdr:rowOff>146563</xdr:rowOff>
    </xdr:to>
    <xdr:sp macro="" textlink="">
      <xdr:nvSpPr>
        <xdr:cNvPr id="239" name="フローチャート : 判断 238"/>
        <xdr:cNvSpPr/>
      </xdr:nvSpPr>
      <xdr:spPr>
        <a:xfrm>
          <a:off x="1079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163090</xdr:rowOff>
    </xdr:from>
    <xdr:ext cx="534377" cy="259045"/>
    <xdr:sp macro="" textlink="">
      <xdr:nvSpPr>
        <xdr:cNvPr id="240" name="テキスト ボックス 239"/>
        <xdr:cNvSpPr txBox="1"/>
      </xdr:nvSpPr>
      <xdr:spPr>
        <a:xfrm>
          <a:off x="863111" y="1645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171123</xdr:rowOff>
    </xdr:from>
    <xdr:to>
      <xdr:col>6</xdr:col>
      <xdr:colOff>561975</xdr:colOff>
      <xdr:row>96</xdr:row>
      <xdr:rowOff>101273</xdr:rowOff>
    </xdr:to>
    <xdr:sp macro="" textlink="">
      <xdr:nvSpPr>
        <xdr:cNvPr id="246" name="円/楕円 245"/>
        <xdr:cNvSpPr/>
      </xdr:nvSpPr>
      <xdr:spPr>
        <a:xfrm>
          <a:off x="4584700" y="1645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22550</xdr:rowOff>
    </xdr:from>
    <xdr:ext cx="534377" cy="259045"/>
    <xdr:sp macro="" textlink="">
      <xdr:nvSpPr>
        <xdr:cNvPr id="247" name="衛生費該当値テキスト"/>
        <xdr:cNvSpPr txBox="1"/>
      </xdr:nvSpPr>
      <xdr:spPr>
        <a:xfrm>
          <a:off x="4686300" y="1631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94,516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37854</xdr:rowOff>
    </xdr:from>
    <xdr:to>
      <xdr:col>5</xdr:col>
      <xdr:colOff>409575</xdr:colOff>
      <xdr:row>97</xdr:row>
      <xdr:rowOff>139454</xdr:rowOff>
    </xdr:to>
    <xdr:sp macro="" textlink="">
      <xdr:nvSpPr>
        <xdr:cNvPr id="248" name="円/楕円 247"/>
        <xdr:cNvSpPr/>
      </xdr:nvSpPr>
      <xdr:spPr>
        <a:xfrm>
          <a:off x="3746500" y="1666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130581</xdr:rowOff>
    </xdr:from>
    <xdr:ext cx="534377" cy="259045"/>
    <xdr:sp macro="" textlink="">
      <xdr:nvSpPr>
        <xdr:cNvPr id="249" name="テキスト ボックス 248"/>
        <xdr:cNvSpPr txBox="1"/>
      </xdr:nvSpPr>
      <xdr:spPr>
        <a:xfrm>
          <a:off x="3530111" y="1676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48,665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139329</xdr:rowOff>
    </xdr:from>
    <xdr:to>
      <xdr:col>4</xdr:col>
      <xdr:colOff>206375</xdr:colOff>
      <xdr:row>97</xdr:row>
      <xdr:rowOff>69479</xdr:rowOff>
    </xdr:to>
    <xdr:sp macro="" textlink="">
      <xdr:nvSpPr>
        <xdr:cNvPr id="250" name="円/楕円 249"/>
        <xdr:cNvSpPr/>
      </xdr:nvSpPr>
      <xdr:spPr>
        <a:xfrm>
          <a:off x="2857500" y="1659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86006</xdr:rowOff>
    </xdr:from>
    <xdr:ext cx="534377" cy="259045"/>
    <xdr:sp macro="" textlink="">
      <xdr:nvSpPr>
        <xdr:cNvPr id="251" name="テキスト ボックス 250"/>
        <xdr:cNvSpPr txBox="1"/>
      </xdr:nvSpPr>
      <xdr:spPr>
        <a:xfrm>
          <a:off x="2641111" y="1637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63,970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106969</xdr:rowOff>
    </xdr:from>
    <xdr:to>
      <xdr:col>3</xdr:col>
      <xdr:colOff>3175</xdr:colOff>
      <xdr:row>98</xdr:row>
      <xdr:rowOff>37119</xdr:rowOff>
    </xdr:to>
    <xdr:sp macro="" textlink="">
      <xdr:nvSpPr>
        <xdr:cNvPr id="252" name="円/楕円 251"/>
        <xdr:cNvSpPr/>
      </xdr:nvSpPr>
      <xdr:spPr>
        <a:xfrm>
          <a:off x="1968500" y="1673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28246</xdr:rowOff>
    </xdr:from>
    <xdr:ext cx="534377" cy="259045"/>
    <xdr:sp macro="" textlink="">
      <xdr:nvSpPr>
        <xdr:cNvPr id="253" name="テキスト ボックス 252"/>
        <xdr:cNvSpPr txBox="1"/>
      </xdr:nvSpPr>
      <xdr:spPr>
        <a:xfrm>
          <a:off x="1752111" y="1683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33,548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126729</xdr:rowOff>
    </xdr:from>
    <xdr:to>
      <xdr:col>1</xdr:col>
      <xdr:colOff>485775</xdr:colOff>
      <xdr:row>98</xdr:row>
      <xdr:rowOff>56879</xdr:rowOff>
    </xdr:to>
    <xdr:sp macro="" textlink="">
      <xdr:nvSpPr>
        <xdr:cNvPr id="254" name="円/楕円 253"/>
        <xdr:cNvSpPr/>
      </xdr:nvSpPr>
      <xdr:spPr>
        <a:xfrm>
          <a:off x="1079500" y="1675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48006</xdr:rowOff>
    </xdr:from>
    <xdr:ext cx="534377" cy="259045"/>
    <xdr:sp macro="" textlink="">
      <xdr:nvSpPr>
        <xdr:cNvPr id="255" name="テキスト ボックス 254"/>
        <xdr:cNvSpPr txBox="1"/>
      </xdr:nvSpPr>
      <xdr:spPr>
        <a:xfrm>
          <a:off x="863111" y="1685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9" name="テキスト ボックス 26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1" name="テキスト ボックス 27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3" name="テキスト ボックス 27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5" name="テキスト ボックス 27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7" name="テキスト ボックス 27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158968</xdr:rowOff>
    </xdr:from>
    <xdr:to>
      <xdr:col>15</xdr:col>
      <xdr:colOff>180340</xdr:colOff>
      <xdr:row>39</xdr:row>
      <xdr:rowOff>98878</xdr:rowOff>
    </xdr:to>
    <xdr:cxnSp macro="">
      <xdr:nvCxnSpPr>
        <xdr:cNvPr id="281" name="直線コネクタ 280"/>
        <xdr:cNvCxnSpPr/>
      </xdr:nvCxnSpPr>
      <xdr:spPr>
        <a:xfrm flipV="1">
          <a:off x="10475595" y="5302468"/>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3" name="直線コネクタ 28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105645</xdr:rowOff>
    </xdr:from>
    <xdr:ext cx="469744" cy="259045"/>
    <xdr:sp macro="" textlink="">
      <xdr:nvSpPr>
        <xdr:cNvPr id="284" name="労働費最大値テキスト"/>
        <xdr:cNvSpPr txBox="1"/>
      </xdr:nvSpPr>
      <xdr:spPr>
        <a:xfrm>
          <a:off x="10528300" y="507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4,541</a:t>
          </a:r>
          <a:endParaRPr kumimoji="1" lang="ja-JP" altLang="en-US" sz="1000" b="1">
            <a:latin typeface="ＭＳ Ｐゴシック"/>
          </a:endParaRPr>
        </a:p>
      </xdr:txBody>
    </xdr:sp>
    <xdr:clientData/>
  </xdr:oneCellAnchor>
  <xdr:twoCellAnchor>
    <xdr:from>
      <xdr:col>15</xdr:col>
      <xdr:colOff>92075</xdr:colOff>
      <xdr:row>30</xdr:row>
      <xdr:rowOff>158968</xdr:rowOff>
    </xdr:from>
    <xdr:to>
      <xdr:col>15</xdr:col>
      <xdr:colOff>269875</xdr:colOff>
      <xdr:row>30</xdr:row>
      <xdr:rowOff>158968</xdr:rowOff>
    </xdr:to>
    <xdr:cxnSp macro="">
      <xdr:nvCxnSpPr>
        <xdr:cNvPr id="285" name="直線コネクタ 284"/>
        <xdr:cNvCxnSpPr/>
      </xdr:nvCxnSpPr>
      <xdr:spPr>
        <a:xfrm>
          <a:off x="10388600" y="5302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57404</xdr:rowOff>
    </xdr:from>
    <xdr:to>
      <xdr:col>15</xdr:col>
      <xdr:colOff>180975</xdr:colOff>
      <xdr:row>35</xdr:row>
      <xdr:rowOff>139373</xdr:rowOff>
    </xdr:to>
    <xdr:cxnSp macro="">
      <xdr:nvCxnSpPr>
        <xdr:cNvPr id="286" name="直線コネクタ 285"/>
        <xdr:cNvCxnSpPr/>
      </xdr:nvCxnSpPr>
      <xdr:spPr>
        <a:xfrm>
          <a:off x="9639300" y="6058154"/>
          <a:ext cx="838200" cy="8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145704</xdr:rowOff>
    </xdr:from>
    <xdr:ext cx="378565" cy="259045"/>
    <xdr:sp macro="" textlink="">
      <xdr:nvSpPr>
        <xdr:cNvPr id="287" name="労働費平均値テキスト"/>
        <xdr:cNvSpPr txBox="1"/>
      </xdr:nvSpPr>
      <xdr:spPr>
        <a:xfrm>
          <a:off x="10528300" y="6489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167277</xdr:rowOff>
    </xdr:from>
    <xdr:to>
      <xdr:col>15</xdr:col>
      <xdr:colOff>231775</xdr:colOff>
      <xdr:row>38</xdr:row>
      <xdr:rowOff>97427</xdr:rowOff>
    </xdr:to>
    <xdr:sp macro="" textlink="">
      <xdr:nvSpPr>
        <xdr:cNvPr id="288" name="フローチャート : 判断 287"/>
        <xdr:cNvSpPr/>
      </xdr:nvSpPr>
      <xdr:spPr>
        <a:xfrm>
          <a:off x="104267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57404</xdr:rowOff>
    </xdr:from>
    <xdr:to>
      <xdr:col>14</xdr:col>
      <xdr:colOff>28575</xdr:colOff>
      <xdr:row>35</xdr:row>
      <xdr:rowOff>61976</xdr:rowOff>
    </xdr:to>
    <xdr:cxnSp macro="">
      <xdr:nvCxnSpPr>
        <xdr:cNvPr id="289" name="直線コネクタ 288"/>
        <xdr:cNvCxnSpPr/>
      </xdr:nvCxnSpPr>
      <xdr:spPr>
        <a:xfrm flipV="1">
          <a:off x="8750300" y="605815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147356</xdr:rowOff>
    </xdr:from>
    <xdr:to>
      <xdr:col>14</xdr:col>
      <xdr:colOff>79375</xdr:colOff>
      <xdr:row>38</xdr:row>
      <xdr:rowOff>77506</xdr:rowOff>
    </xdr:to>
    <xdr:sp macro="" textlink="">
      <xdr:nvSpPr>
        <xdr:cNvPr id="290" name="フローチャート : 判断 289"/>
        <xdr:cNvSpPr/>
      </xdr:nvSpPr>
      <xdr:spPr>
        <a:xfrm>
          <a:off x="9588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68633</xdr:rowOff>
    </xdr:from>
    <xdr:ext cx="378565" cy="259045"/>
    <xdr:sp macro="" textlink="">
      <xdr:nvSpPr>
        <xdr:cNvPr id="291" name="テキスト ボックス 290"/>
        <xdr:cNvSpPr txBox="1"/>
      </xdr:nvSpPr>
      <xdr:spPr>
        <a:xfrm>
          <a:off x="9450017" y="6583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61976</xdr:rowOff>
    </xdr:from>
    <xdr:to>
      <xdr:col>12</xdr:col>
      <xdr:colOff>511175</xdr:colOff>
      <xdr:row>35</xdr:row>
      <xdr:rowOff>79937</xdr:rowOff>
    </xdr:to>
    <xdr:cxnSp macro="">
      <xdr:nvCxnSpPr>
        <xdr:cNvPr id="292" name="直線コネクタ 291"/>
        <xdr:cNvCxnSpPr/>
      </xdr:nvCxnSpPr>
      <xdr:spPr>
        <a:xfrm flipV="1">
          <a:off x="7861300" y="606272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112413</xdr:rowOff>
    </xdr:from>
    <xdr:to>
      <xdr:col>12</xdr:col>
      <xdr:colOff>561975</xdr:colOff>
      <xdr:row>38</xdr:row>
      <xdr:rowOff>42563</xdr:rowOff>
    </xdr:to>
    <xdr:sp macro="" textlink="">
      <xdr:nvSpPr>
        <xdr:cNvPr id="293" name="フローチャート : 判断 292"/>
        <xdr:cNvSpPr/>
      </xdr:nvSpPr>
      <xdr:spPr>
        <a:xfrm>
          <a:off x="8699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33690</xdr:rowOff>
    </xdr:from>
    <xdr:ext cx="378565" cy="259045"/>
    <xdr:sp macro="" textlink="">
      <xdr:nvSpPr>
        <xdr:cNvPr id="294" name="テキスト ボックス 293"/>
        <xdr:cNvSpPr txBox="1"/>
      </xdr:nvSpPr>
      <xdr:spPr>
        <a:xfrm>
          <a:off x="8561017" y="6548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79937</xdr:rowOff>
    </xdr:from>
    <xdr:to>
      <xdr:col>11</xdr:col>
      <xdr:colOff>307975</xdr:colOff>
      <xdr:row>35</xdr:row>
      <xdr:rowOff>124025</xdr:rowOff>
    </xdr:to>
    <xdr:cxnSp macro="">
      <xdr:nvCxnSpPr>
        <xdr:cNvPr id="295" name="直線コネクタ 294"/>
        <xdr:cNvCxnSpPr/>
      </xdr:nvCxnSpPr>
      <xdr:spPr>
        <a:xfrm flipV="1">
          <a:off x="6972300" y="6080687"/>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60488</xdr:rowOff>
    </xdr:from>
    <xdr:to>
      <xdr:col>11</xdr:col>
      <xdr:colOff>358775</xdr:colOff>
      <xdr:row>36</xdr:row>
      <xdr:rowOff>162088</xdr:rowOff>
    </xdr:to>
    <xdr:sp macro="" textlink="">
      <xdr:nvSpPr>
        <xdr:cNvPr id="296" name="フローチャート : 判断 295"/>
        <xdr:cNvSpPr/>
      </xdr:nvSpPr>
      <xdr:spPr>
        <a:xfrm>
          <a:off x="7810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153215</xdr:rowOff>
    </xdr:from>
    <xdr:ext cx="469744" cy="259045"/>
    <xdr:sp macro="" textlink="">
      <xdr:nvSpPr>
        <xdr:cNvPr id="297" name="テキスト ボックス 296"/>
        <xdr:cNvSpPr txBox="1"/>
      </xdr:nvSpPr>
      <xdr:spPr>
        <a:xfrm>
          <a:off x="7626427" y="632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57222</xdr:rowOff>
    </xdr:from>
    <xdr:to>
      <xdr:col>10</xdr:col>
      <xdr:colOff>155575</xdr:colOff>
      <xdr:row>35</xdr:row>
      <xdr:rowOff>158822</xdr:rowOff>
    </xdr:to>
    <xdr:sp macro="" textlink="">
      <xdr:nvSpPr>
        <xdr:cNvPr id="298" name="フローチャート : 判断 297"/>
        <xdr:cNvSpPr/>
      </xdr:nvSpPr>
      <xdr:spPr>
        <a:xfrm>
          <a:off x="6921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3899</xdr:rowOff>
    </xdr:from>
    <xdr:ext cx="469744" cy="259045"/>
    <xdr:sp macro="" textlink="">
      <xdr:nvSpPr>
        <xdr:cNvPr id="299" name="テキスト ボックス 298"/>
        <xdr:cNvSpPr txBox="1"/>
      </xdr:nvSpPr>
      <xdr:spPr>
        <a:xfrm>
          <a:off x="6737427" y="58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88573</xdr:rowOff>
    </xdr:from>
    <xdr:to>
      <xdr:col>15</xdr:col>
      <xdr:colOff>231775</xdr:colOff>
      <xdr:row>36</xdr:row>
      <xdr:rowOff>18723</xdr:rowOff>
    </xdr:to>
    <xdr:sp macro="" textlink="">
      <xdr:nvSpPr>
        <xdr:cNvPr id="305" name="円/楕円 304"/>
        <xdr:cNvSpPr/>
      </xdr:nvSpPr>
      <xdr:spPr>
        <a:xfrm>
          <a:off x="10426700" y="608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111450</xdr:rowOff>
    </xdr:from>
    <xdr:ext cx="469744" cy="259045"/>
    <xdr:sp macro="" textlink="">
      <xdr:nvSpPr>
        <xdr:cNvPr id="306" name="労働費該当値テキスト"/>
        <xdr:cNvSpPr txBox="1"/>
      </xdr:nvSpPr>
      <xdr:spPr>
        <a:xfrm>
          <a:off x="10528300" y="594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6604</xdr:rowOff>
    </xdr:from>
    <xdr:to>
      <xdr:col>14</xdr:col>
      <xdr:colOff>79375</xdr:colOff>
      <xdr:row>35</xdr:row>
      <xdr:rowOff>108204</xdr:rowOff>
    </xdr:to>
    <xdr:sp macro="" textlink="">
      <xdr:nvSpPr>
        <xdr:cNvPr id="307" name="円/楕円 306"/>
        <xdr:cNvSpPr/>
      </xdr:nvSpPr>
      <xdr:spPr>
        <a:xfrm>
          <a:off x="9588500" y="600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124731</xdr:rowOff>
    </xdr:from>
    <xdr:ext cx="469744" cy="259045"/>
    <xdr:sp macro="" textlink="">
      <xdr:nvSpPr>
        <xdr:cNvPr id="308" name="テキスト ボックス 307"/>
        <xdr:cNvSpPr txBox="1"/>
      </xdr:nvSpPr>
      <xdr:spPr>
        <a:xfrm>
          <a:off x="9404427" y="578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11176</xdr:rowOff>
    </xdr:from>
    <xdr:to>
      <xdr:col>12</xdr:col>
      <xdr:colOff>561975</xdr:colOff>
      <xdr:row>35</xdr:row>
      <xdr:rowOff>112776</xdr:rowOff>
    </xdr:to>
    <xdr:sp macro="" textlink="">
      <xdr:nvSpPr>
        <xdr:cNvPr id="309" name="円/楕円 308"/>
        <xdr:cNvSpPr/>
      </xdr:nvSpPr>
      <xdr:spPr>
        <a:xfrm>
          <a:off x="86995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129303</xdr:rowOff>
    </xdr:from>
    <xdr:ext cx="469744" cy="259045"/>
    <xdr:sp macro="" textlink="">
      <xdr:nvSpPr>
        <xdr:cNvPr id="310" name="テキスト ボックス 309"/>
        <xdr:cNvSpPr txBox="1"/>
      </xdr:nvSpPr>
      <xdr:spPr>
        <a:xfrm>
          <a:off x="8515427" y="578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29137</xdr:rowOff>
    </xdr:from>
    <xdr:to>
      <xdr:col>11</xdr:col>
      <xdr:colOff>358775</xdr:colOff>
      <xdr:row>35</xdr:row>
      <xdr:rowOff>130737</xdr:rowOff>
    </xdr:to>
    <xdr:sp macro="" textlink="">
      <xdr:nvSpPr>
        <xdr:cNvPr id="311" name="円/楕円 310"/>
        <xdr:cNvSpPr/>
      </xdr:nvSpPr>
      <xdr:spPr>
        <a:xfrm>
          <a:off x="7810500" y="602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147264</xdr:rowOff>
    </xdr:from>
    <xdr:ext cx="469744" cy="259045"/>
    <xdr:sp macro="" textlink="">
      <xdr:nvSpPr>
        <xdr:cNvPr id="312" name="テキスト ボックス 311"/>
        <xdr:cNvSpPr txBox="1"/>
      </xdr:nvSpPr>
      <xdr:spPr>
        <a:xfrm>
          <a:off x="7626427" y="580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73225</xdr:rowOff>
    </xdr:from>
    <xdr:to>
      <xdr:col>10</xdr:col>
      <xdr:colOff>155575</xdr:colOff>
      <xdr:row>36</xdr:row>
      <xdr:rowOff>3375</xdr:rowOff>
    </xdr:to>
    <xdr:sp macro="" textlink="">
      <xdr:nvSpPr>
        <xdr:cNvPr id="313" name="円/楕円 312"/>
        <xdr:cNvSpPr/>
      </xdr:nvSpPr>
      <xdr:spPr>
        <a:xfrm>
          <a:off x="6921500" y="607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165952</xdr:rowOff>
    </xdr:from>
    <xdr:ext cx="469744" cy="259045"/>
    <xdr:sp macro="" textlink="">
      <xdr:nvSpPr>
        <xdr:cNvPr id="314" name="テキスト ボックス 313"/>
        <xdr:cNvSpPr txBox="1"/>
      </xdr:nvSpPr>
      <xdr:spPr>
        <a:xfrm>
          <a:off x="6737427" y="616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54539</xdr:rowOff>
    </xdr:from>
    <xdr:to>
      <xdr:col>15</xdr:col>
      <xdr:colOff>180340</xdr:colOff>
      <xdr:row>59</xdr:row>
      <xdr:rowOff>30825</xdr:rowOff>
    </xdr:to>
    <xdr:cxnSp macro="">
      <xdr:nvCxnSpPr>
        <xdr:cNvPr id="338" name="直線コネクタ 337"/>
        <xdr:cNvCxnSpPr/>
      </xdr:nvCxnSpPr>
      <xdr:spPr>
        <a:xfrm flipV="1">
          <a:off x="10475595" y="8798489"/>
          <a:ext cx="1270" cy="1347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34652</xdr:rowOff>
    </xdr:from>
    <xdr:ext cx="469744" cy="259045"/>
    <xdr:sp macro="" textlink="">
      <xdr:nvSpPr>
        <xdr:cNvPr id="339" name="農林水産業費最小値テキスト"/>
        <xdr:cNvSpPr txBox="1"/>
      </xdr:nvSpPr>
      <xdr:spPr>
        <a:xfrm>
          <a:off x="10528300" y="101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1,788</a:t>
          </a:r>
          <a:endParaRPr kumimoji="1" lang="ja-JP" altLang="en-US" sz="1000" b="1">
            <a:latin typeface="ＭＳ Ｐゴシック"/>
          </a:endParaRPr>
        </a:p>
      </xdr:txBody>
    </xdr:sp>
    <xdr:clientData/>
  </xdr:oneCellAnchor>
  <xdr:twoCellAnchor>
    <xdr:from>
      <xdr:col>15</xdr:col>
      <xdr:colOff>92075</xdr:colOff>
      <xdr:row>59</xdr:row>
      <xdr:rowOff>30825</xdr:rowOff>
    </xdr:from>
    <xdr:to>
      <xdr:col>15</xdr:col>
      <xdr:colOff>269875</xdr:colOff>
      <xdr:row>59</xdr:row>
      <xdr:rowOff>30825</xdr:rowOff>
    </xdr:to>
    <xdr:cxnSp macro="">
      <xdr:nvCxnSpPr>
        <xdr:cNvPr id="340" name="直線コネクタ 339"/>
        <xdr:cNvCxnSpPr/>
      </xdr:nvCxnSpPr>
      <xdr:spPr>
        <a:xfrm>
          <a:off x="10388600" y="101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1216</xdr:rowOff>
    </xdr:from>
    <xdr:ext cx="599010" cy="259045"/>
    <xdr:sp macro="" textlink="">
      <xdr:nvSpPr>
        <xdr:cNvPr id="341" name="農林水産業費最大値テキスト"/>
        <xdr:cNvSpPr txBox="1"/>
      </xdr:nvSpPr>
      <xdr:spPr>
        <a:xfrm>
          <a:off x="10528300" y="85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178,676</a:t>
          </a:r>
          <a:endParaRPr kumimoji="1" lang="ja-JP" altLang="en-US" sz="1000" b="1">
            <a:latin typeface="ＭＳ Ｐゴシック"/>
          </a:endParaRPr>
        </a:p>
      </xdr:txBody>
    </xdr:sp>
    <xdr:clientData/>
  </xdr:oneCellAnchor>
  <xdr:twoCellAnchor>
    <xdr:from>
      <xdr:col>15</xdr:col>
      <xdr:colOff>92075</xdr:colOff>
      <xdr:row>51</xdr:row>
      <xdr:rowOff>54539</xdr:rowOff>
    </xdr:from>
    <xdr:to>
      <xdr:col>15</xdr:col>
      <xdr:colOff>269875</xdr:colOff>
      <xdr:row>51</xdr:row>
      <xdr:rowOff>54539</xdr:rowOff>
    </xdr:to>
    <xdr:cxnSp macro="">
      <xdr:nvCxnSpPr>
        <xdr:cNvPr id="342" name="直線コネクタ 341"/>
        <xdr:cNvCxnSpPr/>
      </xdr:nvCxnSpPr>
      <xdr:spPr>
        <a:xfrm>
          <a:off x="10388600" y="87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110668</xdr:rowOff>
    </xdr:from>
    <xdr:to>
      <xdr:col>15</xdr:col>
      <xdr:colOff>180975</xdr:colOff>
      <xdr:row>58</xdr:row>
      <xdr:rowOff>151984</xdr:rowOff>
    </xdr:to>
    <xdr:cxnSp macro="">
      <xdr:nvCxnSpPr>
        <xdr:cNvPr id="343" name="直線コネクタ 342"/>
        <xdr:cNvCxnSpPr/>
      </xdr:nvCxnSpPr>
      <xdr:spPr>
        <a:xfrm flipV="1">
          <a:off x="9639300" y="10054768"/>
          <a:ext cx="838200" cy="4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147172</xdr:rowOff>
    </xdr:from>
    <xdr:ext cx="534377" cy="259045"/>
    <xdr:sp macro="" textlink="">
      <xdr:nvSpPr>
        <xdr:cNvPr id="344" name="農林水産業費平均値テキスト"/>
        <xdr:cNvSpPr txBox="1"/>
      </xdr:nvSpPr>
      <xdr:spPr>
        <a:xfrm>
          <a:off x="10528300" y="9748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27,855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124295</xdr:rowOff>
    </xdr:from>
    <xdr:to>
      <xdr:col>15</xdr:col>
      <xdr:colOff>231775</xdr:colOff>
      <xdr:row>58</xdr:row>
      <xdr:rowOff>54445</xdr:rowOff>
    </xdr:to>
    <xdr:sp macro="" textlink="">
      <xdr:nvSpPr>
        <xdr:cNvPr id="345" name="フローチャート : 判断 344"/>
        <xdr:cNvSpPr/>
      </xdr:nvSpPr>
      <xdr:spPr>
        <a:xfrm>
          <a:off x="104267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147152</xdr:rowOff>
    </xdr:from>
    <xdr:to>
      <xdr:col>14</xdr:col>
      <xdr:colOff>28575</xdr:colOff>
      <xdr:row>58</xdr:row>
      <xdr:rowOff>151984</xdr:rowOff>
    </xdr:to>
    <xdr:cxnSp macro="">
      <xdr:nvCxnSpPr>
        <xdr:cNvPr id="346" name="直線コネクタ 345"/>
        <xdr:cNvCxnSpPr/>
      </xdr:nvCxnSpPr>
      <xdr:spPr>
        <a:xfrm>
          <a:off x="8750300" y="10091252"/>
          <a:ext cx="889000" cy="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105786</xdr:rowOff>
    </xdr:from>
    <xdr:to>
      <xdr:col>14</xdr:col>
      <xdr:colOff>79375</xdr:colOff>
      <xdr:row>58</xdr:row>
      <xdr:rowOff>35936</xdr:rowOff>
    </xdr:to>
    <xdr:sp macro="" textlink="">
      <xdr:nvSpPr>
        <xdr:cNvPr id="347" name="フローチャート : 判断 346"/>
        <xdr:cNvSpPr/>
      </xdr:nvSpPr>
      <xdr:spPr>
        <a:xfrm>
          <a:off x="9588500" y="98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52463</xdr:rowOff>
    </xdr:from>
    <xdr:ext cx="534377" cy="259045"/>
    <xdr:sp macro="" textlink="">
      <xdr:nvSpPr>
        <xdr:cNvPr id="348" name="テキスト ボックス 347"/>
        <xdr:cNvSpPr txBox="1"/>
      </xdr:nvSpPr>
      <xdr:spPr>
        <a:xfrm>
          <a:off x="9372111" y="965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146543</xdr:rowOff>
    </xdr:from>
    <xdr:to>
      <xdr:col>12</xdr:col>
      <xdr:colOff>511175</xdr:colOff>
      <xdr:row>58</xdr:row>
      <xdr:rowOff>147152</xdr:rowOff>
    </xdr:to>
    <xdr:cxnSp macro="">
      <xdr:nvCxnSpPr>
        <xdr:cNvPr id="349" name="直線コネクタ 348"/>
        <xdr:cNvCxnSpPr/>
      </xdr:nvCxnSpPr>
      <xdr:spPr>
        <a:xfrm>
          <a:off x="7861300" y="10090643"/>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126871</xdr:rowOff>
    </xdr:from>
    <xdr:to>
      <xdr:col>12</xdr:col>
      <xdr:colOff>561975</xdr:colOff>
      <xdr:row>58</xdr:row>
      <xdr:rowOff>57021</xdr:rowOff>
    </xdr:to>
    <xdr:sp macro="" textlink="">
      <xdr:nvSpPr>
        <xdr:cNvPr id="350" name="フローチャート : 判断 349"/>
        <xdr:cNvSpPr/>
      </xdr:nvSpPr>
      <xdr:spPr>
        <a:xfrm>
          <a:off x="8699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73548</xdr:rowOff>
    </xdr:from>
    <xdr:ext cx="534377" cy="259045"/>
    <xdr:sp macro="" textlink="">
      <xdr:nvSpPr>
        <xdr:cNvPr id="351" name="テキスト ボックス 350"/>
        <xdr:cNvSpPr txBox="1"/>
      </xdr:nvSpPr>
      <xdr:spPr>
        <a:xfrm>
          <a:off x="8483111" y="967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146543</xdr:rowOff>
    </xdr:from>
    <xdr:to>
      <xdr:col>11</xdr:col>
      <xdr:colOff>307975</xdr:colOff>
      <xdr:row>58</xdr:row>
      <xdr:rowOff>161151</xdr:rowOff>
    </xdr:to>
    <xdr:cxnSp macro="">
      <xdr:nvCxnSpPr>
        <xdr:cNvPr id="352" name="直線コネクタ 351"/>
        <xdr:cNvCxnSpPr/>
      </xdr:nvCxnSpPr>
      <xdr:spPr>
        <a:xfrm flipV="1">
          <a:off x="6972300" y="10090643"/>
          <a:ext cx="889000" cy="1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123922</xdr:rowOff>
    </xdr:from>
    <xdr:to>
      <xdr:col>11</xdr:col>
      <xdr:colOff>358775</xdr:colOff>
      <xdr:row>58</xdr:row>
      <xdr:rowOff>54072</xdr:rowOff>
    </xdr:to>
    <xdr:sp macro="" textlink="">
      <xdr:nvSpPr>
        <xdr:cNvPr id="353" name="フローチャート : 判断 352"/>
        <xdr:cNvSpPr/>
      </xdr:nvSpPr>
      <xdr:spPr>
        <a:xfrm>
          <a:off x="7810500" y="989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70599</xdr:rowOff>
    </xdr:from>
    <xdr:ext cx="534377" cy="259045"/>
    <xdr:sp macro="" textlink="">
      <xdr:nvSpPr>
        <xdr:cNvPr id="354" name="テキスト ボックス 353"/>
        <xdr:cNvSpPr txBox="1"/>
      </xdr:nvSpPr>
      <xdr:spPr>
        <a:xfrm>
          <a:off x="7594111" y="967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142149</xdr:rowOff>
    </xdr:from>
    <xdr:to>
      <xdr:col>10</xdr:col>
      <xdr:colOff>155575</xdr:colOff>
      <xdr:row>58</xdr:row>
      <xdr:rowOff>72299</xdr:rowOff>
    </xdr:to>
    <xdr:sp macro="" textlink="">
      <xdr:nvSpPr>
        <xdr:cNvPr id="355" name="フローチャート : 判断 354"/>
        <xdr:cNvSpPr/>
      </xdr:nvSpPr>
      <xdr:spPr>
        <a:xfrm>
          <a:off x="6921500" y="99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88826</xdr:rowOff>
    </xdr:from>
    <xdr:ext cx="534377" cy="259045"/>
    <xdr:sp macro="" textlink="">
      <xdr:nvSpPr>
        <xdr:cNvPr id="356" name="テキスト ボックス 355"/>
        <xdr:cNvSpPr txBox="1"/>
      </xdr:nvSpPr>
      <xdr:spPr>
        <a:xfrm>
          <a:off x="6705111" y="96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59868</xdr:rowOff>
    </xdr:from>
    <xdr:to>
      <xdr:col>15</xdr:col>
      <xdr:colOff>231775</xdr:colOff>
      <xdr:row>58</xdr:row>
      <xdr:rowOff>161468</xdr:rowOff>
    </xdr:to>
    <xdr:sp macro="" textlink="">
      <xdr:nvSpPr>
        <xdr:cNvPr id="362" name="円/楕円 361"/>
        <xdr:cNvSpPr/>
      </xdr:nvSpPr>
      <xdr:spPr>
        <a:xfrm>
          <a:off x="10426700" y="1000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146245</xdr:rowOff>
    </xdr:from>
    <xdr:ext cx="534377" cy="259045"/>
    <xdr:sp macro="" textlink="">
      <xdr:nvSpPr>
        <xdr:cNvPr id="363" name="農林水産業費該当値テキスト"/>
        <xdr:cNvSpPr txBox="1"/>
      </xdr:nvSpPr>
      <xdr:spPr>
        <a:xfrm>
          <a:off x="10528300" y="991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13,810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101184</xdr:rowOff>
    </xdr:from>
    <xdr:to>
      <xdr:col>14</xdr:col>
      <xdr:colOff>79375</xdr:colOff>
      <xdr:row>59</xdr:row>
      <xdr:rowOff>31334</xdr:rowOff>
    </xdr:to>
    <xdr:sp macro="" textlink="">
      <xdr:nvSpPr>
        <xdr:cNvPr id="364" name="円/楕円 363"/>
        <xdr:cNvSpPr/>
      </xdr:nvSpPr>
      <xdr:spPr>
        <a:xfrm>
          <a:off x="9588500" y="1004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22461</xdr:rowOff>
    </xdr:from>
    <xdr:ext cx="469744" cy="259045"/>
    <xdr:sp macro="" textlink="">
      <xdr:nvSpPr>
        <xdr:cNvPr id="365" name="テキスト ボックス 364"/>
        <xdr:cNvSpPr txBox="1"/>
      </xdr:nvSpPr>
      <xdr:spPr>
        <a:xfrm>
          <a:off x="9404427" y="1013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96352</xdr:rowOff>
    </xdr:from>
    <xdr:to>
      <xdr:col>12</xdr:col>
      <xdr:colOff>561975</xdr:colOff>
      <xdr:row>59</xdr:row>
      <xdr:rowOff>26502</xdr:rowOff>
    </xdr:to>
    <xdr:sp macro="" textlink="">
      <xdr:nvSpPr>
        <xdr:cNvPr id="366" name="円/楕円 365"/>
        <xdr:cNvSpPr/>
      </xdr:nvSpPr>
      <xdr:spPr>
        <a:xfrm>
          <a:off x="8699500" y="1004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17629</xdr:rowOff>
    </xdr:from>
    <xdr:ext cx="469744" cy="259045"/>
    <xdr:sp macro="" textlink="">
      <xdr:nvSpPr>
        <xdr:cNvPr id="367" name="テキスト ボックス 366"/>
        <xdr:cNvSpPr txBox="1"/>
      </xdr:nvSpPr>
      <xdr:spPr>
        <a:xfrm>
          <a:off x="8515427" y="101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95743</xdr:rowOff>
    </xdr:from>
    <xdr:to>
      <xdr:col>11</xdr:col>
      <xdr:colOff>358775</xdr:colOff>
      <xdr:row>59</xdr:row>
      <xdr:rowOff>25893</xdr:rowOff>
    </xdr:to>
    <xdr:sp macro="" textlink="">
      <xdr:nvSpPr>
        <xdr:cNvPr id="368" name="円/楕円 367"/>
        <xdr:cNvSpPr/>
      </xdr:nvSpPr>
      <xdr:spPr>
        <a:xfrm>
          <a:off x="7810500" y="1003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17020</xdr:rowOff>
    </xdr:from>
    <xdr:ext cx="469744" cy="259045"/>
    <xdr:sp macro="" textlink="">
      <xdr:nvSpPr>
        <xdr:cNvPr id="369" name="テキスト ボックス 368"/>
        <xdr:cNvSpPr txBox="1"/>
      </xdr:nvSpPr>
      <xdr:spPr>
        <a:xfrm>
          <a:off x="7626427" y="1013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110351</xdr:rowOff>
    </xdr:from>
    <xdr:to>
      <xdr:col>10</xdr:col>
      <xdr:colOff>155575</xdr:colOff>
      <xdr:row>59</xdr:row>
      <xdr:rowOff>40501</xdr:rowOff>
    </xdr:to>
    <xdr:sp macro="" textlink="">
      <xdr:nvSpPr>
        <xdr:cNvPr id="370" name="円/楕円 369"/>
        <xdr:cNvSpPr/>
      </xdr:nvSpPr>
      <xdr:spPr>
        <a:xfrm>
          <a:off x="6921500" y="1005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31628</xdr:rowOff>
    </xdr:from>
    <xdr:ext cx="469744" cy="259045"/>
    <xdr:sp macro="" textlink="">
      <xdr:nvSpPr>
        <xdr:cNvPr id="371" name="テキスト ボックス 370"/>
        <xdr:cNvSpPr txBox="1"/>
      </xdr:nvSpPr>
      <xdr:spPr>
        <a:xfrm>
          <a:off x="6737427" y="1014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16736</xdr:rowOff>
    </xdr:from>
    <xdr:to>
      <xdr:col>15</xdr:col>
      <xdr:colOff>180340</xdr:colOff>
      <xdr:row>78</xdr:row>
      <xdr:rowOff>121755</xdr:rowOff>
    </xdr:to>
    <xdr:cxnSp macro="">
      <xdr:nvCxnSpPr>
        <xdr:cNvPr id="393" name="直線コネクタ 392"/>
        <xdr:cNvCxnSpPr/>
      </xdr:nvCxnSpPr>
      <xdr:spPr>
        <a:xfrm flipV="1">
          <a:off x="10475595" y="12018236"/>
          <a:ext cx="1270" cy="147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125582</xdr:rowOff>
    </xdr:from>
    <xdr:ext cx="378565" cy="259045"/>
    <xdr:sp macro="" textlink="">
      <xdr:nvSpPr>
        <xdr:cNvPr id="394" name="商工費最小値テキスト"/>
        <xdr:cNvSpPr txBox="1"/>
      </xdr:nvSpPr>
      <xdr:spPr>
        <a:xfrm>
          <a:off x="10528300" y="1349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15</xdr:col>
      <xdr:colOff>92075</xdr:colOff>
      <xdr:row>78</xdr:row>
      <xdr:rowOff>121755</xdr:rowOff>
    </xdr:from>
    <xdr:to>
      <xdr:col>15</xdr:col>
      <xdr:colOff>269875</xdr:colOff>
      <xdr:row>78</xdr:row>
      <xdr:rowOff>121755</xdr:rowOff>
    </xdr:to>
    <xdr:cxnSp macro="">
      <xdr:nvCxnSpPr>
        <xdr:cNvPr id="395" name="直線コネクタ 394"/>
        <xdr:cNvCxnSpPr/>
      </xdr:nvCxnSpPr>
      <xdr:spPr>
        <a:xfrm>
          <a:off x="10388600" y="1349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134863</xdr:rowOff>
    </xdr:from>
    <xdr:ext cx="534377" cy="259045"/>
    <xdr:sp macro="" textlink="">
      <xdr:nvSpPr>
        <xdr:cNvPr id="396" name="商工費最大値テキスト"/>
        <xdr:cNvSpPr txBox="1"/>
      </xdr:nvSpPr>
      <xdr:spPr>
        <a:xfrm>
          <a:off x="10528300" y="117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65,379</a:t>
          </a:r>
          <a:endParaRPr kumimoji="1" lang="ja-JP" altLang="en-US" sz="1000" b="1">
            <a:latin typeface="ＭＳ Ｐゴシック"/>
          </a:endParaRPr>
        </a:p>
      </xdr:txBody>
    </xdr:sp>
    <xdr:clientData/>
  </xdr:oneCellAnchor>
  <xdr:twoCellAnchor>
    <xdr:from>
      <xdr:col>15</xdr:col>
      <xdr:colOff>92075</xdr:colOff>
      <xdr:row>70</xdr:row>
      <xdr:rowOff>16736</xdr:rowOff>
    </xdr:from>
    <xdr:to>
      <xdr:col>15</xdr:col>
      <xdr:colOff>269875</xdr:colOff>
      <xdr:row>70</xdr:row>
      <xdr:rowOff>16736</xdr:rowOff>
    </xdr:to>
    <xdr:cxnSp macro="">
      <xdr:nvCxnSpPr>
        <xdr:cNvPr id="397" name="直線コネクタ 396"/>
        <xdr:cNvCxnSpPr/>
      </xdr:nvCxnSpPr>
      <xdr:spPr>
        <a:xfrm>
          <a:off x="10388600" y="1201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115880</xdr:rowOff>
    </xdr:from>
    <xdr:to>
      <xdr:col>15</xdr:col>
      <xdr:colOff>180975</xdr:colOff>
      <xdr:row>76</xdr:row>
      <xdr:rowOff>41585</xdr:rowOff>
    </xdr:to>
    <xdr:cxnSp macro="">
      <xdr:nvCxnSpPr>
        <xdr:cNvPr id="398" name="直線コネクタ 397"/>
        <xdr:cNvCxnSpPr/>
      </xdr:nvCxnSpPr>
      <xdr:spPr>
        <a:xfrm>
          <a:off x="9639300" y="12974630"/>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104429</xdr:rowOff>
    </xdr:from>
    <xdr:ext cx="534377" cy="259045"/>
    <xdr:sp macro="" textlink="">
      <xdr:nvSpPr>
        <xdr:cNvPr id="399" name="商工費平均値テキスト"/>
        <xdr:cNvSpPr txBox="1"/>
      </xdr:nvSpPr>
      <xdr:spPr>
        <a:xfrm>
          <a:off x="10528300" y="13134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13,377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126002</xdr:rowOff>
    </xdr:from>
    <xdr:to>
      <xdr:col>15</xdr:col>
      <xdr:colOff>231775</xdr:colOff>
      <xdr:row>77</xdr:row>
      <xdr:rowOff>56152</xdr:rowOff>
    </xdr:to>
    <xdr:sp macro="" textlink="">
      <xdr:nvSpPr>
        <xdr:cNvPr id="400" name="フローチャート : 判断 399"/>
        <xdr:cNvSpPr/>
      </xdr:nvSpPr>
      <xdr:spPr>
        <a:xfrm>
          <a:off x="10426700" y="131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115880</xdr:rowOff>
    </xdr:from>
    <xdr:to>
      <xdr:col>14</xdr:col>
      <xdr:colOff>28575</xdr:colOff>
      <xdr:row>75</xdr:row>
      <xdr:rowOff>134579</xdr:rowOff>
    </xdr:to>
    <xdr:cxnSp macro="">
      <xdr:nvCxnSpPr>
        <xdr:cNvPr id="401" name="直線コネクタ 400"/>
        <xdr:cNvCxnSpPr/>
      </xdr:nvCxnSpPr>
      <xdr:spPr>
        <a:xfrm flipV="1">
          <a:off x="8750300" y="12974630"/>
          <a:ext cx="889000" cy="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112469</xdr:rowOff>
    </xdr:from>
    <xdr:to>
      <xdr:col>14</xdr:col>
      <xdr:colOff>79375</xdr:colOff>
      <xdr:row>77</xdr:row>
      <xdr:rowOff>42619</xdr:rowOff>
    </xdr:to>
    <xdr:sp macro="" textlink="">
      <xdr:nvSpPr>
        <xdr:cNvPr id="402" name="フローチャート : 判断 401"/>
        <xdr:cNvSpPr/>
      </xdr:nvSpPr>
      <xdr:spPr>
        <a:xfrm>
          <a:off x="95885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33746</xdr:rowOff>
    </xdr:from>
    <xdr:ext cx="534377" cy="259045"/>
    <xdr:sp macro="" textlink="">
      <xdr:nvSpPr>
        <xdr:cNvPr id="403" name="テキスト ボックス 402"/>
        <xdr:cNvSpPr txBox="1"/>
      </xdr:nvSpPr>
      <xdr:spPr>
        <a:xfrm>
          <a:off x="9372111" y="132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134579</xdr:rowOff>
    </xdr:from>
    <xdr:to>
      <xdr:col>12</xdr:col>
      <xdr:colOff>511175</xdr:colOff>
      <xdr:row>76</xdr:row>
      <xdr:rowOff>73155</xdr:rowOff>
    </xdr:to>
    <xdr:cxnSp macro="">
      <xdr:nvCxnSpPr>
        <xdr:cNvPr id="404" name="直線コネクタ 403"/>
        <xdr:cNvCxnSpPr/>
      </xdr:nvCxnSpPr>
      <xdr:spPr>
        <a:xfrm flipV="1">
          <a:off x="7861300" y="12993329"/>
          <a:ext cx="889000" cy="1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149022</xdr:rowOff>
    </xdr:from>
    <xdr:to>
      <xdr:col>12</xdr:col>
      <xdr:colOff>561975</xdr:colOff>
      <xdr:row>77</xdr:row>
      <xdr:rowOff>79172</xdr:rowOff>
    </xdr:to>
    <xdr:sp macro="" textlink="">
      <xdr:nvSpPr>
        <xdr:cNvPr id="405" name="フローチャート : 判断 404"/>
        <xdr:cNvSpPr/>
      </xdr:nvSpPr>
      <xdr:spPr>
        <a:xfrm>
          <a:off x="8699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70299</xdr:rowOff>
    </xdr:from>
    <xdr:ext cx="534377" cy="259045"/>
    <xdr:sp macro="" textlink="">
      <xdr:nvSpPr>
        <xdr:cNvPr id="406" name="テキスト ボックス 405"/>
        <xdr:cNvSpPr txBox="1"/>
      </xdr:nvSpPr>
      <xdr:spPr>
        <a:xfrm>
          <a:off x="8483111" y="132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73155</xdr:rowOff>
    </xdr:from>
    <xdr:to>
      <xdr:col>11</xdr:col>
      <xdr:colOff>307975</xdr:colOff>
      <xdr:row>76</xdr:row>
      <xdr:rowOff>124223</xdr:rowOff>
    </xdr:to>
    <xdr:cxnSp macro="">
      <xdr:nvCxnSpPr>
        <xdr:cNvPr id="407" name="直線コネクタ 406"/>
        <xdr:cNvCxnSpPr/>
      </xdr:nvCxnSpPr>
      <xdr:spPr>
        <a:xfrm flipV="1">
          <a:off x="6972300" y="13103355"/>
          <a:ext cx="889000" cy="5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157572</xdr:rowOff>
    </xdr:from>
    <xdr:to>
      <xdr:col>11</xdr:col>
      <xdr:colOff>358775</xdr:colOff>
      <xdr:row>77</xdr:row>
      <xdr:rowOff>87722</xdr:rowOff>
    </xdr:to>
    <xdr:sp macro="" textlink="">
      <xdr:nvSpPr>
        <xdr:cNvPr id="408" name="フローチャート : 判断 407"/>
        <xdr:cNvSpPr/>
      </xdr:nvSpPr>
      <xdr:spPr>
        <a:xfrm>
          <a:off x="7810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78849</xdr:rowOff>
    </xdr:from>
    <xdr:ext cx="534377" cy="259045"/>
    <xdr:sp macro="" textlink="">
      <xdr:nvSpPr>
        <xdr:cNvPr id="409" name="テキスト ボックス 408"/>
        <xdr:cNvSpPr txBox="1"/>
      </xdr:nvSpPr>
      <xdr:spPr>
        <a:xfrm>
          <a:off x="7594111" y="1328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167767</xdr:rowOff>
    </xdr:from>
    <xdr:to>
      <xdr:col>10</xdr:col>
      <xdr:colOff>155575</xdr:colOff>
      <xdr:row>77</xdr:row>
      <xdr:rowOff>97917</xdr:rowOff>
    </xdr:to>
    <xdr:sp macro="" textlink="">
      <xdr:nvSpPr>
        <xdr:cNvPr id="410" name="フローチャート : 判断 409"/>
        <xdr:cNvSpPr/>
      </xdr:nvSpPr>
      <xdr:spPr>
        <a:xfrm>
          <a:off x="6921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89044</xdr:rowOff>
    </xdr:from>
    <xdr:ext cx="534377" cy="259045"/>
    <xdr:sp macro="" textlink="">
      <xdr:nvSpPr>
        <xdr:cNvPr id="411" name="テキスト ボックス 410"/>
        <xdr:cNvSpPr txBox="1"/>
      </xdr:nvSpPr>
      <xdr:spPr>
        <a:xfrm>
          <a:off x="6705111" y="1329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162235</xdr:rowOff>
    </xdr:from>
    <xdr:to>
      <xdr:col>15</xdr:col>
      <xdr:colOff>231775</xdr:colOff>
      <xdr:row>76</xdr:row>
      <xdr:rowOff>92385</xdr:rowOff>
    </xdr:to>
    <xdr:sp macro="" textlink="">
      <xdr:nvSpPr>
        <xdr:cNvPr id="417" name="円/楕円 416"/>
        <xdr:cNvSpPr/>
      </xdr:nvSpPr>
      <xdr:spPr>
        <a:xfrm>
          <a:off x="10426700" y="130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13662</xdr:rowOff>
    </xdr:from>
    <xdr:ext cx="534377" cy="259045"/>
    <xdr:sp macro="" textlink="">
      <xdr:nvSpPr>
        <xdr:cNvPr id="418" name="商工費該当値テキスト"/>
        <xdr:cNvSpPr txBox="1"/>
      </xdr:nvSpPr>
      <xdr:spPr>
        <a:xfrm>
          <a:off x="10528300" y="1287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19,292</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65080</xdr:rowOff>
    </xdr:from>
    <xdr:to>
      <xdr:col>14</xdr:col>
      <xdr:colOff>79375</xdr:colOff>
      <xdr:row>75</xdr:row>
      <xdr:rowOff>166680</xdr:rowOff>
    </xdr:to>
    <xdr:sp macro="" textlink="">
      <xdr:nvSpPr>
        <xdr:cNvPr id="419" name="円/楕円 418"/>
        <xdr:cNvSpPr/>
      </xdr:nvSpPr>
      <xdr:spPr>
        <a:xfrm>
          <a:off x="9588500" y="129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11757</xdr:rowOff>
    </xdr:from>
    <xdr:ext cx="534377" cy="259045"/>
    <xdr:sp macro="" textlink="">
      <xdr:nvSpPr>
        <xdr:cNvPr id="420" name="テキスト ボックス 419"/>
        <xdr:cNvSpPr txBox="1"/>
      </xdr:nvSpPr>
      <xdr:spPr>
        <a:xfrm>
          <a:off x="9372111" y="1269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23,542</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83779</xdr:rowOff>
    </xdr:from>
    <xdr:to>
      <xdr:col>12</xdr:col>
      <xdr:colOff>561975</xdr:colOff>
      <xdr:row>76</xdr:row>
      <xdr:rowOff>13929</xdr:rowOff>
    </xdr:to>
    <xdr:sp macro="" textlink="">
      <xdr:nvSpPr>
        <xdr:cNvPr id="421" name="円/楕円 420"/>
        <xdr:cNvSpPr/>
      </xdr:nvSpPr>
      <xdr:spPr>
        <a:xfrm>
          <a:off x="8699500" y="1294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30456</xdr:rowOff>
    </xdr:from>
    <xdr:ext cx="534377" cy="259045"/>
    <xdr:sp macro="" textlink="">
      <xdr:nvSpPr>
        <xdr:cNvPr id="422" name="テキスト ボックス 421"/>
        <xdr:cNvSpPr txBox="1"/>
      </xdr:nvSpPr>
      <xdr:spPr>
        <a:xfrm>
          <a:off x="8483111" y="1271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22,724</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22355</xdr:rowOff>
    </xdr:from>
    <xdr:to>
      <xdr:col>11</xdr:col>
      <xdr:colOff>358775</xdr:colOff>
      <xdr:row>76</xdr:row>
      <xdr:rowOff>123955</xdr:rowOff>
    </xdr:to>
    <xdr:sp macro="" textlink="">
      <xdr:nvSpPr>
        <xdr:cNvPr id="423" name="円/楕円 422"/>
        <xdr:cNvSpPr/>
      </xdr:nvSpPr>
      <xdr:spPr>
        <a:xfrm>
          <a:off x="7810500" y="1305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140481</xdr:rowOff>
    </xdr:from>
    <xdr:ext cx="534377" cy="259045"/>
    <xdr:sp macro="" textlink="">
      <xdr:nvSpPr>
        <xdr:cNvPr id="424" name="テキスト ボックス 423"/>
        <xdr:cNvSpPr txBox="1"/>
      </xdr:nvSpPr>
      <xdr:spPr>
        <a:xfrm>
          <a:off x="7594111" y="1282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17,911</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73423</xdr:rowOff>
    </xdr:from>
    <xdr:to>
      <xdr:col>10</xdr:col>
      <xdr:colOff>155575</xdr:colOff>
      <xdr:row>77</xdr:row>
      <xdr:rowOff>3573</xdr:rowOff>
    </xdr:to>
    <xdr:sp macro="" textlink="">
      <xdr:nvSpPr>
        <xdr:cNvPr id="425" name="円/楕円 424"/>
        <xdr:cNvSpPr/>
      </xdr:nvSpPr>
      <xdr:spPr>
        <a:xfrm>
          <a:off x="6921500" y="1310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20100</xdr:rowOff>
    </xdr:from>
    <xdr:ext cx="534377" cy="259045"/>
    <xdr:sp macro="" textlink="">
      <xdr:nvSpPr>
        <xdr:cNvPr id="426" name="テキスト ボックス 425"/>
        <xdr:cNvSpPr txBox="1"/>
      </xdr:nvSpPr>
      <xdr:spPr>
        <a:xfrm>
          <a:off x="6705111" y="1287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95352</xdr:rowOff>
    </xdr:from>
    <xdr:to>
      <xdr:col>15</xdr:col>
      <xdr:colOff>180340</xdr:colOff>
      <xdr:row>98</xdr:row>
      <xdr:rowOff>82733</xdr:rowOff>
    </xdr:to>
    <xdr:cxnSp macro="">
      <xdr:nvCxnSpPr>
        <xdr:cNvPr id="448" name="直線コネクタ 447"/>
        <xdr:cNvCxnSpPr/>
      </xdr:nvCxnSpPr>
      <xdr:spPr>
        <a:xfrm flipV="1">
          <a:off x="10475595" y="15697302"/>
          <a:ext cx="1270" cy="118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86560</xdr:rowOff>
    </xdr:from>
    <xdr:ext cx="534377" cy="259045"/>
    <xdr:sp macro="" textlink="">
      <xdr:nvSpPr>
        <xdr:cNvPr id="449" name="土木費最小値テキスト"/>
        <xdr:cNvSpPr txBox="1"/>
      </xdr:nvSpPr>
      <xdr:spPr>
        <a:xfrm>
          <a:off x="10528300" y="168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a:t>
          </a:r>
          <a:endParaRPr kumimoji="1" lang="ja-JP" altLang="en-US" sz="1000" b="1">
            <a:latin typeface="ＭＳ Ｐゴシック"/>
          </a:endParaRPr>
        </a:p>
      </xdr:txBody>
    </xdr:sp>
    <xdr:clientData/>
  </xdr:oneCellAnchor>
  <xdr:twoCellAnchor>
    <xdr:from>
      <xdr:col>15</xdr:col>
      <xdr:colOff>92075</xdr:colOff>
      <xdr:row>98</xdr:row>
      <xdr:rowOff>82733</xdr:rowOff>
    </xdr:from>
    <xdr:to>
      <xdr:col>15</xdr:col>
      <xdr:colOff>269875</xdr:colOff>
      <xdr:row>98</xdr:row>
      <xdr:rowOff>82733</xdr:rowOff>
    </xdr:to>
    <xdr:cxnSp macro="">
      <xdr:nvCxnSpPr>
        <xdr:cNvPr id="450" name="直線コネクタ 449"/>
        <xdr:cNvCxnSpPr/>
      </xdr:nvCxnSpPr>
      <xdr:spPr>
        <a:xfrm>
          <a:off x="10388600" y="1688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42029</xdr:rowOff>
    </xdr:from>
    <xdr:ext cx="599010" cy="259045"/>
    <xdr:sp macro="" textlink="">
      <xdr:nvSpPr>
        <xdr:cNvPr id="451" name="土木費最大値テキスト"/>
        <xdr:cNvSpPr txBox="1"/>
      </xdr:nvSpPr>
      <xdr:spPr>
        <a:xfrm>
          <a:off x="10528300" y="1547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272,200</a:t>
          </a:r>
          <a:endParaRPr kumimoji="1" lang="ja-JP" altLang="en-US" sz="1000" b="1">
            <a:latin typeface="ＭＳ Ｐゴシック"/>
          </a:endParaRPr>
        </a:p>
      </xdr:txBody>
    </xdr:sp>
    <xdr:clientData/>
  </xdr:oneCellAnchor>
  <xdr:twoCellAnchor>
    <xdr:from>
      <xdr:col>15</xdr:col>
      <xdr:colOff>92075</xdr:colOff>
      <xdr:row>91</xdr:row>
      <xdr:rowOff>95352</xdr:rowOff>
    </xdr:from>
    <xdr:to>
      <xdr:col>15</xdr:col>
      <xdr:colOff>269875</xdr:colOff>
      <xdr:row>91</xdr:row>
      <xdr:rowOff>95352</xdr:rowOff>
    </xdr:to>
    <xdr:cxnSp macro="">
      <xdr:nvCxnSpPr>
        <xdr:cNvPr id="452" name="直線コネクタ 451"/>
        <xdr:cNvCxnSpPr/>
      </xdr:nvCxnSpPr>
      <xdr:spPr>
        <a:xfrm>
          <a:off x="10388600" y="15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23388</xdr:rowOff>
    </xdr:from>
    <xdr:to>
      <xdr:col>15</xdr:col>
      <xdr:colOff>180975</xdr:colOff>
      <xdr:row>96</xdr:row>
      <xdr:rowOff>64870</xdr:rowOff>
    </xdr:to>
    <xdr:cxnSp macro="">
      <xdr:nvCxnSpPr>
        <xdr:cNvPr id="453" name="直線コネクタ 452"/>
        <xdr:cNvCxnSpPr/>
      </xdr:nvCxnSpPr>
      <xdr:spPr>
        <a:xfrm>
          <a:off x="9639300" y="16482588"/>
          <a:ext cx="838200" cy="4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168925</xdr:rowOff>
    </xdr:from>
    <xdr:ext cx="534377" cy="259045"/>
    <xdr:sp macro="" textlink="">
      <xdr:nvSpPr>
        <xdr:cNvPr id="454" name="土木費平均値テキスト"/>
        <xdr:cNvSpPr txBox="1"/>
      </xdr:nvSpPr>
      <xdr:spPr>
        <a:xfrm>
          <a:off x="10528300" y="1662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52,778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19048</xdr:rowOff>
    </xdr:from>
    <xdr:to>
      <xdr:col>15</xdr:col>
      <xdr:colOff>231775</xdr:colOff>
      <xdr:row>97</xdr:row>
      <xdr:rowOff>120648</xdr:rowOff>
    </xdr:to>
    <xdr:sp macro="" textlink="">
      <xdr:nvSpPr>
        <xdr:cNvPr id="455" name="フローチャート : 判断 454"/>
        <xdr:cNvSpPr/>
      </xdr:nvSpPr>
      <xdr:spPr>
        <a:xfrm>
          <a:off x="104267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23388</xdr:rowOff>
    </xdr:from>
    <xdr:to>
      <xdr:col>14</xdr:col>
      <xdr:colOff>28575</xdr:colOff>
      <xdr:row>96</xdr:row>
      <xdr:rowOff>31348</xdr:rowOff>
    </xdr:to>
    <xdr:cxnSp macro="">
      <xdr:nvCxnSpPr>
        <xdr:cNvPr id="456" name="直線コネクタ 455"/>
        <xdr:cNvCxnSpPr/>
      </xdr:nvCxnSpPr>
      <xdr:spPr>
        <a:xfrm flipV="1">
          <a:off x="8750300" y="16482588"/>
          <a:ext cx="889000" cy="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7062</xdr:rowOff>
    </xdr:from>
    <xdr:to>
      <xdr:col>14</xdr:col>
      <xdr:colOff>79375</xdr:colOff>
      <xdr:row>97</xdr:row>
      <xdr:rowOff>108662</xdr:rowOff>
    </xdr:to>
    <xdr:sp macro="" textlink="">
      <xdr:nvSpPr>
        <xdr:cNvPr id="457" name="フローチャート : 判断 456"/>
        <xdr:cNvSpPr/>
      </xdr:nvSpPr>
      <xdr:spPr>
        <a:xfrm>
          <a:off x="9588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99789</xdr:rowOff>
    </xdr:from>
    <xdr:ext cx="534377" cy="259045"/>
    <xdr:sp macro="" textlink="">
      <xdr:nvSpPr>
        <xdr:cNvPr id="458" name="テキスト ボックス 457"/>
        <xdr:cNvSpPr txBox="1"/>
      </xdr:nvSpPr>
      <xdr:spPr>
        <a:xfrm>
          <a:off x="9372111" y="1673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31348</xdr:rowOff>
    </xdr:from>
    <xdr:to>
      <xdr:col>12</xdr:col>
      <xdr:colOff>511175</xdr:colOff>
      <xdr:row>96</xdr:row>
      <xdr:rowOff>100354</xdr:rowOff>
    </xdr:to>
    <xdr:cxnSp macro="">
      <xdr:nvCxnSpPr>
        <xdr:cNvPr id="459" name="直線コネクタ 458"/>
        <xdr:cNvCxnSpPr/>
      </xdr:nvCxnSpPr>
      <xdr:spPr>
        <a:xfrm flipV="1">
          <a:off x="7861300" y="16490548"/>
          <a:ext cx="889000" cy="6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14802</xdr:rowOff>
    </xdr:from>
    <xdr:to>
      <xdr:col>12</xdr:col>
      <xdr:colOff>561975</xdr:colOff>
      <xdr:row>97</xdr:row>
      <xdr:rowOff>116402</xdr:rowOff>
    </xdr:to>
    <xdr:sp macro="" textlink="">
      <xdr:nvSpPr>
        <xdr:cNvPr id="460" name="フローチャート : 判断 459"/>
        <xdr:cNvSpPr/>
      </xdr:nvSpPr>
      <xdr:spPr>
        <a:xfrm>
          <a:off x="8699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107529</xdr:rowOff>
    </xdr:from>
    <xdr:ext cx="534377" cy="259045"/>
    <xdr:sp macro="" textlink="">
      <xdr:nvSpPr>
        <xdr:cNvPr id="461" name="テキスト ボックス 460"/>
        <xdr:cNvSpPr txBox="1"/>
      </xdr:nvSpPr>
      <xdr:spPr>
        <a:xfrm>
          <a:off x="8483111" y="167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23397</xdr:rowOff>
    </xdr:from>
    <xdr:to>
      <xdr:col>11</xdr:col>
      <xdr:colOff>307975</xdr:colOff>
      <xdr:row>96</xdr:row>
      <xdr:rowOff>100354</xdr:rowOff>
    </xdr:to>
    <xdr:cxnSp macro="">
      <xdr:nvCxnSpPr>
        <xdr:cNvPr id="462" name="直線コネクタ 461"/>
        <xdr:cNvCxnSpPr/>
      </xdr:nvCxnSpPr>
      <xdr:spPr>
        <a:xfrm>
          <a:off x="6972300" y="16482597"/>
          <a:ext cx="889000" cy="7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10092</xdr:rowOff>
    </xdr:from>
    <xdr:to>
      <xdr:col>11</xdr:col>
      <xdr:colOff>358775</xdr:colOff>
      <xdr:row>97</xdr:row>
      <xdr:rowOff>111692</xdr:rowOff>
    </xdr:to>
    <xdr:sp macro="" textlink="">
      <xdr:nvSpPr>
        <xdr:cNvPr id="463" name="フローチャート : 判断 462"/>
        <xdr:cNvSpPr/>
      </xdr:nvSpPr>
      <xdr:spPr>
        <a:xfrm>
          <a:off x="7810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102819</xdr:rowOff>
    </xdr:from>
    <xdr:ext cx="534377" cy="259045"/>
    <xdr:sp macro="" textlink="">
      <xdr:nvSpPr>
        <xdr:cNvPr id="464" name="テキスト ボックス 463"/>
        <xdr:cNvSpPr txBox="1"/>
      </xdr:nvSpPr>
      <xdr:spPr>
        <a:xfrm>
          <a:off x="7594111" y="167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43821</xdr:rowOff>
    </xdr:from>
    <xdr:to>
      <xdr:col>10</xdr:col>
      <xdr:colOff>155575</xdr:colOff>
      <xdr:row>97</xdr:row>
      <xdr:rowOff>145421</xdr:rowOff>
    </xdr:to>
    <xdr:sp macro="" textlink="">
      <xdr:nvSpPr>
        <xdr:cNvPr id="465" name="フローチャート : 判断 464"/>
        <xdr:cNvSpPr/>
      </xdr:nvSpPr>
      <xdr:spPr>
        <a:xfrm>
          <a:off x="6921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136548</xdr:rowOff>
    </xdr:from>
    <xdr:ext cx="534377" cy="259045"/>
    <xdr:sp macro="" textlink="">
      <xdr:nvSpPr>
        <xdr:cNvPr id="466" name="テキスト ボックス 465"/>
        <xdr:cNvSpPr txBox="1"/>
      </xdr:nvSpPr>
      <xdr:spPr>
        <a:xfrm>
          <a:off x="6705111" y="167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14070</xdr:rowOff>
    </xdr:from>
    <xdr:to>
      <xdr:col>15</xdr:col>
      <xdr:colOff>231775</xdr:colOff>
      <xdr:row>96</xdr:row>
      <xdr:rowOff>115670</xdr:rowOff>
    </xdr:to>
    <xdr:sp macro="" textlink="">
      <xdr:nvSpPr>
        <xdr:cNvPr id="472" name="円/楕円 471"/>
        <xdr:cNvSpPr/>
      </xdr:nvSpPr>
      <xdr:spPr>
        <a:xfrm>
          <a:off x="10426700" y="164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36947</xdr:rowOff>
    </xdr:from>
    <xdr:ext cx="534377" cy="259045"/>
    <xdr:sp macro="" textlink="">
      <xdr:nvSpPr>
        <xdr:cNvPr id="473" name="土木費該当値テキスト"/>
        <xdr:cNvSpPr txBox="1"/>
      </xdr:nvSpPr>
      <xdr:spPr>
        <a:xfrm>
          <a:off x="10528300" y="1632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91,367</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144038</xdr:rowOff>
    </xdr:from>
    <xdr:to>
      <xdr:col>14</xdr:col>
      <xdr:colOff>79375</xdr:colOff>
      <xdr:row>96</xdr:row>
      <xdr:rowOff>74188</xdr:rowOff>
    </xdr:to>
    <xdr:sp macro="" textlink="">
      <xdr:nvSpPr>
        <xdr:cNvPr id="474" name="円/楕円 473"/>
        <xdr:cNvSpPr/>
      </xdr:nvSpPr>
      <xdr:spPr>
        <a:xfrm>
          <a:off x="9588500" y="164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90715</xdr:rowOff>
    </xdr:from>
    <xdr:ext cx="599010" cy="259045"/>
    <xdr:sp macro="" textlink="">
      <xdr:nvSpPr>
        <xdr:cNvPr id="475" name="テキスト ボックス 474"/>
        <xdr:cNvSpPr txBox="1"/>
      </xdr:nvSpPr>
      <xdr:spPr>
        <a:xfrm>
          <a:off x="9339794" y="162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100,440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151998</xdr:rowOff>
    </xdr:from>
    <xdr:to>
      <xdr:col>12</xdr:col>
      <xdr:colOff>561975</xdr:colOff>
      <xdr:row>96</xdr:row>
      <xdr:rowOff>82148</xdr:rowOff>
    </xdr:to>
    <xdr:sp macro="" textlink="">
      <xdr:nvSpPr>
        <xdr:cNvPr id="476" name="円/楕円 475"/>
        <xdr:cNvSpPr/>
      </xdr:nvSpPr>
      <xdr:spPr>
        <a:xfrm>
          <a:off x="8699500" y="1643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98675</xdr:rowOff>
    </xdr:from>
    <xdr:ext cx="534377" cy="259045"/>
    <xdr:sp macro="" textlink="">
      <xdr:nvSpPr>
        <xdr:cNvPr id="477" name="テキスト ボックス 476"/>
        <xdr:cNvSpPr txBox="1"/>
      </xdr:nvSpPr>
      <xdr:spPr>
        <a:xfrm>
          <a:off x="8483111" y="1621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98,699</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49554</xdr:rowOff>
    </xdr:from>
    <xdr:to>
      <xdr:col>11</xdr:col>
      <xdr:colOff>358775</xdr:colOff>
      <xdr:row>96</xdr:row>
      <xdr:rowOff>151154</xdr:rowOff>
    </xdr:to>
    <xdr:sp macro="" textlink="">
      <xdr:nvSpPr>
        <xdr:cNvPr id="478" name="円/楕円 477"/>
        <xdr:cNvSpPr/>
      </xdr:nvSpPr>
      <xdr:spPr>
        <a:xfrm>
          <a:off x="7810500" y="1650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167681</xdr:rowOff>
    </xdr:from>
    <xdr:ext cx="534377" cy="259045"/>
    <xdr:sp macro="" textlink="">
      <xdr:nvSpPr>
        <xdr:cNvPr id="479" name="テキスト ボックス 478"/>
        <xdr:cNvSpPr txBox="1"/>
      </xdr:nvSpPr>
      <xdr:spPr>
        <a:xfrm>
          <a:off x="7594111" y="1628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83,606</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144047</xdr:rowOff>
    </xdr:from>
    <xdr:to>
      <xdr:col>10</xdr:col>
      <xdr:colOff>155575</xdr:colOff>
      <xdr:row>96</xdr:row>
      <xdr:rowOff>74197</xdr:rowOff>
    </xdr:to>
    <xdr:sp macro="" textlink="">
      <xdr:nvSpPr>
        <xdr:cNvPr id="480" name="円/楕円 479"/>
        <xdr:cNvSpPr/>
      </xdr:nvSpPr>
      <xdr:spPr>
        <a:xfrm>
          <a:off x="6921500" y="164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94</xdr:row>
      <xdr:rowOff>90724</xdr:rowOff>
    </xdr:from>
    <xdr:ext cx="599010" cy="259045"/>
    <xdr:sp macro="" textlink="">
      <xdr:nvSpPr>
        <xdr:cNvPr id="481" name="テキスト ボックス 480"/>
        <xdr:cNvSpPr txBox="1"/>
      </xdr:nvSpPr>
      <xdr:spPr>
        <a:xfrm>
          <a:off x="6672794" y="1620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24241</xdr:rowOff>
    </xdr:from>
    <xdr:to>
      <xdr:col>23</xdr:col>
      <xdr:colOff>516889</xdr:colOff>
      <xdr:row>38</xdr:row>
      <xdr:rowOff>59543</xdr:rowOff>
    </xdr:to>
    <xdr:cxnSp macro="">
      <xdr:nvCxnSpPr>
        <xdr:cNvPr id="507" name="直線コネクタ 506"/>
        <xdr:cNvCxnSpPr/>
      </xdr:nvCxnSpPr>
      <xdr:spPr>
        <a:xfrm flipV="1">
          <a:off x="16317595" y="5339191"/>
          <a:ext cx="1269" cy="123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63370</xdr:rowOff>
    </xdr:from>
    <xdr:ext cx="534377" cy="259045"/>
    <xdr:sp macro="" textlink="">
      <xdr:nvSpPr>
        <xdr:cNvPr id="508" name="消防費最小値テキスト"/>
        <xdr:cNvSpPr txBox="1"/>
      </xdr:nvSpPr>
      <xdr:spPr>
        <a:xfrm>
          <a:off x="16370300" y="65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12,909</a:t>
          </a:r>
          <a:endParaRPr kumimoji="1" lang="ja-JP" altLang="en-US" sz="1000" b="1">
            <a:latin typeface="ＭＳ Ｐゴシック"/>
          </a:endParaRPr>
        </a:p>
      </xdr:txBody>
    </xdr:sp>
    <xdr:clientData/>
  </xdr:oneCellAnchor>
  <xdr:twoCellAnchor>
    <xdr:from>
      <xdr:col>23</xdr:col>
      <xdr:colOff>428625</xdr:colOff>
      <xdr:row>38</xdr:row>
      <xdr:rowOff>59543</xdr:rowOff>
    </xdr:from>
    <xdr:to>
      <xdr:col>23</xdr:col>
      <xdr:colOff>606425</xdr:colOff>
      <xdr:row>38</xdr:row>
      <xdr:rowOff>59543</xdr:rowOff>
    </xdr:to>
    <xdr:cxnSp macro="">
      <xdr:nvCxnSpPr>
        <xdr:cNvPr id="509" name="直線コネクタ 508"/>
        <xdr:cNvCxnSpPr/>
      </xdr:nvCxnSpPr>
      <xdr:spPr>
        <a:xfrm>
          <a:off x="16230600" y="657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142368</xdr:rowOff>
    </xdr:from>
    <xdr:ext cx="534377" cy="259045"/>
    <xdr:sp macro="" textlink="">
      <xdr:nvSpPr>
        <xdr:cNvPr id="510" name="消防費最大値テキスト"/>
        <xdr:cNvSpPr txBox="1"/>
      </xdr:nvSpPr>
      <xdr:spPr>
        <a:xfrm>
          <a:off x="16370300" y="51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88,571</a:t>
          </a:r>
          <a:endParaRPr kumimoji="1" lang="ja-JP" altLang="en-US" sz="1000" b="1">
            <a:latin typeface="ＭＳ Ｐゴシック"/>
          </a:endParaRPr>
        </a:p>
      </xdr:txBody>
    </xdr:sp>
    <xdr:clientData/>
  </xdr:oneCellAnchor>
  <xdr:twoCellAnchor>
    <xdr:from>
      <xdr:col>23</xdr:col>
      <xdr:colOff>428625</xdr:colOff>
      <xdr:row>31</xdr:row>
      <xdr:rowOff>24241</xdr:rowOff>
    </xdr:from>
    <xdr:to>
      <xdr:col>23</xdr:col>
      <xdr:colOff>606425</xdr:colOff>
      <xdr:row>31</xdr:row>
      <xdr:rowOff>24241</xdr:rowOff>
    </xdr:to>
    <xdr:cxnSp macro="">
      <xdr:nvCxnSpPr>
        <xdr:cNvPr id="511" name="直線コネクタ 510"/>
        <xdr:cNvCxnSpPr/>
      </xdr:nvCxnSpPr>
      <xdr:spPr>
        <a:xfrm>
          <a:off x="16230600" y="533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91172</xdr:rowOff>
    </xdr:from>
    <xdr:to>
      <xdr:col>23</xdr:col>
      <xdr:colOff>517525</xdr:colOff>
      <xdr:row>37</xdr:row>
      <xdr:rowOff>110635</xdr:rowOff>
    </xdr:to>
    <xdr:cxnSp macro="">
      <xdr:nvCxnSpPr>
        <xdr:cNvPr id="512" name="直線コネクタ 511"/>
        <xdr:cNvCxnSpPr/>
      </xdr:nvCxnSpPr>
      <xdr:spPr>
        <a:xfrm flipV="1">
          <a:off x="15481300" y="6434822"/>
          <a:ext cx="838200" cy="1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3453</xdr:rowOff>
    </xdr:from>
    <xdr:ext cx="534377" cy="259045"/>
    <xdr:sp macro="" textlink="">
      <xdr:nvSpPr>
        <xdr:cNvPr id="513" name="消防費平均値テキスト"/>
        <xdr:cNvSpPr txBox="1"/>
      </xdr:nvSpPr>
      <xdr:spPr>
        <a:xfrm>
          <a:off x="16370300" y="617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152026</xdr:rowOff>
    </xdr:from>
    <xdr:to>
      <xdr:col>23</xdr:col>
      <xdr:colOff>568325</xdr:colOff>
      <xdr:row>37</xdr:row>
      <xdr:rowOff>82176</xdr:rowOff>
    </xdr:to>
    <xdr:sp macro="" textlink="">
      <xdr:nvSpPr>
        <xdr:cNvPr id="514" name="フローチャート : 判断 513"/>
        <xdr:cNvSpPr/>
      </xdr:nvSpPr>
      <xdr:spPr>
        <a:xfrm>
          <a:off x="162687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96348</xdr:rowOff>
    </xdr:from>
    <xdr:to>
      <xdr:col>22</xdr:col>
      <xdr:colOff>365125</xdr:colOff>
      <xdr:row>37</xdr:row>
      <xdr:rowOff>110635</xdr:rowOff>
    </xdr:to>
    <xdr:cxnSp macro="">
      <xdr:nvCxnSpPr>
        <xdr:cNvPr id="515" name="直線コネクタ 514"/>
        <xdr:cNvCxnSpPr/>
      </xdr:nvCxnSpPr>
      <xdr:spPr>
        <a:xfrm>
          <a:off x="14592300" y="5754198"/>
          <a:ext cx="889000" cy="70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110552</xdr:rowOff>
    </xdr:from>
    <xdr:to>
      <xdr:col>22</xdr:col>
      <xdr:colOff>415925</xdr:colOff>
      <xdr:row>37</xdr:row>
      <xdr:rowOff>40702</xdr:rowOff>
    </xdr:to>
    <xdr:sp macro="" textlink="">
      <xdr:nvSpPr>
        <xdr:cNvPr id="516" name="フローチャート : 判断 515"/>
        <xdr:cNvSpPr/>
      </xdr:nvSpPr>
      <xdr:spPr>
        <a:xfrm>
          <a:off x="15430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57229</xdr:rowOff>
    </xdr:from>
    <xdr:ext cx="534377" cy="259045"/>
    <xdr:sp macro="" textlink="">
      <xdr:nvSpPr>
        <xdr:cNvPr id="517" name="テキスト ボックス 516"/>
        <xdr:cNvSpPr txBox="1"/>
      </xdr:nvSpPr>
      <xdr:spPr>
        <a:xfrm>
          <a:off x="15214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96348</xdr:rowOff>
    </xdr:from>
    <xdr:to>
      <xdr:col>21</xdr:col>
      <xdr:colOff>161925</xdr:colOff>
      <xdr:row>37</xdr:row>
      <xdr:rowOff>8043</xdr:rowOff>
    </xdr:to>
    <xdr:cxnSp macro="">
      <xdr:nvCxnSpPr>
        <xdr:cNvPr id="518" name="直線コネクタ 517"/>
        <xdr:cNvCxnSpPr/>
      </xdr:nvCxnSpPr>
      <xdr:spPr>
        <a:xfrm flipV="1">
          <a:off x="13703300" y="5754198"/>
          <a:ext cx="889000" cy="59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19" name="フローチャート : 判断 518"/>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19321</xdr:rowOff>
    </xdr:from>
    <xdr:ext cx="534377" cy="259045"/>
    <xdr:sp macro="" textlink="">
      <xdr:nvSpPr>
        <xdr:cNvPr id="520" name="テキスト ボックス 519"/>
        <xdr:cNvSpPr txBox="1"/>
      </xdr:nvSpPr>
      <xdr:spPr>
        <a:xfrm>
          <a:off x="14325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8043</xdr:rowOff>
    </xdr:from>
    <xdr:to>
      <xdr:col>19</xdr:col>
      <xdr:colOff>644525</xdr:colOff>
      <xdr:row>37</xdr:row>
      <xdr:rowOff>106553</xdr:rowOff>
    </xdr:to>
    <xdr:cxnSp macro="">
      <xdr:nvCxnSpPr>
        <xdr:cNvPr id="521" name="直線コネクタ 520"/>
        <xdr:cNvCxnSpPr/>
      </xdr:nvCxnSpPr>
      <xdr:spPr>
        <a:xfrm flipV="1">
          <a:off x="12814300" y="6351693"/>
          <a:ext cx="889000" cy="9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22" name="フローチャート : 判断 521"/>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48575</xdr:rowOff>
    </xdr:from>
    <xdr:ext cx="534377" cy="259045"/>
    <xdr:sp macro="" textlink="">
      <xdr:nvSpPr>
        <xdr:cNvPr id="523" name="テキスト ボックス 522"/>
        <xdr:cNvSpPr txBox="1"/>
      </xdr:nvSpPr>
      <xdr:spPr>
        <a:xfrm>
          <a:off x="13436111" y="6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24" name="フローチャート : 判断 523"/>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113252</xdr:rowOff>
    </xdr:from>
    <xdr:ext cx="534377" cy="259045"/>
    <xdr:sp macro="" textlink="">
      <xdr:nvSpPr>
        <xdr:cNvPr id="525" name="テキスト ボックス 524"/>
        <xdr:cNvSpPr txBox="1"/>
      </xdr:nvSpPr>
      <xdr:spPr>
        <a:xfrm>
          <a:off x="12547111" y="611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40372</xdr:rowOff>
    </xdr:from>
    <xdr:to>
      <xdr:col>23</xdr:col>
      <xdr:colOff>568325</xdr:colOff>
      <xdr:row>37</xdr:row>
      <xdr:rowOff>141972</xdr:rowOff>
    </xdr:to>
    <xdr:sp macro="" textlink="">
      <xdr:nvSpPr>
        <xdr:cNvPr id="531" name="円/楕円 530"/>
        <xdr:cNvSpPr/>
      </xdr:nvSpPr>
      <xdr:spPr>
        <a:xfrm>
          <a:off x="16268700" y="638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18799</xdr:rowOff>
    </xdr:from>
    <xdr:ext cx="534377" cy="259045"/>
    <xdr:sp macro="" textlink="">
      <xdr:nvSpPr>
        <xdr:cNvPr id="532" name="消防費該当値テキスト"/>
        <xdr:cNvSpPr txBox="1"/>
      </xdr:nvSpPr>
      <xdr:spPr>
        <a:xfrm>
          <a:off x="16370300" y="636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21,472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59835</xdr:rowOff>
    </xdr:from>
    <xdr:to>
      <xdr:col>22</xdr:col>
      <xdr:colOff>415925</xdr:colOff>
      <xdr:row>37</xdr:row>
      <xdr:rowOff>161435</xdr:rowOff>
    </xdr:to>
    <xdr:sp macro="" textlink="">
      <xdr:nvSpPr>
        <xdr:cNvPr id="533" name="円/楕円 532"/>
        <xdr:cNvSpPr/>
      </xdr:nvSpPr>
      <xdr:spPr>
        <a:xfrm>
          <a:off x="15430500" y="64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152562</xdr:rowOff>
    </xdr:from>
    <xdr:ext cx="534377" cy="259045"/>
    <xdr:sp macro="" textlink="">
      <xdr:nvSpPr>
        <xdr:cNvPr id="534" name="テキスト ボックス 533"/>
        <xdr:cNvSpPr txBox="1"/>
      </xdr:nvSpPr>
      <xdr:spPr>
        <a:xfrm>
          <a:off x="15214111" y="649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20,280</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45548</xdr:rowOff>
    </xdr:from>
    <xdr:to>
      <xdr:col>21</xdr:col>
      <xdr:colOff>212725</xdr:colOff>
      <xdr:row>33</xdr:row>
      <xdr:rowOff>147148</xdr:rowOff>
    </xdr:to>
    <xdr:sp macro="" textlink="">
      <xdr:nvSpPr>
        <xdr:cNvPr id="535" name="円/楕円 534"/>
        <xdr:cNvSpPr/>
      </xdr:nvSpPr>
      <xdr:spPr>
        <a:xfrm>
          <a:off x="14541500" y="570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163675</xdr:rowOff>
    </xdr:from>
    <xdr:ext cx="534377" cy="259045"/>
    <xdr:sp macro="" textlink="">
      <xdr:nvSpPr>
        <xdr:cNvPr id="536" name="テキスト ボックス 535"/>
        <xdr:cNvSpPr txBox="1"/>
      </xdr:nvSpPr>
      <xdr:spPr>
        <a:xfrm>
          <a:off x="14325111" y="547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63,155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128693</xdr:rowOff>
    </xdr:from>
    <xdr:to>
      <xdr:col>20</xdr:col>
      <xdr:colOff>9525</xdr:colOff>
      <xdr:row>37</xdr:row>
      <xdr:rowOff>58843</xdr:rowOff>
    </xdr:to>
    <xdr:sp macro="" textlink="">
      <xdr:nvSpPr>
        <xdr:cNvPr id="537" name="円/楕円 536"/>
        <xdr:cNvSpPr/>
      </xdr:nvSpPr>
      <xdr:spPr>
        <a:xfrm>
          <a:off x="13652500" y="630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49970</xdr:rowOff>
    </xdr:from>
    <xdr:ext cx="534377" cy="259045"/>
    <xdr:sp macro="" textlink="">
      <xdr:nvSpPr>
        <xdr:cNvPr id="538" name="テキスト ボックス 537"/>
        <xdr:cNvSpPr txBox="1"/>
      </xdr:nvSpPr>
      <xdr:spPr>
        <a:xfrm>
          <a:off x="13436111" y="639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26,563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55753</xdr:rowOff>
    </xdr:from>
    <xdr:to>
      <xdr:col>18</xdr:col>
      <xdr:colOff>492125</xdr:colOff>
      <xdr:row>37</xdr:row>
      <xdr:rowOff>157353</xdr:rowOff>
    </xdr:to>
    <xdr:sp macro="" textlink="">
      <xdr:nvSpPr>
        <xdr:cNvPr id="539" name="円/楕円 538"/>
        <xdr:cNvSpPr/>
      </xdr:nvSpPr>
      <xdr:spPr>
        <a:xfrm>
          <a:off x="12763500" y="639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148480</xdr:rowOff>
    </xdr:from>
    <xdr:ext cx="534377" cy="259045"/>
    <xdr:sp macro="" textlink="">
      <xdr:nvSpPr>
        <xdr:cNvPr id="540" name="テキスト ボックス 539"/>
        <xdr:cNvSpPr txBox="1"/>
      </xdr:nvSpPr>
      <xdr:spPr>
        <a:xfrm>
          <a:off x="12547111" y="649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4" name="テキスト ボックス 55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6" name="テキスト ボックス 55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8" name="テキスト ボックス 55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42532</xdr:rowOff>
    </xdr:from>
    <xdr:to>
      <xdr:col>23</xdr:col>
      <xdr:colOff>516889</xdr:colOff>
      <xdr:row>58</xdr:row>
      <xdr:rowOff>35810</xdr:rowOff>
    </xdr:to>
    <xdr:cxnSp macro="">
      <xdr:nvCxnSpPr>
        <xdr:cNvPr id="562" name="直線コネクタ 561"/>
        <xdr:cNvCxnSpPr/>
      </xdr:nvCxnSpPr>
      <xdr:spPr>
        <a:xfrm flipV="1">
          <a:off x="16317595" y="8615032"/>
          <a:ext cx="1269" cy="136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39637</xdr:rowOff>
    </xdr:from>
    <xdr:ext cx="534377" cy="259045"/>
    <xdr:sp macro="" textlink="">
      <xdr:nvSpPr>
        <xdr:cNvPr id="563" name="教育費最小値テキスト"/>
        <xdr:cNvSpPr txBox="1"/>
      </xdr:nvSpPr>
      <xdr:spPr>
        <a:xfrm>
          <a:off x="16370300" y="9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22,723</a:t>
          </a:r>
          <a:endParaRPr kumimoji="1" lang="ja-JP" altLang="en-US" sz="1000" b="1">
            <a:latin typeface="ＭＳ Ｐゴシック"/>
          </a:endParaRPr>
        </a:p>
      </xdr:txBody>
    </xdr:sp>
    <xdr:clientData/>
  </xdr:oneCellAnchor>
  <xdr:twoCellAnchor>
    <xdr:from>
      <xdr:col>23</xdr:col>
      <xdr:colOff>428625</xdr:colOff>
      <xdr:row>58</xdr:row>
      <xdr:rowOff>35810</xdr:rowOff>
    </xdr:from>
    <xdr:to>
      <xdr:col>23</xdr:col>
      <xdr:colOff>606425</xdr:colOff>
      <xdr:row>58</xdr:row>
      <xdr:rowOff>35810</xdr:rowOff>
    </xdr:to>
    <xdr:cxnSp macro="">
      <xdr:nvCxnSpPr>
        <xdr:cNvPr id="564" name="直線コネクタ 563"/>
        <xdr:cNvCxnSpPr/>
      </xdr:nvCxnSpPr>
      <xdr:spPr>
        <a:xfrm>
          <a:off x="16230600" y="997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160659</xdr:rowOff>
    </xdr:from>
    <xdr:ext cx="599010" cy="259045"/>
    <xdr:sp macro="" textlink="">
      <xdr:nvSpPr>
        <xdr:cNvPr id="565" name="教育費最大値テキスト"/>
        <xdr:cNvSpPr txBox="1"/>
      </xdr:nvSpPr>
      <xdr:spPr>
        <a:xfrm>
          <a:off x="16370300" y="83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321,253</a:t>
          </a:r>
          <a:endParaRPr kumimoji="1" lang="ja-JP" altLang="en-US" sz="1000" b="1">
            <a:latin typeface="ＭＳ Ｐゴシック"/>
          </a:endParaRPr>
        </a:p>
      </xdr:txBody>
    </xdr:sp>
    <xdr:clientData/>
  </xdr:oneCellAnchor>
  <xdr:twoCellAnchor>
    <xdr:from>
      <xdr:col>23</xdr:col>
      <xdr:colOff>428625</xdr:colOff>
      <xdr:row>50</xdr:row>
      <xdr:rowOff>42532</xdr:rowOff>
    </xdr:from>
    <xdr:to>
      <xdr:col>23</xdr:col>
      <xdr:colOff>606425</xdr:colOff>
      <xdr:row>50</xdr:row>
      <xdr:rowOff>42532</xdr:rowOff>
    </xdr:to>
    <xdr:cxnSp macro="">
      <xdr:nvCxnSpPr>
        <xdr:cNvPr id="566" name="直線コネクタ 565"/>
        <xdr:cNvCxnSpPr/>
      </xdr:nvCxnSpPr>
      <xdr:spPr>
        <a:xfrm>
          <a:off x="16230600" y="861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168256</xdr:rowOff>
    </xdr:from>
    <xdr:to>
      <xdr:col>23</xdr:col>
      <xdr:colOff>517525</xdr:colOff>
      <xdr:row>57</xdr:row>
      <xdr:rowOff>128544</xdr:rowOff>
    </xdr:to>
    <xdr:cxnSp macro="">
      <xdr:nvCxnSpPr>
        <xdr:cNvPr id="567" name="直線コネクタ 566"/>
        <xdr:cNvCxnSpPr/>
      </xdr:nvCxnSpPr>
      <xdr:spPr>
        <a:xfrm>
          <a:off x="15481300" y="9769456"/>
          <a:ext cx="838200" cy="13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8125</xdr:rowOff>
    </xdr:from>
    <xdr:ext cx="534377" cy="259045"/>
    <xdr:sp macro="" textlink="">
      <xdr:nvSpPr>
        <xdr:cNvPr id="568" name="教育費平均値テキスト"/>
        <xdr:cNvSpPr txBox="1"/>
      </xdr:nvSpPr>
      <xdr:spPr>
        <a:xfrm>
          <a:off x="16370300" y="960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60,171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156698</xdr:rowOff>
    </xdr:from>
    <xdr:to>
      <xdr:col>23</xdr:col>
      <xdr:colOff>568325</xdr:colOff>
      <xdr:row>57</xdr:row>
      <xdr:rowOff>86848</xdr:rowOff>
    </xdr:to>
    <xdr:sp macro="" textlink="">
      <xdr:nvSpPr>
        <xdr:cNvPr id="569" name="フローチャート : 判断 568"/>
        <xdr:cNvSpPr/>
      </xdr:nvSpPr>
      <xdr:spPr>
        <a:xfrm>
          <a:off x="162687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168256</xdr:rowOff>
    </xdr:from>
    <xdr:to>
      <xdr:col>22</xdr:col>
      <xdr:colOff>365125</xdr:colOff>
      <xdr:row>57</xdr:row>
      <xdr:rowOff>139453</xdr:rowOff>
    </xdr:to>
    <xdr:cxnSp macro="">
      <xdr:nvCxnSpPr>
        <xdr:cNvPr id="570" name="直線コネクタ 569"/>
        <xdr:cNvCxnSpPr/>
      </xdr:nvCxnSpPr>
      <xdr:spPr>
        <a:xfrm flipV="1">
          <a:off x="14592300" y="9769456"/>
          <a:ext cx="889000" cy="14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162450</xdr:rowOff>
    </xdr:from>
    <xdr:to>
      <xdr:col>22</xdr:col>
      <xdr:colOff>415925</xdr:colOff>
      <xdr:row>57</xdr:row>
      <xdr:rowOff>92600</xdr:rowOff>
    </xdr:to>
    <xdr:sp macro="" textlink="">
      <xdr:nvSpPr>
        <xdr:cNvPr id="571" name="フローチャート : 判断 570"/>
        <xdr:cNvSpPr/>
      </xdr:nvSpPr>
      <xdr:spPr>
        <a:xfrm>
          <a:off x="15430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83727</xdr:rowOff>
    </xdr:from>
    <xdr:ext cx="534377" cy="259045"/>
    <xdr:sp macro="" textlink="">
      <xdr:nvSpPr>
        <xdr:cNvPr id="572" name="テキスト ボックス 571"/>
        <xdr:cNvSpPr txBox="1"/>
      </xdr:nvSpPr>
      <xdr:spPr>
        <a:xfrm>
          <a:off x="15214111" y="985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139453</xdr:rowOff>
    </xdr:from>
    <xdr:to>
      <xdr:col>21</xdr:col>
      <xdr:colOff>161925</xdr:colOff>
      <xdr:row>57</xdr:row>
      <xdr:rowOff>162976</xdr:rowOff>
    </xdr:to>
    <xdr:cxnSp macro="">
      <xdr:nvCxnSpPr>
        <xdr:cNvPr id="573" name="直線コネクタ 572"/>
        <xdr:cNvCxnSpPr/>
      </xdr:nvCxnSpPr>
      <xdr:spPr>
        <a:xfrm flipV="1">
          <a:off x="13703300" y="9912103"/>
          <a:ext cx="889000" cy="2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4" name="フローチャート : 判断 573"/>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94656</xdr:rowOff>
    </xdr:from>
    <xdr:ext cx="534377" cy="259045"/>
    <xdr:sp macro="" textlink="">
      <xdr:nvSpPr>
        <xdr:cNvPr id="575" name="テキスト ボックス 574"/>
        <xdr:cNvSpPr txBox="1"/>
      </xdr:nvSpPr>
      <xdr:spPr>
        <a:xfrm>
          <a:off x="14325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156726</xdr:rowOff>
    </xdr:from>
    <xdr:to>
      <xdr:col>19</xdr:col>
      <xdr:colOff>644525</xdr:colOff>
      <xdr:row>57</xdr:row>
      <xdr:rowOff>162976</xdr:rowOff>
    </xdr:to>
    <xdr:cxnSp macro="">
      <xdr:nvCxnSpPr>
        <xdr:cNvPr id="576" name="直線コネクタ 575"/>
        <xdr:cNvCxnSpPr/>
      </xdr:nvCxnSpPr>
      <xdr:spPr>
        <a:xfrm>
          <a:off x="12814300" y="9929376"/>
          <a:ext cx="889000" cy="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77" name="フローチャート : 判断 576"/>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114316</xdr:rowOff>
    </xdr:from>
    <xdr:ext cx="534377" cy="259045"/>
    <xdr:sp macro="" textlink="">
      <xdr:nvSpPr>
        <xdr:cNvPr id="578" name="テキスト ボックス 577"/>
        <xdr:cNvSpPr txBox="1"/>
      </xdr:nvSpPr>
      <xdr:spPr>
        <a:xfrm>
          <a:off x="13436111" y="95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79" name="フローチャート : 判断 578"/>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125151</xdr:rowOff>
    </xdr:from>
    <xdr:ext cx="534377" cy="259045"/>
    <xdr:sp macro="" textlink="">
      <xdr:nvSpPr>
        <xdr:cNvPr id="580" name="テキスト ボックス 579"/>
        <xdr:cNvSpPr txBox="1"/>
      </xdr:nvSpPr>
      <xdr:spPr>
        <a:xfrm>
          <a:off x="12547111" y="95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77744</xdr:rowOff>
    </xdr:from>
    <xdr:to>
      <xdr:col>23</xdr:col>
      <xdr:colOff>568325</xdr:colOff>
      <xdr:row>58</xdr:row>
      <xdr:rowOff>7894</xdr:rowOff>
    </xdr:to>
    <xdr:sp macro="" textlink="">
      <xdr:nvSpPr>
        <xdr:cNvPr id="586" name="円/楕円 585"/>
        <xdr:cNvSpPr/>
      </xdr:nvSpPr>
      <xdr:spPr>
        <a:xfrm>
          <a:off x="16268700" y="985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164121</xdr:rowOff>
    </xdr:from>
    <xdr:ext cx="534377" cy="259045"/>
    <xdr:sp macro="" textlink="">
      <xdr:nvSpPr>
        <xdr:cNvPr id="587" name="教育費該当値テキスト"/>
        <xdr:cNvSpPr txBox="1"/>
      </xdr:nvSpPr>
      <xdr:spPr>
        <a:xfrm>
          <a:off x="16370300" y="976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39,940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117456</xdr:rowOff>
    </xdr:from>
    <xdr:to>
      <xdr:col>22</xdr:col>
      <xdr:colOff>415925</xdr:colOff>
      <xdr:row>57</xdr:row>
      <xdr:rowOff>47606</xdr:rowOff>
    </xdr:to>
    <xdr:sp macro="" textlink="">
      <xdr:nvSpPr>
        <xdr:cNvPr id="588" name="円/楕円 587"/>
        <xdr:cNvSpPr/>
      </xdr:nvSpPr>
      <xdr:spPr>
        <a:xfrm>
          <a:off x="15430500" y="971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64133</xdr:rowOff>
    </xdr:from>
    <xdr:ext cx="534377" cy="259045"/>
    <xdr:sp macro="" textlink="">
      <xdr:nvSpPr>
        <xdr:cNvPr id="589" name="テキスト ボックス 588"/>
        <xdr:cNvSpPr txBox="1"/>
      </xdr:nvSpPr>
      <xdr:spPr>
        <a:xfrm>
          <a:off x="15214111" y="949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68,754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88653</xdr:rowOff>
    </xdr:from>
    <xdr:to>
      <xdr:col>21</xdr:col>
      <xdr:colOff>212725</xdr:colOff>
      <xdr:row>58</xdr:row>
      <xdr:rowOff>18803</xdr:rowOff>
    </xdr:to>
    <xdr:sp macro="" textlink="">
      <xdr:nvSpPr>
        <xdr:cNvPr id="590" name="円/楕円 589"/>
        <xdr:cNvSpPr/>
      </xdr:nvSpPr>
      <xdr:spPr>
        <a:xfrm>
          <a:off x="14541500" y="986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9930</xdr:rowOff>
    </xdr:from>
    <xdr:ext cx="534377" cy="259045"/>
    <xdr:sp macro="" textlink="">
      <xdr:nvSpPr>
        <xdr:cNvPr id="591" name="テキスト ボックス 590"/>
        <xdr:cNvSpPr txBox="1"/>
      </xdr:nvSpPr>
      <xdr:spPr>
        <a:xfrm>
          <a:off x="14325111" y="995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37,554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112176</xdr:rowOff>
    </xdr:from>
    <xdr:to>
      <xdr:col>20</xdr:col>
      <xdr:colOff>9525</xdr:colOff>
      <xdr:row>58</xdr:row>
      <xdr:rowOff>42326</xdr:rowOff>
    </xdr:to>
    <xdr:sp macro="" textlink="">
      <xdr:nvSpPr>
        <xdr:cNvPr id="592" name="円/楕円 591"/>
        <xdr:cNvSpPr/>
      </xdr:nvSpPr>
      <xdr:spPr>
        <a:xfrm>
          <a:off x="13652500" y="988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33453</xdr:rowOff>
    </xdr:from>
    <xdr:ext cx="534377" cy="259045"/>
    <xdr:sp macro="" textlink="">
      <xdr:nvSpPr>
        <xdr:cNvPr id="593" name="テキスト ボックス 592"/>
        <xdr:cNvSpPr txBox="1"/>
      </xdr:nvSpPr>
      <xdr:spPr>
        <a:xfrm>
          <a:off x="13436111" y="997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32,409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105926</xdr:rowOff>
    </xdr:from>
    <xdr:to>
      <xdr:col>18</xdr:col>
      <xdr:colOff>492125</xdr:colOff>
      <xdr:row>58</xdr:row>
      <xdr:rowOff>36076</xdr:rowOff>
    </xdr:to>
    <xdr:sp macro="" textlink="">
      <xdr:nvSpPr>
        <xdr:cNvPr id="594" name="円/楕円 593"/>
        <xdr:cNvSpPr/>
      </xdr:nvSpPr>
      <xdr:spPr>
        <a:xfrm>
          <a:off x="12763500" y="987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27203</xdr:rowOff>
    </xdr:from>
    <xdr:ext cx="534377" cy="259045"/>
    <xdr:sp macro="" textlink="">
      <xdr:nvSpPr>
        <xdr:cNvPr id="595" name="テキスト ボックス 594"/>
        <xdr:cNvSpPr txBox="1"/>
      </xdr:nvSpPr>
      <xdr:spPr>
        <a:xfrm>
          <a:off x="12547111" y="997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33,776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135375</xdr:rowOff>
    </xdr:from>
    <xdr:to>
      <xdr:col>23</xdr:col>
      <xdr:colOff>516889</xdr:colOff>
      <xdr:row>79</xdr:row>
      <xdr:rowOff>44450</xdr:rowOff>
    </xdr:to>
    <xdr:cxnSp macro="">
      <xdr:nvCxnSpPr>
        <xdr:cNvPr id="619" name="直線コネクタ 618"/>
        <xdr:cNvCxnSpPr/>
      </xdr:nvCxnSpPr>
      <xdr:spPr>
        <a:xfrm flipV="1">
          <a:off x="16317595" y="11965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82052</xdr:rowOff>
    </xdr:from>
    <xdr:ext cx="534377" cy="259045"/>
    <xdr:sp macro="" textlink="">
      <xdr:nvSpPr>
        <xdr:cNvPr id="622" name="災害復旧費最大値テキスト"/>
        <xdr:cNvSpPr txBox="1"/>
      </xdr:nvSpPr>
      <xdr:spPr>
        <a:xfrm>
          <a:off x="16370300" y="117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69</xdr:row>
      <xdr:rowOff>135375</xdr:rowOff>
    </xdr:from>
    <xdr:to>
      <xdr:col>23</xdr:col>
      <xdr:colOff>606425</xdr:colOff>
      <xdr:row>69</xdr:row>
      <xdr:rowOff>135375</xdr:rowOff>
    </xdr:to>
    <xdr:cxnSp macro="">
      <xdr:nvCxnSpPr>
        <xdr:cNvPr id="623" name="直線コネクタ 622"/>
        <xdr:cNvCxnSpPr/>
      </xdr:nvCxnSpPr>
      <xdr:spPr>
        <a:xfrm>
          <a:off x="16230600" y="1196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90132</xdr:rowOff>
    </xdr:from>
    <xdr:to>
      <xdr:col>23</xdr:col>
      <xdr:colOff>517525</xdr:colOff>
      <xdr:row>79</xdr:row>
      <xdr:rowOff>44450</xdr:rowOff>
    </xdr:to>
    <xdr:cxnSp macro="">
      <xdr:nvCxnSpPr>
        <xdr:cNvPr id="624" name="直線コネクタ 623"/>
        <xdr:cNvCxnSpPr/>
      </xdr:nvCxnSpPr>
      <xdr:spPr>
        <a:xfrm flipV="1">
          <a:off x="15481300" y="13463232"/>
          <a:ext cx="838200" cy="12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80815</xdr:rowOff>
    </xdr:from>
    <xdr:ext cx="469744" cy="259045"/>
    <xdr:sp macro="" textlink="">
      <xdr:nvSpPr>
        <xdr:cNvPr id="625" name="災害復旧費平均値テキスト"/>
        <xdr:cNvSpPr txBox="1"/>
      </xdr:nvSpPr>
      <xdr:spPr>
        <a:xfrm>
          <a:off x="16370300" y="13453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102388</xdr:rowOff>
    </xdr:from>
    <xdr:to>
      <xdr:col>23</xdr:col>
      <xdr:colOff>568325</xdr:colOff>
      <xdr:row>79</xdr:row>
      <xdr:rowOff>32538</xdr:rowOff>
    </xdr:to>
    <xdr:sp macro="" textlink="">
      <xdr:nvSpPr>
        <xdr:cNvPr id="626" name="フローチャート : 判断 625"/>
        <xdr:cNvSpPr/>
      </xdr:nvSpPr>
      <xdr:spPr>
        <a:xfrm>
          <a:off x="16268700" y="1347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7" name="直線コネクタ 62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134068</xdr:rowOff>
    </xdr:from>
    <xdr:to>
      <xdr:col>22</xdr:col>
      <xdr:colOff>415925</xdr:colOff>
      <xdr:row>79</xdr:row>
      <xdr:rowOff>64218</xdr:rowOff>
    </xdr:to>
    <xdr:sp macro="" textlink="">
      <xdr:nvSpPr>
        <xdr:cNvPr id="628" name="フローチャート : 判断 627"/>
        <xdr:cNvSpPr/>
      </xdr:nvSpPr>
      <xdr:spPr>
        <a:xfrm>
          <a:off x="15430500" y="135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80745</xdr:rowOff>
    </xdr:from>
    <xdr:ext cx="469744" cy="259045"/>
    <xdr:sp macro="" textlink="">
      <xdr:nvSpPr>
        <xdr:cNvPr id="629" name="テキスト ボックス 628"/>
        <xdr:cNvSpPr txBox="1"/>
      </xdr:nvSpPr>
      <xdr:spPr>
        <a:xfrm>
          <a:off x="15246427" y="1328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0" name="直線コネクタ 62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75718</xdr:rowOff>
    </xdr:from>
    <xdr:to>
      <xdr:col>21</xdr:col>
      <xdr:colOff>212725</xdr:colOff>
      <xdr:row>79</xdr:row>
      <xdr:rowOff>5868</xdr:rowOff>
    </xdr:to>
    <xdr:sp macro="" textlink="">
      <xdr:nvSpPr>
        <xdr:cNvPr id="631" name="フローチャート : 判断 630"/>
        <xdr:cNvSpPr/>
      </xdr:nvSpPr>
      <xdr:spPr>
        <a:xfrm>
          <a:off x="14541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22395</xdr:rowOff>
    </xdr:from>
    <xdr:ext cx="469744" cy="259045"/>
    <xdr:sp macro="" textlink="">
      <xdr:nvSpPr>
        <xdr:cNvPr id="632" name="テキスト ボックス 631"/>
        <xdr:cNvSpPr txBox="1"/>
      </xdr:nvSpPr>
      <xdr:spPr>
        <a:xfrm>
          <a:off x="14357427"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3" name="直線コネクタ 63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57086</xdr:rowOff>
    </xdr:from>
    <xdr:to>
      <xdr:col>20</xdr:col>
      <xdr:colOff>9525</xdr:colOff>
      <xdr:row>78</xdr:row>
      <xdr:rowOff>158686</xdr:rowOff>
    </xdr:to>
    <xdr:sp macro="" textlink="">
      <xdr:nvSpPr>
        <xdr:cNvPr id="634" name="フローチャート : 判断 633"/>
        <xdr:cNvSpPr/>
      </xdr:nvSpPr>
      <xdr:spPr>
        <a:xfrm>
          <a:off x="13652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3763</xdr:rowOff>
    </xdr:from>
    <xdr:ext cx="469744" cy="259045"/>
    <xdr:sp macro="" textlink="">
      <xdr:nvSpPr>
        <xdr:cNvPr id="635" name="テキスト ボックス 634"/>
        <xdr:cNvSpPr txBox="1"/>
      </xdr:nvSpPr>
      <xdr:spPr>
        <a:xfrm>
          <a:off x="13468427"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4908</xdr:rowOff>
    </xdr:from>
    <xdr:to>
      <xdr:col>18</xdr:col>
      <xdr:colOff>492125</xdr:colOff>
      <xdr:row>78</xdr:row>
      <xdr:rowOff>106508</xdr:rowOff>
    </xdr:to>
    <xdr:sp macro="" textlink="">
      <xdr:nvSpPr>
        <xdr:cNvPr id="636" name="フローチャート : 判断 635"/>
        <xdr:cNvSpPr/>
      </xdr:nvSpPr>
      <xdr:spPr>
        <a:xfrm>
          <a:off x="12763500" y="1337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123035</xdr:rowOff>
    </xdr:from>
    <xdr:ext cx="469744" cy="259045"/>
    <xdr:sp macro="" textlink="">
      <xdr:nvSpPr>
        <xdr:cNvPr id="637" name="テキスト ボックス 636"/>
        <xdr:cNvSpPr txBox="1"/>
      </xdr:nvSpPr>
      <xdr:spPr>
        <a:xfrm>
          <a:off x="12579427" y="1315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39332</xdr:rowOff>
    </xdr:from>
    <xdr:to>
      <xdr:col>23</xdr:col>
      <xdr:colOff>568325</xdr:colOff>
      <xdr:row>78</xdr:row>
      <xdr:rowOff>140932</xdr:rowOff>
    </xdr:to>
    <xdr:sp macro="" textlink="">
      <xdr:nvSpPr>
        <xdr:cNvPr id="643" name="円/楕円 642"/>
        <xdr:cNvSpPr/>
      </xdr:nvSpPr>
      <xdr:spPr>
        <a:xfrm>
          <a:off x="16268700" y="1341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170159</xdr:rowOff>
    </xdr:from>
    <xdr:ext cx="469744" cy="259045"/>
    <xdr:sp macro="" textlink="">
      <xdr:nvSpPr>
        <xdr:cNvPr id="644" name="災害復旧費該当値テキスト"/>
        <xdr:cNvSpPr txBox="1"/>
      </xdr:nvSpPr>
      <xdr:spPr>
        <a:xfrm>
          <a:off x="16370300" y="1320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5" name="円/楕円 64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6" name="テキスト ボックス 645"/>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7" name="円/楕円 64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48" name="テキスト ボックス 647"/>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49" name="円/楕円 64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0" name="テキスト ボックス 649"/>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1" name="円/楕円 65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2" name="テキスト ボックス 651"/>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100944</xdr:rowOff>
    </xdr:from>
    <xdr:to>
      <xdr:col>23</xdr:col>
      <xdr:colOff>516889</xdr:colOff>
      <xdr:row>99</xdr:row>
      <xdr:rowOff>31283</xdr:rowOff>
    </xdr:to>
    <xdr:cxnSp macro="">
      <xdr:nvCxnSpPr>
        <xdr:cNvPr id="676" name="直線コネクタ 675"/>
        <xdr:cNvCxnSpPr/>
      </xdr:nvCxnSpPr>
      <xdr:spPr>
        <a:xfrm flipV="1">
          <a:off x="16317595" y="15531444"/>
          <a:ext cx="1269" cy="14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35110</xdr:rowOff>
    </xdr:from>
    <xdr:ext cx="469744" cy="259045"/>
    <xdr:sp macro="" textlink="">
      <xdr:nvSpPr>
        <xdr:cNvPr id="677" name="公債費最小値テキスト"/>
        <xdr:cNvSpPr txBox="1"/>
      </xdr:nvSpPr>
      <xdr:spPr>
        <a:xfrm>
          <a:off x="16370300" y="1700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99</xdr:row>
      <xdr:rowOff>31283</xdr:rowOff>
    </xdr:from>
    <xdr:to>
      <xdr:col>23</xdr:col>
      <xdr:colOff>606425</xdr:colOff>
      <xdr:row>99</xdr:row>
      <xdr:rowOff>31283</xdr:rowOff>
    </xdr:to>
    <xdr:cxnSp macro="">
      <xdr:nvCxnSpPr>
        <xdr:cNvPr id="678" name="直線コネクタ 677"/>
        <xdr:cNvCxnSpPr/>
      </xdr:nvCxnSpPr>
      <xdr:spPr>
        <a:xfrm>
          <a:off x="16230600" y="1700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47621</xdr:rowOff>
    </xdr:from>
    <xdr:ext cx="599010" cy="259045"/>
    <xdr:sp macro="" textlink="">
      <xdr:nvSpPr>
        <xdr:cNvPr id="679" name="公債費最大値テキスト"/>
        <xdr:cNvSpPr txBox="1"/>
      </xdr:nvSpPr>
      <xdr:spPr>
        <a:xfrm>
          <a:off x="16370300" y="153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90</xdr:row>
      <xdr:rowOff>100944</xdr:rowOff>
    </xdr:from>
    <xdr:to>
      <xdr:col>23</xdr:col>
      <xdr:colOff>606425</xdr:colOff>
      <xdr:row>90</xdr:row>
      <xdr:rowOff>100944</xdr:rowOff>
    </xdr:to>
    <xdr:cxnSp macro="">
      <xdr:nvCxnSpPr>
        <xdr:cNvPr id="680" name="直線コネクタ 679"/>
        <xdr:cNvCxnSpPr/>
      </xdr:nvCxnSpPr>
      <xdr:spPr>
        <a:xfrm>
          <a:off x="16230600" y="1553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68652</xdr:rowOff>
    </xdr:from>
    <xdr:to>
      <xdr:col>23</xdr:col>
      <xdr:colOff>517525</xdr:colOff>
      <xdr:row>95</xdr:row>
      <xdr:rowOff>111430</xdr:rowOff>
    </xdr:to>
    <xdr:cxnSp macro="">
      <xdr:nvCxnSpPr>
        <xdr:cNvPr id="681" name="直線コネクタ 680"/>
        <xdr:cNvCxnSpPr/>
      </xdr:nvCxnSpPr>
      <xdr:spPr>
        <a:xfrm>
          <a:off x="15481300" y="16356402"/>
          <a:ext cx="838200" cy="4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82666</xdr:rowOff>
    </xdr:from>
    <xdr:ext cx="534377" cy="259045"/>
    <xdr:sp macro="" textlink="">
      <xdr:nvSpPr>
        <xdr:cNvPr id="682" name="公債費平均値テキスト"/>
        <xdr:cNvSpPr txBox="1"/>
      </xdr:nvSpPr>
      <xdr:spPr>
        <a:xfrm>
          <a:off x="16370300" y="16541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104239</xdr:rowOff>
    </xdr:from>
    <xdr:to>
      <xdr:col>23</xdr:col>
      <xdr:colOff>568325</xdr:colOff>
      <xdr:row>97</xdr:row>
      <xdr:rowOff>34389</xdr:rowOff>
    </xdr:to>
    <xdr:sp macro="" textlink="">
      <xdr:nvSpPr>
        <xdr:cNvPr id="683" name="フローチャート : 判断 682"/>
        <xdr:cNvSpPr/>
      </xdr:nvSpPr>
      <xdr:spPr>
        <a:xfrm>
          <a:off x="162687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50904</xdr:rowOff>
    </xdr:from>
    <xdr:to>
      <xdr:col>22</xdr:col>
      <xdr:colOff>365125</xdr:colOff>
      <xdr:row>95</xdr:row>
      <xdr:rowOff>68652</xdr:rowOff>
    </xdr:to>
    <xdr:cxnSp macro="">
      <xdr:nvCxnSpPr>
        <xdr:cNvPr id="684" name="直線コネクタ 683"/>
        <xdr:cNvCxnSpPr/>
      </xdr:nvCxnSpPr>
      <xdr:spPr>
        <a:xfrm>
          <a:off x="14592300" y="16338654"/>
          <a:ext cx="889000" cy="1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57231</xdr:rowOff>
    </xdr:from>
    <xdr:to>
      <xdr:col>22</xdr:col>
      <xdr:colOff>415925</xdr:colOff>
      <xdr:row>96</xdr:row>
      <xdr:rowOff>158831</xdr:rowOff>
    </xdr:to>
    <xdr:sp macro="" textlink="">
      <xdr:nvSpPr>
        <xdr:cNvPr id="685" name="フローチャート : 判断 684"/>
        <xdr:cNvSpPr/>
      </xdr:nvSpPr>
      <xdr:spPr>
        <a:xfrm>
          <a:off x="15430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149958</xdr:rowOff>
    </xdr:from>
    <xdr:ext cx="534377" cy="259045"/>
    <xdr:sp macro="" textlink="">
      <xdr:nvSpPr>
        <xdr:cNvPr id="686" name="テキスト ボックス 685"/>
        <xdr:cNvSpPr txBox="1"/>
      </xdr:nvSpPr>
      <xdr:spPr>
        <a:xfrm>
          <a:off x="15214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50904</xdr:rowOff>
    </xdr:from>
    <xdr:to>
      <xdr:col>21</xdr:col>
      <xdr:colOff>161925</xdr:colOff>
      <xdr:row>95</xdr:row>
      <xdr:rowOff>59072</xdr:rowOff>
    </xdr:to>
    <xdr:cxnSp macro="">
      <xdr:nvCxnSpPr>
        <xdr:cNvPr id="687" name="直線コネクタ 686"/>
        <xdr:cNvCxnSpPr/>
      </xdr:nvCxnSpPr>
      <xdr:spPr>
        <a:xfrm flipV="1">
          <a:off x="13703300" y="16338654"/>
          <a:ext cx="889000" cy="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88" name="フローチャート : 判断 687"/>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137096</xdr:rowOff>
    </xdr:from>
    <xdr:ext cx="534377" cy="259045"/>
    <xdr:sp macro="" textlink="">
      <xdr:nvSpPr>
        <xdr:cNvPr id="689" name="テキスト ボックス 688"/>
        <xdr:cNvSpPr txBox="1"/>
      </xdr:nvSpPr>
      <xdr:spPr>
        <a:xfrm>
          <a:off x="14325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59072</xdr:rowOff>
    </xdr:from>
    <xdr:to>
      <xdr:col>19</xdr:col>
      <xdr:colOff>644525</xdr:colOff>
      <xdr:row>95</xdr:row>
      <xdr:rowOff>61320</xdr:rowOff>
    </xdr:to>
    <xdr:cxnSp macro="">
      <xdr:nvCxnSpPr>
        <xdr:cNvPr id="690" name="直線コネクタ 689"/>
        <xdr:cNvCxnSpPr/>
      </xdr:nvCxnSpPr>
      <xdr:spPr>
        <a:xfrm flipV="1">
          <a:off x="12814300" y="16346822"/>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91" name="フローチャート : 判断 690"/>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134269</xdr:rowOff>
    </xdr:from>
    <xdr:ext cx="534377" cy="259045"/>
    <xdr:sp macro="" textlink="">
      <xdr:nvSpPr>
        <xdr:cNvPr id="692" name="テキスト ボックス 691"/>
        <xdr:cNvSpPr txBox="1"/>
      </xdr:nvSpPr>
      <xdr:spPr>
        <a:xfrm>
          <a:off x="13436111" y="165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693" name="フローチャート : 判断 692"/>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134954</xdr:rowOff>
    </xdr:from>
    <xdr:ext cx="534377" cy="259045"/>
    <xdr:sp macro="" textlink="">
      <xdr:nvSpPr>
        <xdr:cNvPr id="694" name="テキスト ボックス 693"/>
        <xdr:cNvSpPr txBox="1"/>
      </xdr:nvSpPr>
      <xdr:spPr>
        <a:xfrm>
          <a:off x="12547111" y="165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60630</xdr:rowOff>
    </xdr:from>
    <xdr:to>
      <xdr:col>23</xdr:col>
      <xdr:colOff>568325</xdr:colOff>
      <xdr:row>95</xdr:row>
      <xdr:rowOff>162230</xdr:rowOff>
    </xdr:to>
    <xdr:sp macro="" textlink="">
      <xdr:nvSpPr>
        <xdr:cNvPr id="700" name="円/楕円 699"/>
        <xdr:cNvSpPr/>
      </xdr:nvSpPr>
      <xdr:spPr>
        <a:xfrm>
          <a:off x="16268700" y="1634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83507</xdr:rowOff>
    </xdr:from>
    <xdr:ext cx="534377" cy="259045"/>
    <xdr:sp macro="" textlink="">
      <xdr:nvSpPr>
        <xdr:cNvPr id="701" name="公債費該当値テキスト"/>
        <xdr:cNvSpPr txBox="1"/>
      </xdr:nvSpPr>
      <xdr:spPr>
        <a:xfrm>
          <a:off x="16370300" y="1619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81,210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17852</xdr:rowOff>
    </xdr:from>
    <xdr:to>
      <xdr:col>22</xdr:col>
      <xdr:colOff>415925</xdr:colOff>
      <xdr:row>95</xdr:row>
      <xdr:rowOff>119452</xdr:rowOff>
    </xdr:to>
    <xdr:sp macro="" textlink="">
      <xdr:nvSpPr>
        <xdr:cNvPr id="702" name="円/楕円 701"/>
        <xdr:cNvSpPr/>
      </xdr:nvSpPr>
      <xdr:spPr>
        <a:xfrm>
          <a:off x="15430500" y="1630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135979</xdr:rowOff>
    </xdr:from>
    <xdr:ext cx="534377" cy="259045"/>
    <xdr:sp macro="" textlink="">
      <xdr:nvSpPr>
        <xdr:cNvPr id="703" name="テキスト ボックス 702"/>
        <xdr:cNvSpPr txBox="1"/>
      </xdr:nvSpPr>
      <xdr:spPr>
        <a:xfrm>
          <a:off x="15214111" y="1608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86,824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104</xdr:rowOff>
    </xdr:from>
    <xdr:to>
      <xdr:col>21</xdr:col>
      <xdr:colOff>212725</xdr:colOff>
      <xdr:row>95</xdr:row>
      <xdr:rowOff>101704</xdr:rowOff>
    </xdr:to>
    <xdr:sp macro="" textlink="">
      <xdr:nvSpPr>
        <xdr:cNvPr id="704" name="円/楕円 703"/>
        <xdr:cNvSpPr/>
      </xdr:nvSpPr>
      <xdr:spPr>
        <a:xfrm>
          <a:off x="14541500" y="1628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118231</xdr:rowOff>
    </xdr:from>
    <xdr:ext cx="534377" cy="259045"/>
    <xdr:sp macro="" textlink="">
      <xdr:nvSpPr>
        <xdr:cNvPr id="705" name="テキスト ボックス 704"/>
        <xdr:cNvSpPr txBox="1"/>
      </xdr:nvSpPr>
      <xdr:spPr>
        <a:xfrm>
          <a:off x="14325111" y="160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89,153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8272</xdr:rowOff>
    </xdr:from>
    <xdr:to>
      <xdr:col>20</xdr:col>
      <xdr:colOff>9525</xdr:colOff>
      <xdr:row>95</xdr:row>
      <xdr:rowOff>109872</xdr:rowOff>
    </xdr:to>
    <xdr:sp macro="" textlink="">
      <xdr:nvSpPr>
        <xdr:cNvPr id="706" name="円/楕円 705"/>
        <xdr:cNvSpPr/>
      </xdr:nvSpPr>
      <xdr:spPr>
        <a:xfrm>
          <a:off x="13652500" y="1629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126399</xdr:rowOff>
    </xdr:from>
    <xdr:ext cx="534377" cy="259045"/>
    <xdr:sp macro="" textlink="">
      <xdr:nvSpPr>
        <xdr:cNvPr id="707" name="テキスト ボックス 706"/>
        <xdr:cNvSpPr txBox="1"/>
      </xdr:nvSpPr>
      <xdr:spPr>
        <a:xfrm>
          <a:off x="13436111" y="1607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88,081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10520</xdr:rowOff>
    </xdr:from>
    <xdr:to>
      <xdr:col>18</xdr:col>
      <xdr:colOff>492125</xdr:colOff>
      <xdr:row>95</xdr:row>
      <xdr:rowOff>112120</xdr:rowOff>
    </xdr:to>
    <xdr:sp macro="" textlink="">
      <xdr:nvSpPr>
        <xdr:cNvPr id="708" name="円/楕円 707"/>
        <xdr:cNvSpPr/>
      </xdr:nvSpPr>
      <xdr:spPr>
        <a:xfrm>
          <a:off x="12763500" y="1629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128647</xdr:rowOff>
    </xdr:from>
    <xdr:ext cx="534377" cy="259045"/>
    <xdr:sp macro="" textlink="">
      <xdr:nvSpPr>
        <xdr:cNvPr id="709" name="テキスト ボックス 708"/>
        <xdr:cNvSpPr txBox="1"/>
      </xdr:nvSpPr>
      <xdr:spPr>
        <a:xfrm>
          <a:off x="12547111" y="1607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9" name="テキスト ボックス 72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1" name="テキスト ボックス 73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55118</xdr:rowOff>
    </xdr:from>
    <xdr:to>
      <xdr:col>32</xdr:col>
      <xdr:colOff>186689</xdr:colOff>
      <xdr:row>39</xdr:row>
      <xdr:rowOff>98878</xdr:rowOff>
    </xdr:to>
    <xdr:cxnSp macro="">
      <xdr:nvCxnSpPr>
        <xdr:cNvPr id="735" name="直線コネクタ 734"/>
        <xdr:cNvCxnSpPr/>
      </xdr:nvCxnSpPr>
      <xdr:spPr>
        <a:xfrm flipV="1">
          <a:off x="22159595" y="5370068"/>
          <a:ext cx="1269" cy="141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108765</xdr:rowOff>
    </xdr:from>
    <xdr:ext cx="249299" cy="259045"/>
    <xdr:sp macro="" textlink="">
      <xdr:nvSpPr>
        <xdr:cNvPr id="736" name="諸支出金最小値テキスト"/>
        <xdr:cNvSpPr txBox="1"/>
      </xdr:nvSpPr>
      <xdr:spPr>
        <a:xfrm>
          <a:off x="22212300" y="679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1795</xdr:rowOff>
    </xdr:from>
    <xdr:ext cx="469744" cy="259045"/>
    <xdr:sp macro="" textlink="">
      <xdr:nvSpPr>
        <xdr:cNvPr id="738" name="諸支出金最大値テキスト"/>
        <xdr:cNvSpPr txBox="1"/>
      </xdr:nvSpPr>
      <xdr:spPr>
        <a:xfrm>
          <a:off x="22212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4,334</a:t>
          </a:r>
          <a:endParaRPr kumimoji="1" lang="ja-JP" altLang="en-US" sz="1000" b="1">
            <a:latin typeface="ＭＳ Ｐゴシック"/>
          </a:endParaRPr>
        </a:p>
      </xdr:txBody>
    </xdr:sp>
    <xdr:clientData/>
  </xdr:oneCellAnchor>
  <xdr:twoCellAnchor>
    <xdr:from>
      <xdr:col>32</xdr:col>
      <xdr:colOff>98425</xdr:colOff>
      <xdr:row>31</xdr:row>
      <xdr:rowOff>55118</xdr:rowOff>
    </xdr:from>
    <xdr:to>
      <xdr:col>32</xdr:col>
      <xdr:colOff>276225</xdr:colOff>
      <xdr:row>31</xdr:row>
      <xdr:rowOff>55118</xdr:rowOff>
    </xdr:to>
    <xdr:cxnSp macro="">
      <xdr:nvCxnSpPr>
        <xdr:cNvPr id="739" name="直線コネクタ 738"/>
        <xdr:cNvCxnSpPr/>
      </xdr:nvCxnSpPr>
      <xdr:spPr>
        <a:xfrm>
          <a:off x="22072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26216</xdr:rowOff>
    </xdr:from>
    <xdr:ext cx="378565" cy="259045"/>
    <xdr:sp macro="" textlink="">
      <xdr:nvSpPr>
        <xdr:cNvPr id="741" name="諸支出金平均値テキスト"/>
        <xdr:cNvSpPr txBox="1"/>
      </xdr:nvSpPr>
      <xdr:spPr>
        <a:xfrm>
          <a:off x="22212300" y="6541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3339</xdr:rowOff>
    </xdr:from>
    <xdr:to>
      <xdr:col>32</xdr:col>
      <xdr:colOff>238125</xdr:colOff>
      <xdr:row>39</xdr:row>
      <xdr:rowOff>104939</xdr:rowOff>
    </xdr:to>
    <xdr:sp macro="" textlink="">
      <xdr:nvSpPr>
        <xdr:cNvPr id="742" name="フローチャート : 判断 741"/>
        <xdr:cNvSpPr/>
      </xdr:nvSpPr>
      <xdr:spPr>
        <a:xfrm>
          <a:off x="221107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66366</xdr:rowOff>
    </xdr:from>
    <xdr:to>
      <xdr:col>31</xdr:col>
      <xdr:colOff>85725</xdr:colOff>
      <xdr:row>38</xdr:row>
      <xdr:rowOff>167966</xdr:rowOff>
    </xdr:to>
    <xdr:sp macro="" textlink="">
      <xdr:nvSpPr>
        <xdr:cNvPr id="744" name="フローチャート : 判断 743"/>
        <xdr:cNvSpPr/>
      </xdr:nvSpPr>
      <xdr:spPr>
        <a:xfrm>
          <a:off x="21272500" y="658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13043</xdr:rowOff>
    </xdr:from>
    <xdr:ext cx="378565" cy="259045"/>
    <xdr:sp macro="" textlink="">
      <xdr:nvSpPr>
        <xdr:cNvPr id="745" name="テキスト ボックス 744"/>
        <xdr:cNvSpPr txBox="1"/>
      </xdr:nvSpPr>
      <xdr:spPr>
        <a:xfrm>
          <a:off x="21134017" y="635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157807</xdr:rowOff>
    </xdr:from>
    <xdr:to>
      <xdr:col>29</xdr:col>
      <xdr:colOff>568325</xdr:colOff>
      <xdr:row>39</xdr:row>
      <xdr:rowOff>87957</xdr:rowOff>
    </xdr:to>
    <xdr:sp macro="" textlink="">
      <xdr:nvSpPr>
        <xdr:cNvPr id="747" name="フローチャート : 判断 746"/>
        <xdr:cNvSpPr/>
      </xdr:nvSpPr>
      <xdr:spPr>
        <a:xfrm>
          <a:off x="2038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104484</xdr:rowOff>
    </xdr:from>
    <xdr:ext cx="378565" cy="259045"/>
    <xdr:sp macro="" textlink="">
      <xdr:nvSpPr>
        <xdr:cNvPr id="748" name="テキスト ボックス 747"/>
        <xdr:cNvSpPr txBox="1"/>
      </xdr:nvSpPr>
      <xdr:spPr>
        <a:xfrm>
          <a:off x="20245017" y="6448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137233</xdr:rowOff>
    </xdr:from>
    <xdr:to>
      <xdr:col>28</xdr:col>
      <xdr:colOff>365125</xdr:colOff>
      <xdr:row>37</xdr:row>
      <xdr:rowOff>67383</xdr:rowOff>
    </xdr:to>
    <xdr:sp macro="" textlink="">
      <xdr:nvSpPr>
        <xdr:cNvPr id="750" name="フローチャート : 判断 749"/>
        <xdr:cNvSpPr/>
      </xdr:nvSpPr>
      <xdr:spPr>
        <a:xfrm>
          <a:off x="19494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83910</xdr:rowOff>
    </xdr:from>
    <xdr:ext cx="469744" cy="259045"/>
    <xdr:sp macro="" textlink="">
      <xdr:nvSpPr>
        <xdr:cNvPr id="751" name="テキスト ボックス 750"/>
        <xdr:cNvSpPr txBox="1"/>
      </xdr:nvSpPr>
      <xdr:spPr>
        <a:xfrm>
          <a:off x="19310427"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132334</xdr:rowOff>
    </xdr:from>
    <xdr:to>
      <xdr:col>27</xdr:col>
      <xdr:colOff>161925</xdr:colOff>
      <xdr:row>37</xdr:row>
      <xdr:rowOff>62484</xdr:rowOff>
    </xdr:to>
    <xdr:sp macro="" textlink="">
      <xdr:nvSpPr>
        <xdr:cNvPr id="752" name="フローチャート : 判断 751"/>
        <xdr:cNvSpPr/>
      </xdr:nvSpPr>
      <xdr:spPr>
        <a:xfrm>
          <a:off x="18605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79011</xdr:rowOff>
    </xdr:from>
    <xdr:ext cx="469744" cy="259045"/>
    <xdr:sp macro="" textlink="">
      <xdr:nvSpPr>
        <xdr:cNvPr id="753" name="テキスト ボックス 752"/>
        <xdr:cNvSpPr txBox="1"/>
      </xdr:nvSpPr>
      <xdr:spPr>
        <a:xfrm>
          <a:off x="18421427" y="60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9" name="円/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153215</xdr:rowOff>
    </xdr:from>
    <xdr:ext cx="249299" cy="259045"/>
    <xdr:sp macro="" textlink="">
      <xdr:nvSpPr>
        <xdr:cNvPr id="760" name="諸支出金該当値テキスト"/>
        <xdr:cNvSpPr txBox="1"/>
      </xdr:nvSpPr>
      <xdr:spPr>
        <a:xfrm>
          <a:off x="22212300" y="6668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1" name="円/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2" name="テキスト ボックス 76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3" name="円/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4" name="テキスト ボックス 76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5" name="円/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6" name="テキスト ボックス 76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7" name="円/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8" name="テキスト ボックス 76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2" name="テキスト ボックス 78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4" name="テキスト ボックス 78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6" name="テキスト ボックス 78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8" name="テキスト ボックス 78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0" name="テキスト ボックス 78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2" name="直線コネクタ 79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7" name="直線コネクタ 79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9" name="フローチャート : 判断 79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0" name="直線コネクタ 79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1" name="フローチャート : 判断 80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2" name="テキスト ボックス 801"/>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3" name="直線コネクタ 80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4" name="フローチャート : 判断 803"/>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5" name="テキスト ボックス 804"/>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6" name="直線コネクタ 80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7" name="フローチャート : 判断 80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8" name="テキスト ボックス 80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9" name="フローチャート : 判断 80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0" name="テキスト ボックス 80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6" name="円/楕円 81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8" name="円/楕円 81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9" name="テキスト ボックス 818"/>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0" name="円/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1" name="テキスト ボックス 82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2" name="円/楕円 82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3" name="テキスト ボックス 822"/>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4" name="円/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5" name="テキスト ボックス 824"/>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・衛生費は、岩内地方衛生組合による老朽施設の建替事業に係る負担金の増が影響し、大幅な増となっている。</a:t>
          </a:r>
          <a:endParaRPr kumimoji="1" lang="en-US" altLang="ja-JP" sz="1300">
            <a:latin typeface="ＭＳ Ｐゴシック"/>
          </a:endParaRPr>
        </a:p>
        <a:p>
          <a:r>
            <a:rPr kumimoji="1" lang="ja-JP" altLang="en-US" sz="1300">
              <a:latin typeface="ＭＳ Ｐゴシック"/>
            </a:rPr>
            <a:t>　　当組合による施設整備事業は今後も継続するため、衛生費については、当面の間高く推移するものと見込んでいる。</a:t>
          </a:r>
        </a:p>
        <a:p>
          <a:r>
            <a:rPr kumimoji="1" lang="ja-JP" altLang="en-US" sz="1300">
              <a:latin typeface="ＭＳ Ｐゴシック"/>
            </a:rPr>
            <a:t>　・土木費は、道路事業、公営住宅事業、港湾事業などの大型建設事業が多いことにより、類似団体平均と比較して高い水準となっている。</a:t>
          </a:r>
          <a:endParaRPr kumimoji="1" lang="en-US" altLang="ja-JP" sz="1300">
            <a:latin typeface="ＭＳ Ｐゴシック"/>
          </a:endParaRPr>
        </a:p>
        <a:p>
          <a:r>
            <a:rPr kumimoji="1" lang="ja-JP" altLang="en-US" sz="1300">
              <a:latin typeface="ＭＳ Ｐゴシック"/>
            </a:rPr>
            <a:t>　　今後も計画的な事業実施により、事業費の平準化を目指す。</a:t>
          </a:r>
          <a:endParaRPr kumimoji="1" lang="en-US" altLang="ja-JP" sz="1300">
            <a:latin typeface="ＭＳ Ｐゴシック"/>
          </a:endParaRPr>
        </a:p>
        <a:p>
          <a:r>
            <a:rPr kumimoji="1" lang="ja-JP" altLang="en-US" sz="1300">
              <a:latin typeface="ＭＳ Ｐゴシック"/>
            </a:rPr>
            <a:t>　・公債費は、類似団体平均に比べ高い水準にあるが、地方債の新規発行の抑制に努めており、金額の圧縮を図っていく。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北海道岩内町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実質収支額については、年々減少で推移している。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人口減による町税の減や普通交付税の減により、収支均衡を図ることが厳しい中、計画的な事業実施や経費圧縮、自主財源の確保を徹底して実施している。</a:t>
          </a:r>
        </a:p>
        <a:p>
          <a:r>
            <a:rPr kumimoji="1" lang="ja-JP" altLang="en-US" sz="1400">
              <a:latin typeface="ＭＳ ゴシック" pitchFamily="49" charset="-128"/>
              <a:ea typeface="ＭＳ ゴシック" pitchFamily="49" charset="-128"/>
            </a:rPr>
            <a:t>　今後においても岩内地方衛生組合による施設整備事業等の大型事業を控えていることから、より計画的に実質収支の均衡を図っていく。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北海道岩内町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一般会計においては、各会計の収支も鑑みつつ、各経費の圧縮、自主財源の確保等にも努め、黒字を維持している。</a:t>
          </a:r>
        </a:p>
        <a:p>
          <a:r>
            <a:rPr kumimoji="1" lang="ja-JP" altLang="en-US" sz="1400">
              <a:latin typeface="ＭＳ ゴシック" pitchFamily="49" charset="-128"/>
              <a:ea typeface="ＭＳ ゴシック" pitchFamily="49" charset="-128"/>
            </a:rPr>
            <a:t>　各会計においては、水道事業会計が高水準で推移しているほか、臨海部土地造成事業特別会計、介護保険特別会計、国民健康保険特別会計、後期高齢者医療特別会計が黒字となっている。</a:t>
          </a:r>
        </a:p>
        <a:p>
          <a:r>
            <a:rPr kumimoji="1" lang="ja-JP" altLang="en-US" sz="1400">
              <a:latin typeface="ＭＳ ゴシック" pitchFamily="49" charset="-128"/>
              <a:ea typeface="ＭＳ ゴシック" pitchFamily="49" charset="-128"/>
            </a:rPr>
            <a:t>　全会計の連結実質赤字比率は、黒字を維持しており、今後においても、各会計の収支を注視しつつ、黒字の維持に努める。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63</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65</v>
      </c>
      <c r="C3" s="391"/>
      <c r="D3" s="391"/>
      <c r="E3" s="392"/>
      <c r="F3" s="392"/>
      <c r="G3" s="392"/>
      <c r="H3" s="392"/>
      <c r="I3" s="392"/>
      <c r="J3" s="392"/>
      <c r="K3" s="392"/>
      <c r="L3" s="392" t="s">
        <v>66</v>
      </c>
      <c r="M3" s="392"/>
      <c r="N3" s="392"/>
      <c r="O3" s="392"/>
      <c r="P3" s="392"/>
      <c r="Q3" s="392"/>
      <c r="R3" s="399"/>
      <c r="S3" s="399"/>
      <c r="T3" s="399"/>
      <c r="U3" s="399"/>
      <c r="V3" s="400"/>
      <c r="W3" s="374" t="s">
        <v>67</v>
      </c>
      <c r="X3" s="375"/>
      <c r="Y3" s="375"/>
      <c r="Z3" s="375"/>
      <c r="AA3" s="375"/>
      <c r="AB3" s="391"/>
      <c r="AC3" s="399" t="s">
        <v>68</v>
      </c>
      <c r="AD3" s="375"/>
      <c r="AE3" s="375"/>
      <c r="AF3" s="375"/>
      <c r="AG3" s="375"/>
      <c r="AH3" s="375"/>
      <c r="AI3" s="375"/>
      <c r="AJ3" s="375"/>
      <c r="AK3" s="375"/>
      <c r="AL3" s="376"/>
      <c r="AM3" s="374" t="s">
        <v>69</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70</v>
      </c>
      <c r="BO3" s="375"/>
      <c r="BP3" s="375"/>
      <c r="BQ3" s="375"/>
      <c r="BR3" s="375"/>
      <c r="BS3" s="375"/>
      <c r="BT3" s="375"/>
      <c r="BU3" s="376"/>
      <c r="BV3" s="374" t="s">
        <v>71</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72</v>
      </c>
      <c r="CU3" s="375"/>
      <c r="CV3" s="375"/>
      <c r="CW3" s="375"/>
      <c r="CX3" s="375"/>
      <c r="CY3" s="375"/>
      <c r="CZ3" s="375"/>
      <c r="DA3" s="376"/>
      <c r="DB3" s="374" t="s">
        <v>73</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74</v>
      </c>
      <c r="AZ4" s="378"/>
      <c r="BA4" s="378"/>
      <c r="BB4" s="378"/>
      <c r="BC4" s="378"/>
      <c r="BD4" s="378"/>
      <c r="BE4" s="378"/>
      <c r="BF4" s="378"/>
      <c r="BG4" s="378"/>
      <c r="BH4" s="378"/>
      <c r="BI4" s="378"/>
      <c r="BJ4" s="378"/>
      <c r="BK4" s="378"/>
      <c r="BL4" s="378"/>
      <c r="BM4" s="379"/>
      <c r="BN4" s="380">
        <v>7836587</v>
      </c>
      <c r="BO4" s="381"/>
      <c r="BP4" s="381"/>
      <c r="BQ4" s="381"/>
      <c r="BR4" s="381"/>
      <c r="BS4" s="381"/>
      <c r="BT4" s="381"/>
      <c r="BU4" s="382"/>
      <c r="BV4" s="380">
        <v>7743986</v>
      </c>
      <c r="BW4" s="381"/>
      <c r="BX4" s="381"/>
      <c r="BY4" s="381"/>
      <c r="BZ4" s="381"/>
      <c r="CA4" s="381"/>
      <c r="CB4" s="381"/>
      <c r="CC4" s="382"/>
      <c r="CD4" s="383" t="s">
        <v>75</v>
      </c>
      <c r="CE4" s="384"/>
      <c r="CF4" s="384"/>
      <c r="CG4" s="384"/>
      <c r="CH4" s="384"/>
      <c r="CI4" s="384"/>
      <c r="CJ4" s="384"/>
      <c r="CK4" s="384"/>
      <c r="CL4" s="384"/>
      <c r="CM4" s="384"/>
      <c r="CN4" s="384"/>
      <c r="CO4" s="384"/>
      <c r="CP4" s="384"/>
      <c r="CQ4" s="384"/>
      <c r="CR4" s="384"/>
      <c r="CS4" s="385"/>
      <c r="CT4" s="386">
        <v>0.6</v>
      </c>
      <c r="CU4" s="387"/>
      <c r="CV4" s="387"/>
      <c r="CW4" s="387"/>
      <c r="CX4" s="387"/>
      <c r="CY4" s="387"/>
      <c r="CZ4" s="387"/>
      <c r="DA4" s="388"/>
      <c r="DB4" s="386">
        <v>2.8</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76</v>
      </c>
      <c r="AN5" s="447"/>
      <c r="AO5" s="447"/>
      <c r="AP5" s="447"/>
      <c r="AQ5" s="447"/>
      <c r="AR5" s="447"/>
      <c r="AS5" s="447"/>
      <c r="AT5" s="448"/>
      <c r="AU5" s="449" t="s">
        <v>77</v>
      </c>
      <c r="AV5" s="450"/>
      <c r="AW5" s="450"/>
      <c r="AX5" s="450"/>
      <c r="AY5" s="451" t="s">
        <v>78</v>
      </c>
      <c r="AZ5" s="452"/>
      <c r="BA5" s="452"/>
      <c r="BB5" s="452"/>
      <c r="BC5" s="452"/>
      <c r="BD5" s="452"/>
      <c r="BE5" s="452"/>
      <c r="BF5" s="452"/>
      <c r="BG5" s="452"/>
      <c r="BH5" s="452"/>
      <c r="BI5" s="452"/>
      <c r="BJ5" s="452"/>
      <c r="BK5" s="452"/>
      <c r="BL5" s="452"/>
      <c r="BM5" s="453"/>
      <c r="BN5" s="417">
        <v>7750958</v>
      </c>
      <c r="BO5" s="418"/>
      <c r="BP5" s="418"/>
      <c r="BQ5" s="418"/>
      <c r="BR5" s="418"/>
      <c r="BS5" s="418"/>
      <c r="BT5" s="418"/>
      <c r="BU5" s="419"/>
      <c r="BV5" s="417">
        <v>7540345</v>
      </c>
      <c r="BW5" s="418"/>
      <c r="BX5" s="418"/>
      <c r="BY5" s="418"/>
      <c r="BZ5" s="418"/>
      <c r="CA5" s="418"/>
      <c r="CB5" s="418"/>
      <c r="CC5" s="419"/>
      <c r="CD5" s="420" t="s">
        <v>79</v>
      </c>
      <c r="CE5" s="421"/>
      <c r="CF5" s="421"/>
      <c r="CG5" s="421"/>
      <c r="CH5" s="421"/>
      <c r="CI5" s="421"/>
      <c r="CJ5" s="421"/>
      <c r="CK5" s="421"/>
      <c r="CL5" s="421"/>
      <c r="CM5" s="421"/>
      <c r="CN5" s="421"/>
      <c r="CO5" s="421"/>
      <c r="CP5" s="421"/>
      <c r="CQ5" s="421"/>
      <c r="CR5" s="421"/>
      <c r="CS5" s="422"/>
      <c r="CT5" s="414">
        <v>94.5</v>
      </c>
      <c r="CU5" s="415"/>
      <c r="CV5" s="415"/>
      <c r="CW5" s="415"/>
      <c r="CX5" s="415"/>
      <c r="CY5" s="415"/>
      <c r="CZ5" s="415"/>
      <c r="DA5" s="416"/>
      <c r="DB5" s="414">
        <v>90.4</v>
      </c>
      <c r="DC5" s="415"/>
      <c r="DD5" s="415"/>
      <c r="DE5" s="415"/>
      <c r="DF5" s="415"/>
      <c r="DG5" s="415"/>
      <c r="DH5" s="415"/>
      <c r="DI5" s="416"/>
      <c r="DJ5" s="139"/>
      <c r="DK5" s="139"/>
      <c r="DL5" s="139"/>
      <c r="DM5" s="139"/>
      <c r="DN5" s="139"/>
      <c r="DO5" s="139"/>
    </row>
    <row r="6" spans="1:119" ht="18.75" customHeight="1" x14ac:dyDescent="0.15">
      <c r="A6" s="140"/>
      <c r="B6" s="423" t="s">
        <v>80</v>
      </c>
      <c r="C6" s="424"/>
      <c r="D6" s="424"/>
      <c r="E6" s="425"/>
      <c r="F6" s="425"/>
      <c r="G6" s="425"/>
      <c r="H6" s="425"/>
      <c r="I6" s="425"/>
      <c r="J6" s="425"/>
      <c r="K6" s="425"/>
      <c r="L6" s="425" t="s">
        <v>81</v>
      </c>
      <c r="M6" s="425"/>
      <c r="N6" s="425"/>
      <c r="O6" s="425"/>
      <c r="P6" s="425"/>
      <c r="Q6" s="425"/>
      <c r="R6" s="429"/>
      <c r="S6" s="429"/>
      <c r="T6" s="429"/>
      <c r="U6" s="429"/>
      <c r="V6" s="430"/>
      <c r="W6" s="433" t="s">
        <v>82</v>
      </c>
      <c r="X6" s="434"/>
      <c r="Y6" s="434"/>
      <c r="Z6" s="434"/>
      <c r="AA6" s="434"/>
      <c r="AB6" s="424"/>
      <c r="AC6" s="437" t="s">
        <v>83</v>
      </c>
      <c r="AD6" s="438"/>
      <c r="AE6" s="438"/>
      <c r="AF6" s="438"/>
      <c r="AG6" s="438"/>
      <c r="AH6" s="438"/>
      <c r="AI6" s="438"/>
      <c r="AJ6" s="438"/>
      <c r="AK6" s="438"/>
      <c r="AL6" s="439"/>
      <c r="AM6" s="446" t="s">
        <v>84</v>
      </c>
      <c r="AN6" s="447"/>
      <c r="AO6" s="447"/>
      <c r="AP6" s="447"/>
      <c r="AQ6" s="447"/>
      <c r="AR6" s="447"/>
      <c r="AS6" s="447"/>
      <c r="AT6" s="448"/>
      <c r="AU6" s="449" t="s">
        <v>77</v>
      </c>
      <c r="AV6" s="450"/>
      <c r="AW6" s="450"/>
      <c r="AX6" s="450"/>
      <c r="AY6" s="451" t="s">
        <v>85</v>
      </c>
      <c r="AZ6" s="452"/>
      <c r="BA6" s="452"/>
      <c r="BB6" s="452"/>
      <c r="BC6" s="452"/>
      <c r="BD6" s="452"/>
      <c r="BE6" s="452"/>
      <c r="BF6" s="452"/>
      <c r="BG6" s="452"/>
      <c r="BH6" s="452"/>
      <c r="BI6" s="452"/>
      <c r="BJ6" s="452"/>
      <c r="BK6" s="452"/>
      <c r="BL6" s="452"/>
      <c r="BM6" s="453"/>
      <c r="BN6" s="417">
        <v>85629</v>
      </c>
      <c r="BO6" s="418"/>
      <c r="BP6" s="418"/>
      <c r="BQ6" s="418"/>
      <c r="BR6" s="418"/>
      <c r="BS6" s="418"/>
      <c r="BT6" s="418"/>
      <c r="BU6" s="419"/>
      <c r="BV6" s="417">
        <v>203641</v>
      </c>
      <c r="BW6" s="418"/>
      <c r="BX6" s="418"/>
      <c r="BY6" s="418"/>
      <c r="BZ6" s="418"/>
      <c r="CA6" s="418"/>
      <c r="CB6" s="418"/>
      <c r="CC6" s="419"/>
      <c r="CD6" s="420" t="s">
        <v>86</v>
      </c>
      <c r="CE6" s="421"/>
      <c r="CF6" s="421"/>
      <c r="CG6" s="421"/>
      <c r="CH6" s="421"/>
      <c r="CI6" s="421"/>
      <c r="CJ6" s="421"/>
      <c r="CK6" s="421"/>
      <c r="CL6" s="421"/>
      <c r="CM6" s="421"/>
      <c r="CN6" s="421"/>
      <c r="CO6" s="421"/>
      <c r="CP6" s="421"/>
      <c r="CQ6" s="421"/>
      <c r="CR6" s="421"/>
      <c r="CS6" s="422"/>
      <c r="CT6" s="454">
        <v>98.6</v>
      </c>
      <c r="CU6" s="455"/>
      <c r="CV6" s="455"/>
      <c r="CW6" s="455"/>
      <c r="CX6" s="455"/>
      <c r="CY6" s="455"/>
      <c r="CZ6" s="455"/>
      <c r="DA6" s="456"/>
      <c r="DB6" s="454">
        <v>95.3</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87</v>
      </c>
      <c r="AN7" s="447"/>
      <c r="AO7" s="447"/>
      <c r="AP7" s="447"/>
      <c r="AQ7" s="447"/>
      <c r="AR7" s="447"/>
      <c r="AS7" s="447"/>
      <c r="AT7" s="448"/>
      <c r="AU7" s="449" t="s">
        <v>88</v>
      </c>
      <c r="AV7" s="450"/>
      <c r="AW7" s="450"/>
      <c r="AX7" s="450"/>
      <c r="AY7" s="451" t="s">
        <v>89</v>
      </c>
      <c r="AZ7" s="452"/>
      <c r="BA7" s="452"/>
      <c r="BB7" s="452"/>
      <c r="BC7" s="452"/>
      <c r="BD7" s="452"/>
      <c r="BE7" s="452"/>
      <c r="BF7" s="452"/>
      <c r="BG7" s="452"/>
      <c r="BH7" s="452"/>
      <c r="BI7" s="452"/>
      <c r="BJ7" s="452"/>
      <c r="BK7" s="452"/>
      <c r="BL7" s="452"/>
      <c r="BM7" s="453"/>
      <c r="BN7" s="417">
        <v>62379</v>
      </c>
      <c r="BO7" s="418"/>
      <c r="BP7" s="418"/>
      <c r="BQ7" s="418"/>
      <c r="BR7" s="418"/>
      <c r="BS7" s="418"/>
      <c r="BT7" s="418"/>
      <c r="BU7" s="419"/>
      <c r="BV7" s="417">
        <v>84867</v>
      </c>
      <c r="BW7" s="418"/>
      <c r="BX7" s="418"/>
      <c r="BY7" s="418"/>
      <c r="BZ7" s="418"/>
      <c r="CA7" s="418"/>
      <c r="CB7" s="418"/>
      <c r="CC7" s="419"/>
      <c r="CD7" s="420" t="s">
        <v>90</v>
      </c>
      <c r="CE7" s="421"/>
      <c r="CF7" s="421"/>
      <c r="CG7" s="421"/>
      <c r="CH7" s="421"/>
      <c r="CI7" s="421"/>
      <c r="CJ7" s="421"/>
      <c r="CK7" s="421"/>
      <c r="CL7" s="421"/>
      <c r="CM7" s="421"/>
      <c r="CN7" s="421"/>
      <c r="CO7" s="421"/>
      <c r="CP7" s="421"/>
      <c r="CQ7" s="421"/>
      <c r="CR7" s="421"/>
      <c r="CS7" s="422"/>
      <c r="CT7" s="417">
        <v>4004933</v>
      </c>
      <c r="CU7" s="418"/>
      <c r="CV7" s="418"/>
      <c r="CW7" s="418"/>
      <c r="CX7" s="418"/>
      <c r="CY7" s="418"/>
      <c r="CZ7" s="418"/>
      <c r="DA7" s="419"/>
      <c r="DB7" s="417">
        <v>4231816</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91</v>
      </c>
      <c r="AN8" s="447"/>
      <c r="AO8" s="447"/>
      <c r="AP8" s="447"/>
      <c r="AQ8" s="447"/>
      <c r="AR8" s="447"/>
      <c r="AS8" s="447"/>
      <c r="AT8" s="448"/>
      <c r="AU8" s="449" t="s">
        <v>92</v>
      </c>
      <c r="AV8" s="450"/>
      <c r="AW8" s="450"/>
      <c r="AX8" s="450"/>
      <c r="AY8" s="451" t="s">
        <v>93</v>
      </c>
      <c r="AZ8" s="452"/>
      <c r="BA8" s="452"/>
      <c r="BB8" s="452"/>
      <c r="BC8" s="452"/>
      <c r="BD8" s="452"/>
      <c r="BE8" s="452"/>
      <c r="BF8" s="452"/>
      <c r="BG8" s="452"/>
      <c r="BH8" s="452"/>
      <c r="BI8" s="452"/>
      <c r="BJ8" s="452"/>
      <c r="BK8" s="452"/>
      <c r="BL8" s="452"/>
      <c r="BM8" s="453"/>
      <c r="BN8" s="417">
        <v>23250</v>
      </c>
      <c r="BO8" s="418"/>
      <c r="BP8" s="418"/>
      <c r="BQ8" s="418"/>
      <c r="BR8" s="418"/>
      <c r="BS8" s="418"/>
      <c r="BT8" s="418"/>
      <c r="BU8" s="419"/>
      <c r="BV8" s="417">
        <v>118774</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0.31</v>
      </c>
      <c r="CU8" s="458"/>
      <c r="CV8" s="458"/>
      <c r="CW8" s="458"/>
      <c r="CX8" s="458"/>
      <c r="CY8" s="458"/>
      <c r="CZ8" s="458"/>
      <c r="DA8" s="459"/>
      <c r="DB8" s="457">
        <v>0.3</v>
      </c>
      <c r="DC8" s="458"/>
      <c r="DD8" s="458"/>
      <c r="DE8" s="458"/>
      <c r="DF8" s="458"/>
      <c r="DG8" s="458"/>
      <c r="DH8" s="458"/>
      <c r="DI8" s="459"/>
      <c r="DJ8" s="139"/>
      <c r="DK8" s="139"/>
      <c r="DL8" s="139"/>
      <c r="DM8" s="139"/>
      <c r="DN8" s="139"/>
      <c r="DO8" s="139"/>
    </row>
    <row r="9" spans="1:119" ht="18.75" customHeight="1" thickBot="1" x14ac:dyDescent="0.2">
      <c r="A9" s="140"/>
      <c r="B9" s="411" t="s">
        <v>95</v>
      </c>
      <c r="C9" s="412"/>
      <c r="D9" s="412"/>
      <c r="E9" s="412"/>
      <c r="F9" s="412"/>
      <c r="G9" s="412"/>
      <c r="H9" s="412"/>
      <c r="I9" s="412"/>
      <c r="J9" s="412"/>
      <c r="K9" s="460"/>
      <c r="L9" s="461" t="s">
        <v>96</v>
      </c>
      <c r="M9" s="462"/>
      <c r="N9" s="462"/>
      <c r="O9" s="462"/>
      <c r="P9" s="462"/>
      <c r="Q9" s="463"/>
      <c r="R9" s="464">
        <v>13042</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77</v>
      </c>
      <c r="AV9" s="450"/>
      <c r="AW9" s="450"/>
      <c r="AX9" s="450"/>
      <c r="AY9" s="451" t="s">
        <v>99</v>
      </c>
      <c r="AZ9" s="452"/>
      <c r="BA9" s="452"/>
      <c r="BB9" s="452"/>
      <c r="BC9" s="452"/>
      <c r="BD9" s="452"/>
      <c r="BE9" s="452"/>
      <c r="BF9" s="452"/>
      <c r="BG9" s="452"/>
      <c r="BH9" s="452"/>
      <c r="BI9" s="452"/>
      <c r="BJ9" s="452"/>
      <c r="BK9" s="452"/>
      <c r="BL9" s="452"/>
      <c r="BM9" s="453"/>
      <c r="BN9" s="417">
        <v>-95524</v>
      </c>
      <c r="BO9" s="418"/>
      <c r="BP9" s="418"/>
      <c r="BQ9" s="418"/>
      <c r="BR9" s="418"/>
      <c r="BS9" s="418"/>
      <c r="BT9" s="418"/>
      <c r="BU9" s="419"/>
      <c r="BV9" s="417">
        <v>-62782</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17.2</v>
      </c>
      <c r="CU9" s="415"/>
      <c r="CV9" s="415"/>
      <c r="CW9" s="415"/>
      <c r="CX9" s="415"/>
      <c r="CY9" s="415"/>
      <c r="CZ9" s="415"/>
      <c r="DA9" s="416"/>
      <c r="DB9" s="414">
        <v>18.399999999999999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101</v>
      </c>
      <c r="M10" s="447"/>
      <c r="N10" s="447"/>
      <c r="O10" s="447"/>
      <c r="P10" s="447"/>
      <c r="Q10" s="448"/>
      <c r="R10" s="468">
        <v>14451</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64</v>
      </c>
      <c r="BO10" s="418"/>
      <c r="BP10" s="418"/>
      <c r="BQ10" s="418"/>
      <c r="BR10" s="418"/>
      <c r="BS10" s="418"/>
      <c r="BT10" s="418"/>
      <c r="BU10" s="419"/>
      <c r="BV10" s="417">
        <v>117</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109</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13180</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40000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13145</v>
      </c>
      <c r="S13" s="499"/>
      <c r="T13" s="499"/>
      <c r="U13" s="499"/>
      <c r="V13" s="500"/>
      <c r="W13" s="433" t="s">
        <v>123</v>
      </c>
      <c r="X13" s="434"/>
      <c r="Y13" s="434"/>
      <c r="Z13" s="434"/>
      <c r="AA13" s="434"/>
      <c r="AB13" s="424"/>
      <c r="AC13" s="468">
        <v>217</v>
      </c>
      <c r="AD13" s="469"/>
      <c r="AE13" s="469"/>
      <c r="AF13" s="469"/>
      <c r="AG13" s="508"/>
      <c r="AH13" s="468">
        <v>257</v>
      </c>
      <c r="AI13" s="469"/>
      <c r="AJ13" s="469"/>
      <c r="AK13" s="469"/>
      <c r="AL13" s="470"/>
      <c r="AM13" s="446" t="s">
        <v>124</v>
      </c>
      <c r="AN13" s="447"/>
      <c r="AO13" s="447"/>
      <c r="AP13" s="447"/>
      <c r="AQ13" s="447"/>
      <c r="AR13" s="447"/>
      <c r="AS13" s="447"/>
      <c r="AT13" s="448"/>
      <c r="AU13" s="449" t="s">
        <v>118</v>
      </c>
      <c r="AV13" s="450"/>
      <c r="AW13" s="450"/>
      <c r="AX13" s="450"/>
      <c r="AY13" s="451" t="s">
        <v>125</v>
      </c>
      <c r="AZ13" s="452"/>
      <c r="BA13" s="452"/>
      <c r="BB13" s="452"/>
      <c r="BC13" s="452"/>
      <c r="BD13" s="452"/>
      <c r="BE13" s="452"/>
      <c r="BF13" s="452"/>
      <c r="BG13" s="452"/>
      <c r="BH13" s="452"/>
      <c r="BI13" s="452"/>
      <c r="BJ13" s="452"/>
      <c r="BK13" s="452"/>
      <c r="BL13" s="452"/>
      <c r="BM13" s="453"/>
      <c r="BN13" s="417">
        <v>-135460</v>
      </c>
      <c r="BO13" s="418"/>
      <c r="BP13" s="418"/>
      <c r="BQ13" s="418"/>
      <c r="BR13" s="418"/>
      <c r="BS13" s="418"/>
      <c r="BT13" s="418"/>
      <c r="BU13" s="419"/>
      <c r="BV13" s="417">
        <v>-62665</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13.1</v>
      </c>
      <c r="CU13" s="415"/>
      <c r="CV13" s="415"/>
      <c r="CW13" s="415"/>
      <c r="CX13" s="415"/>
      <c r="CY13" s="415"/>
      <c r="CZ13" s="415"/>
      <c r="DA13" s="416"/>
      <c r="DB13" s="414">
        <v>12.5</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127</v>
      </c>
      <c r="M14" s="496"/>
      <c r="N14" s="496"/>
      <c r="O14" s="496"/>
      <c r="P14" s="496"/>
      <c r="Q14" s="497"/>
      <c r="R14" s="498">
        <v>13428</v>
      </c>
      <c r="S14" s="499"/>
      <c r="T14" s="499"/>
      <c r="U14" s="499"/>
      <c r="V14" s="500"/>
      <c r="W14" s="407"/>
      <c r="X14" s="408"/>
      <c r="Y14" s="408"/>
      <c r="Z14" s="408"/>
      <c r="AA14" s="408"/>
      <c r="AB14" s="397"/>
      <c r="AC14" s="501">
        <v>3.5</v>
      </c>
      <c r="AD14" s="502"/>
      <c r="AE14" s="502"/>
      <c r="AF14" s="502"/>
      <c r="AG14" s="503"/>
      <c r="AH14" s="501">
        <v>3.9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v>173.9</v>
      </c>
      <c r="CU14" s="513"/>
      <c r="CV14" s="513"/>
      <c r="CW14" s="513"/>
      <c r="CX14" s="513"/>
      <c r="CY14" s="513"/>
      <c r="CZ14" s="513"/>
      <c r="DA14" s="514"/>
      <c r="DB14" s="512">
        <v>167.9</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13395</v>
      </c>
      <c r="S15" s="499"/>
      <c r="T15" s="499"/>
      <c r="U15" s="499"/>
      <c r="V15" s="500"/>
      <c r="W15" s="433" t="s">
        <v>129</v>
      </c>
      <c r="X15" s="434"/>
      <c r="Y15" s="434"/>
      <c r="Z15" s="434"/>
      <c r="AA15" s="434"/>
      <c r="AB15" s="424"/>
      <c r="AC15" s="468">
        <v>2040</v>
      </c>
      <c r="AD15" s="469"/>
      <c r="AE15" s="469"/>
      <c r="AF15" s="469"/>
      <c r="AG15" s="508"/>
      <c r="AH15" s="468">
        <v>2031</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1159123</v>
      </c>
      <c r="BO15" s="381"/>
      <c r="BP15" s="381"/>
      <c r="BQ15" s="381"/>
      <c r="BR15" s="381"/>
      <c r="BS15" s="381"/>
      <c r="BT15" s="381"/>
      <c r="BU15" s="382"/>
      <c r="BV15" s="380">
        <v>1158957</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32.9</v>
      </c>
      <c r="AD16" s="502"/>
      <c r="AE16" s="502"/>
      <c r="AF16" s="502"/>
      <c r="AG16" s="503"/>
      <c r="AH16" s="501">
        <v>31</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3549380</v>
      </c>
      <c r="BO16" s="418"/>
      <c r="BP16" s="418"/>
      <c r="BQ16" s="418"/>
      <c r="BR16" s="418"/>
      <c r="BS16" s="418"/>
      <c r="BT16" s="418"/>
      <c r="BU16" s="419"/>
      <c r="BV16" s="417">
        <v>3718200</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135</v>
      </c>
      <c r="N17" s="522"/>
      <c r="O17" s="522"/>
      <c r="P17" s="522"/>
      <c r="Q17" s="523"/>
      <c r="R17" s="518" t="s">
        <v>136</v>
      </c>
      <c r="S17" s="519"/>
      <c r="T17" s="519"/>
      <c r="U17" s="519"/>
      <c r="V17" s="520"/>
      <c r="W17" s="433" t="s">
        <v>137</v>
      </c>
      <c r="X17" s="434"/>
      <c r="Y17" s="434"/>
      <c r="Z17" s="434"/>
      <c r="AA17" s="434"/>
      <c r="AB17" s="424"/>
      <c r="AC17" s="468">
        <v>3946</v>
      </c>
      <c r="AD17" s="469"/>
      <c r="AE17" s="469"/>
      <c r="AF17" s="469"/>
      <c r="AG17" s="508"/>
      <c r="AH17" s="468">
        <v>4274</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1453300</v>
      </c>
      <c r="BO17" s="418"/>
      <c r="BP17" s="418"/>
      <c r="BQ17" s="418"/>
      <c r="BR17" s="418"/>
      <c r="BS17" s="418"/>
      <c r="BT17" s="418"/>
      <c r="BU17" s="419"/>
      <c r="BV17" s="417">
        <v>1451420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70.599999999999994</v>
      </c>
      <c r="M18" s="530"/>
      <c r="N18" s="530"/>
      <c r="O18" s="530"/>
      <c r="P18" s="530"/>
      <c r="Q18" s="530"/>
      <c r="R18" s="531"/>
      <c r="S18" s="531"/>
      <c r="T18" s="531"/>
      <c r="U18" s="531"/>
      <c r="V18" s="532"/>
      <c r="W18" s="435"/>
      <c r="X18" s="436"/>
      <c r="Y18" s="436"/>
      <c r="Z18" s="436"/>
      <c r="AA18" s="436"/>
      <c r="AB18" s="427"/>
      <c r="AC18" s="533">
        <v>63.6</v>
      </c>
      <c r="AD18" s="534"/>
      <c r="AE18" s="534"/>
      <c r="AF18" s="534"/>
      <c r="AG18" s="535"/>
      <c r="AH18" s="533">
        <v>65.099999999999994</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3786455</v>
      </c>
      <c r="BO18" s="418"/>
      <c r="BP18" s="418"/>
      <c r="BQ18" s="418"/>
      <c r="BR18" s="418"/>
      <c r="BS18" s="418"/>
      <c r="BT18" s="418"/>
      <c r="BU18" s="419"/>
      <c r="BV18" s="417">
        <v>3874745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185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5198334</v>
      </c>
      <c r="BO19" s="418"/>
      <c r="BP19" s="418"/>
      <c r="BQ19" s="418"/>
      <c r="BR19" s="418"/>
      <c r="BS19" s="418"/>
      <c r="BT19" s="418"/>
      <c r="BU19" s="419"/>
      <c r="BV19" s="417">
        <v>5385316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6228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10402826</v>
      </c>
      <c r="BO23" s="418"/>
      <c r="BP23" s="418"/>
      <c r="BQ23" s="418"/>
      <c r="BR23" s="418"/>
      <c r="BS23" s="418"/>
      <c r="BT23" s="418"/>
      <c r="BU23" s="419"/>
      <c r="BV23" s="417">
        <v>10126149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6850</v>
      </c>
      <c r="R24" s="469"/>
      <c r="S24" s="469"/>
      <c r="T24" s="469"/>
      <c r="U24" s="469"/>
      <c r="V24" s="508"/>
      <c r="W24" s="563"/>
      <c r="X24" s="551"/>
      <c r="Y24" s="552"/>
      <c r="Z24" s="467" t="s">
        <v>153</v>
      </c>
      <c r="AA24" s="447"/>
      <c r="AB24" s="447"/>
      <c r="AC24" s="447"/>
      <c r="AD24" s="447"/>
      <c r="AE24" s="447"/>
      <c r="AF24" s="447"/>
      <c r="AG24" s="448"/>
      <c r="AH24" s="468">
        <v>141</v>
      </c>
      <c r="AI24" s="469"/>
      <c r="AJ24" s="469"/>
      <c r="AK24" s="469"/>
      <c r="AL24" s="508"/>
      <c r="AM24" s="468">
        <v>403683</v>
      </c>
      <c r="AN24" s="469"/>
      <c r="AO24" s="469"/>
      <c r="AP24" s="469"/>
      <c r="AQ24" s="469"/>
      <c r="AR24" s="508"/>
      <c r="AS24" s="468">
        <v>2863</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7387700</v>
      </c>
      <c r="BO24" s="418"/>
      <c r="BP24" s="418"/>
      <c r="BQ24" s="418"/>
      <c r="BR24" s="418"/>
      <c r="BS24" s="418"/>
      <c r="BT24" s="418"/>
      <c r="BU24" s="419"/>
      <c r="BV24" s="417">
        <v>6854003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5700</v>
      </c>
      <c r="R25" s="469"/>
      <c r="S25" s="469"/>
      <c r="T25" s="469"/>
      <c r="U25" s="469"/>
      <c r="V25" s="508"/>
      <c r="W25" s="563"/>
      <c r="X25" s="551"/>
      <c r="Y25" s="552"/>
      <c r="Z25" s="467" t="s">
        <v>156</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38099</v>
      </c>
      <c r="BO25" s="381"/>
      <c r="BP25" s="381"/>
      <c r="BQ25" s="381"/>
      <c r="BR25" s="381"/>
      <c r="BS25" s="381"/>
      <c r="BT25" s="381"/>
      <c r="BU25" s="382"/>
      <c r="BV25" s="380">
        <v>60298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5330</v>
      </c>
      <c r="R26" s="469"/>
      <c r="S26" s="469"/>
      <c r="T26" s="469"/>
      <c r="U26" s="469"/>
      <c r="V26" s="508"/>
      <c r="W26" s="563"/>
      <c r="X26" s="551"/>
      <c r="Y26" s="552"/>
      <c r="Z26" s="467" t="s">
        <v>159</v>
      </c>
      <c r="AA26" s="573"/>
      <c r="AB26" s="573"/>
      <c r="AC26" s="573"/>
      <c r="AD26" s="573"/>
      <c r="AE26" s="573"/>
      <c r="AF26" s="573"/>
      <c r="AG26" s="574"/>
      <c r="AH26" s="468">
        <v>3</v>
      </c>
      <c r="AI26" s="469"/>
      <c r="AJ26" s="469"/>
      <c r="AK26" s="469"/>
      <c r="AL26" s="508"/>
      <c r="AM26" s="468">
        <v>10407</v>
      </c>
      <c r="AN26" s="469"/>
      <c r="AO26" s="469"/>
      <c r="AP26" s="469"/>
      <c r="AQ26" s="469"/>
      <c r="AR26" s="508"/>
      <c r="AS26" s="468">
        <v>3469</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2820</v>
      </c>
      <c r="R27" s="469"/>
      <c r="S27" s="469"/>
      <c r="T27" s="469"/>
      <c r="U27" s="469"/>
      <c r="V27" s="508"/>
      <c r="W27" s="563"/>
      <c r="X27" s="551"/>
      <c r="Y27" s="552"/>
      <c r="Z27" s="467" t="s">
        <v>162</v>
      </c>
      <c r="AA27" s="447"/>
      <c r="AB27" s="447"/>
      <c r="AC27" s="447"/>
      <c r="AD27" s="447"/>
      <c r="AE27" s="447"/>
      <c r="AF27" s="447"/>
      <c r="AG27" s="448"/>
      <c r="AH27" s="468" t="s">
        <v>120</v>
      </c>
      <c r="AI27" s="469"/>
      <c r="AJ27" s="469"/>
      <c r="AK27" s="469"/>
      <c r="AL27" s="508"/>
      <c r="AM27" s="468" t="s">
        <v>120</v>
      </c>
      <c r="AN27" s="469"/>
      <c r="AO27" s="469"/>
      <c r="AP27" s="469"/>
      <c r="AQ27" s="469"/>
      <c r="AR27" s="508"/>
      <c r="AS27" s="468" t="s">
        <v>120</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184724</v>
      </c>
      <c r="BO27" s="587"/>
      <c r="BP27" s="587"/>
      <c r="BQ27" s="587"/>
      <c r="BR27" s="587"/>
      <c r="BS27" s="587"/>
      <c r="BT27" s="587"/>
      <c r="BU27" s="588"/>
      <c r="BV27" s="586">
        <v>184440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2260</v>
      </c>
      <c r="R28" s="469"/>
      <c r="S28" s="469"/>
      <c r="T28" s="469"/>
      <c r="U28" s="469"/>
      <c r="V28" s="508"/>
      <c r="W28" s="563"/>
      <c r="X28" s="551"/>
      <c r="Y28" s="552"/>
      <c r="Z28" s="467" t="s">
        <v>165</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141998</v>
      </c>
      <c r="BO28" s="381"/>
      <c r="BP28" s="381"/>
      <c r="BQ28" s="381"/>
      <c r="BR28" s="381"/>
      <c r="BS28" s="381"/>
      <c r="BT28" s="381"/>
      <c r="BU28" s="382"/>
      <c r="BV28" s="380">
        <v>181934</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14</v>
      </c>
      <c r="M29" s="469"/>
      <c r="N29" s="469"/>
      <c r="O29" s="469"/>
      <c r="P29" s="508"/>
      <c r="Q29" s="468">
        <v>1850</v>
      </c>
      <c r="R29" s="469"/>
      <c r="S29" s="469"/>
      <c r="T29" s="469"/>
      <c r="U29" s="469"/>
      <c r="V29" s="508"/>
      <c r="W29" s="564"/>
      <c r="X29" s="565"/>
      <c r="Y29" s="566"/>
      <c r="Z29" s="467" t="s">
        <v>169</v>
      </c>
      <c r="AA29" s="447"/>
      <c r="AB29" s="447"/>
      <c r="AC29" s="447"/>
      <c r="AD29" s="447"/>
      <c r="AE29" s="447"/>
      <c r="AF29" s="447"/>
      <c r="AG29" s="448"/>
      <c r="AH29" s="468">
        <v>141</v>
      </c>
      <c r="AI29" s="469"/>
      <c r="AJ29" s="469"/>
      <c r="AK29" s="469"/>
      <c r="AL29" s="508"/>
      <c r="AM29" s="468">
        <v>403683</v>
      </c>
      <c r="AN29" s="469"/>
      <c r="AO29" s="469"/>
      <c r="AP29" s="469"/>
      <c r="AQ29" s="469"/>
      <c r="AR29" s="508"/>
      <c r="AS29" s="468">
        <v>2863</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15085</v>
      </c>
      <c r="BO29" s="418"/>
      <c r="BP29" s="418"/>
      <c r="BQ29" s="418"/>
      <c r="BR29" s="418"/>
      <c r="BS29" s="418"/>
      <c r="BT29" s="418"/>
      <c r="BU29" s="419"/>
      <c r="BV29" s="417">
        <v>15083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96.2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998582</v>
      </c>
      <c r="BO30" s="587"/>
      <c r="BP30" s="587"/>
      <c r="BQ30" s="587"/>
      <c r="BR30" s="587"/>
      <c r="BS30" s="587"/>
      <c r="BT30" s="587"/>
      <c r="BU30" s="588"/>
      <c r="BV30" s="586">
        <v>981667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IF('各会計、関係団体の財政状況及び健全化判断比率'!B33="","",'各会計、関係団体の財政状況及び健全化判断比率'!B33)</f>
        <v>臨海部土地造成事業特別会計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岩内地方衛生組合</v>
      </c>
      <c r="BZ34" s="599"/>
      <c r="CA34" s="599"/>
      <c r="CB34" s="599"/>
      <c r="CC34" s="599"/>
      <c r="CD34" s="599"/>
      <c r="CE34" s="599"/>
      <c r="CF34" s="599"/>
      <c r="CG34" s="599"/>
      <c r="CH34" s="599"/>
      <c r="CI34" s="599"/>
      <c r="CJ34" s="599"/>
      <c r="CK34" s="599"/>
      <c r="CL34" s="599"/>
      <c r="CM34" s="599"/>
      <c r="CN34" s="167"/>
      <c r="CO34" s="598">
        <f>IF(CQ34="","",MAX(C34:D43,U34:V43,AM34:AN43,BE34:BF43,BW34:BX43)+1)</f>
        <v>13</v>
      </c>
      <c r="CP34" s="598"/>
      <c r="CQ34" s="599" t="str">
        <f>IF('各会計、関係団体の財政状況及び健全化判断比率'!BS7="","",'各会計、関係団体の財政状況及び健全化判断比率'!BS7)</f>
        <v>岩内地方船舶上架公社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公共用地先行取得事業特別会計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8</v>
      </c>
      <c r="AN35" s="598"/>
      <c r="AO35" s="599" t="str">
        <f>IF('各会計、関係団体の財政状況及び健全化判断比率'!B32="","",'各会計、関係団体の財政状況及び健全化判断比率'!B32)</f>
        <v>下水道事業会計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岩内・寿都地方消防組合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深層水事業特別会計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後志教育研修センター</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t="str">
        <f t="shared" si="2"/>
        <v/>
      </c>
      <c r="BX37" s="598"/>
      <c r="BY37" s="599" t="str">
        <f>IF('各会計、関係団体の財政状況及び健全化判断比率'!B71="","",'各会計、関係団体の財政状況及び健全化判断比率'!B71)</f>
        <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4" t="s">
        <v>528</v>
      </c>
      <c r="D34" s="1184"/>
      <c r="E34" s="1185"/>
      <c r="F34" s="32">
        <v>12.23</v>
      </c>
      <c r="G34" s="33">
        <v>11.26</v>
      </c>
      <c r="H34" s="33">
        <v>11.9</v>
      </c>
      <c r="I34" s="33">
        <v>11.31</v>
      </c>
      <c r="J34" s="34">
        <v>10.77</v>
      </c>
      <c r="K34" s="22"/>
      <c r="L34" s="22"/>
      <c r="M34" s="22"/>
      <c r="N34" s="22"/>
      <c r="O34" s="22"/>
      <c r="P34" s="22"/>
    </row>
    <row r="35" spans="1:16" ht="39" customHeight="1" x14ac:dyDescent="0.15">
      <c r="A35" s="22"/>
      <c r="B35" s="35"/>
      <c r="C35" s="1178" t="s">
        <v>529</v>
      </c>
      <c r="D35" s="1179"/>
      <c r="E35" s="1180"/>
      <c r="F35" s="36">
        <v>0.03</v>
      </c>
      <c r="G35" s="37">
        <v>1.24</v>
      </c>
      <c r="H35" s="37">
        <v>0.95</v>
      </c>
      <c r="I35" s="37">
        <v>0.61</v>
      </c>
      <c r="J35" s="38">
        <v>1.38</v>
      </c>
      <c r="K35" s="22"/>
      <c r="L35" s="22"/>
      <c r="M35" s="22"/>
      <c r="N35" s="22"/>
      <c r="O35" s="22"/>
      <c r="P35" s="22"/>
    </row>
    <row r="36" spans="1:16" ht="39" customHeight="1" x14ac:dyDescent="0.15">
      <c r="A36" s="22"/>
      <c r="B36" s="35"/>
      <c r="C36" s="1178" t="s">
        <v>530</v>
      </c>
      <c r="D36" s="1179"/>
      <c r="E36" s="1180"/>
      <c r="F36" s="36">
        <v>9.0299999999999994</v>
      </c>
      <c r="G36" s="37">
        <v>7.85</v>
      </c>
      <c r="H36" s="37">
        <v>4.08</v>
      </c>
      <c r="I36" s="37">
        <v>2.8</v>
      </c>
      <c r="J36" s="38">
        <v>0.57999999999999996</v>
      </c>
      <c r="K36" s="22"/>
      <c r="L36" s="22"/>
      <c r="M36" s="22"/>
      <c r="N36" s="22"/>
      <c r="O36" s="22"/>
      <c r="P36" s="22"/>
    </row>
    <row r="37" spans="1:16" ht="39" customHeight="1" x14ac:dyDescent="0.15">
      <c r="A37" s="22"/>
      <c r="B37" s="35"/>
      <c r="C37" s="1178" t="s">
        <v>531</v>
      </c>
      <c r="D37" s="1179"/>
      <c r="E37" s="1180"/>
      <c r="F37" s="36">
        <v>0.73</v>
      </c>
      <c r="G37" s="37">
        <v>0.22</v>
      </c>
      <c r="H37" s="37">
        <v>0.94</v>
      </c>
      <c r="I37" s="37">
        <v>0.7</v>
      </c>
      <c r="J37" s="38">
        <v>0.54</v>
      </c>
      <c r="K37" s="22"/>
      <c r="L37" s="22"/>
      <c r="M37" s="22"/>
      <c r="N37" s="22"/>
      <c r="O37" s="22"/>
      <c r="P37" s="22"/>
    </row>
    <row r="38" spans="1:16" ht="39" customHeight="1" x14ac:dyDescent="0.15">
      <c r="A38" s="22"/>
      <c r="B38" s="35"/>
      <c r="C38" s="1178" t="s">
        <v>532</v>
      </c>
      <c r="D38" s="1179"/>
      <c r="E38" s="1180"/>
      <c r="F38" s="36">
        <v>0.75</v>
      </c>
      <c r="G38" s="37">
        <v>0.52</v>
      </c>
      <c r="H38" s="37">
        <v>0.68</v>
      </c>
      <c r="I38" s="37" t="s">
        <v>533</v>
      </c>
      <c r="J38" s="38">
        <v>0.03</v>
      </c>
      <c r="K38" s="22"/>
      <c r="L38" s="22"/>
      <c r="M38" s="22"/>
      <c r="N38" s="22"/>
      <c r="O38" s="22"/>
      <c r="P38" s="22"/>
    </row>
    <row r="39" spans="1:16" ht="39" customHeight="1" x14ac:dyDescent="0.15">
      <c r="A39" s="22"/>
      <c r="B39" s="35"/>
      <c r="C39" s="1178" t="s">
        <v>534</v>
      </c>
      <c r="D39" s="1179"/>
      <c r="E39" s="1180"/>
      <c r="F39" s="36">
        <v>0</v>
      </c>
      <c r="G39" s="37">
        <v>0.04</v>
      </c>
      <c r="H39" s="37">
        <v>0.01</v>
      </c>
      <c r="I39" s="37">
        <v>0.01</v>
      </c>
      <c r="J39" s="38">
        <v>0.02</v>
      </c>
      <c r="K39" s="22"/>
      <c r="L39" s="22"/>
      <c r="M39" s="22"/>
      <c r="N39" s="22"/>
      <c r="O39" s="22"/>
      <c r="P39" s="22"/>
    </row>
    <row r="40" spans="1:16" ht="39" customHeight="1" x14ac:dyDescent="0.15">
      <c r="A40" s="22"/>
      <c r="B40" s="35"/>
      <c r="C40" s="1178" t="s">
        <v>535</v>
      </c>
      <c r="D40" s="1179"/>
      <c r="E40" s="1180"/>
      <c r="F40" s="36">
        <v>0</v>
      </c>
      <c r="G40" s="37">
        <v>0</v>
      </c>
      <c r="H40" s="37">
        <v>0</v>
      </c>
      <c r="I40" s="37">
        <v>0</v>
      </c>
      <c r="J40" s="38">
        <v>0</v>
      </c>
      <c r="K40" s="22"/>
      <c r="L40" s="22"/>
      <c r="M40" s="22"/>
      <c r="N40" s="22"/>
      <c r="O40" s="22"/>
      <c r="P40" s="22"/>
    </row>
    <row r="41" spans="1:16" ht="39" customHeight="1" x14ac:dyDescent="0.15">
      <c r="A41" s="22"/>
      <c r="B41" s="35"/>
      <c r="C41" s="1178" t="s">
        <v>536</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537</v>
      </c>
      <c r="D42" s="1179"/>
      <c r="E42" s="1180"/>
      <c r="F42" s="36" t="s">
        <v>479</v>
      </c>
      <c r="G42" s="37" t="s">
        <v>479</v>
      </c>
      <c r="H42" s="37" t="s">
        <v>479</v>
      </c>
      <c r="I42" s="37" t="s">
        <v>479</v>
      </c>
      <c r="J42" s="38" t="s">
        <v>479</v>
      </c>
      <c r="K42" s="22"/>
      <c r="L42" s="22"/>
      <c r="M42" s="22"/>
      <c r="N42" s="22"/>
      <c r="O42" s="22"/>
      <c r="P42" s="22"/>
    </row>
    <row r="43" spans="1:16" ht="39" customHeight="1" thickBot="1" x14ac:dyDescent="0.2">
      <c r="A43" s="22"/>
      <c r="B43" s="40"/>
      <c r="C43" s="1181" t="s">
        <v>538</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1257</v>
      </c>
      <c r="L45" s="60">
        <v>1246</v>
      </c>
      <c r="M45" s="60">
        <v>1228</v>
      </c>
      <c r="N45" s="60">
        <v>1166</v>
      </c>
      <c r="O45" s="61">
        <v>1070</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x14ac:dyDescent="0.15">
      <c r="A48" s="48"/>
      <c r="B48" s="1196"/>
      <c r="C48" s="1197"/>
      <c r="D48" s="62"/>
      <c r="E48" s="1188" t="s">
        <v>15</v>
      </c>
      <c r="F48" s="1188"/>
      <c r="G48" s="1188"/>
      <c r="H48" s="1188"/>
      <c r="I48" s="1188"/>
      <c r="J48" s="1189"/>
      <c r="K48" s="63">
        <v>220</v>
      </c>
      <c r="L48" s="64">
        <v>219</v>
      </c>
      <c r="M48" s="64">
        <v>229</v>
      </c>
      <c r="N48" s="64">
        <v>235</v>
      </c>
      <c r="O48" s="65">
        <v>240</v>
      </c>
      <c r="P48" s="48"/>
      <c r="Q48" s="48"/>
      <c r="R48" s="48"/>
      <c r="S48" s="48"/>
      <c r="T48" s="48"/>
      <c r="U48" s="48"/>
    </row>
    <row r="49" spans="1:21" ht="30.75" customHeight="1" x14ac:dyDescent="0.15">
      <c r="A49" s="48"/>
      <c r="B49" s="1196"/>
      <c r="C49" s="1197"/>
      <c r="D49" s="62"/>
      <c r="E49" s="1188" t="s">
        <v>16</v>
      </c>
      <c r="F49" s="1188"/>
      <c r="G49" s="1188"/>
      <c r="H49" s="1188"/>
      <c r="I49" s="1188"/>
      <c r="J49" s="1189"/>
      <c r="K49" s="63">
        <v>20</v>
      </c>
      <c r="L49" s="64">
        <v>12</v>
      </c>
      <c r="M49" s="64">
        <v>1</v>
      </c>
      <c r="N49" s="64">
        <v>2</v>
      </c>
      <c r="O49" s="65">
        <v>3</v>
      </c>
      <c r="P49" s="48"/>
      <c r="Q49" s="48"/>
      <c r="R49" s="48"/>
      <c r="S49" s="48"/>
      <c r="T49" s="48"/>
      <c r="U49" s="48"/>
    </row>
    <row r="50" spans="1:21" ht="30.75" customHeight="1" x14ac:dyDescent="0.15">
      <c r="A50" s="48"/>
      <c r="B50" s="1196"/>
      <c r="C50" s="1197"/>
      <c r="D50" s="62"/>
      <c r="E50" s="1188" t="s">
        <v>17</v>
      </c>
      <c r="F50" s="1188"/>
      <c r="G50" s="1188"/>
      <c r="H50" s="1188"/>
      <c r="I50" s="1188"/>
      <c r="J50" s="1189"/>
      <c r="K50" s="63">
        <v>6</v>
      </c>
      <c r="L50" s="64">
        <v>4</v>
      </c>
      <c r="M50" s="64">
        <v>1</v>
      </c>
      <c r="N50" s="64">
        <v>1</v>
      </c>
      <c r="O50" s="65">
        <v>1</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1</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1070</v>
      </c>
      <c r="L52" s="64">
        <v>1049</v>
      </c>
      <c r="M52" s="64">
        <v>1053</v>
      </c>
      <c r="N52" s="64">
        <v>961</v>
      </c>
      <c r="O52" s="65">
        <v>828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433</v>
      </c>
      <c r="L53" s="69">
        <v>432</v>
      </c>
      <c r="M53" s="69">
        <v>406</v>
      </c>
      <c r="N53" s="69">
        <v>444</v>
      </c>
      <c r="O53" s="70">
        <v>486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02" t="s">
        <v>24</v>
      </c>
      <c r="C41" s="1203"/>
      <c r="D41" s="81"/>
      <c r="E41" s="1208" t="s">
        <v>25</v>
      </c>
      <c r="F41" s="1208"/>
      <c r="G41" s="1208"/>
      <c r="H41" s="1209"/>
      <c r="I41" s="82">
        <v>10120</v>
      </c>
      <c r="J41" s="83">
        <v>9756</v>
      </c>
      <c r="K41" s="83">
        <v>10550</v>
      </c>
      <c r="L41" s="83">
        <v>10126</v>
      </c>
      <c r="M41" s="84">
        <v>10403</v>
      </c>
    </row>
    <row r="42" spans="2:13" ht="27.75" customHeight="1" x14ac:dyDescent="0.15">
      <c r="B42" s="1204"/>
      <c r="C42" s="1205"/>
      <c r="D42" s="85"/>
      <c r="E42" s="1210" t="s">
        <v>26</v>
      </c>
      <c r="F42" s="1210"/>
      <c r="G42" s="1210"/>
      <c r="H42" s="1211"/>
      <c r="I42" s="86">
        <v>9</v>
      </c>
      <c r="J42" s="87">
        <v>5</v>
      </c>
      <c r="K42" s="87">
        <v>4</v>
      </c>
      <c r="L42" s="87">
        <v>3</v>
      </c>
      <c r="M42" s="88">
        <v>2</v>
      </c>
    </row>
    <row r="43" spans="2:13" ht="27.75" customHeight="1" x14ac:dyDescent="0.15">
      <c r="B43" s="1204"/>
      <c r="C43" s="1205"/>
      <c r="D43" s="85"/>
      <c r="E43" s="1210" t="s">
        <v>27</v>
      </c>
      <c r="F43" s="1210"/>
      <c r="G43" s="1210"/>
      <c r="H43" s="1211"/>
      <c r="I43" s="86">
        <v>4944</v>
      </c>
      <c r="J43" s="87">
        <v>4527</v>
      </c>
      <c r="K43" s="87">
        <v>4776</v>
      </c>
      <c r="L43" s="87">
        <v>4645</v>
      </c>
      <c r="M43" s="88">
        <v>4495</v>
      </c>
    </row>
    <row r="44" spans="2:13" ht="27.75" customHeight="1" x14ac:dyDescent="0.15">
      <c r="B44" s="1204"/>
      <c r="C44" s="1205"/>
      <c r="D44" s="85"/>
      <c r="E44" s="1210" t="s">
        <v>28</v>
      </c>
      <c r="F44" s="1210"/>
      <c r="G44" s="1210"/>
      <c r="H44" s="1211"/>
      <c r="I44" s="86">
        <v>34</v>
      </c>
      <c r="J44" s="87">
        <v>93</v>
      </c>
      <c r="K44" s="87">
        <v>92</v>
      </c>
      <c r="L44" s="87">
        <v>92</v>
      </c>
      <c r="M44" s="88">
        <v>89</v>
      </c>
    </row>
    <row r="45" spans="2:13" ht="27.75" customHeight="1" x14ac:dyDescent="0.15">
      <c r="B45" s="1204"/>
      <c r="C45" s="1205"/>
      <c r="D45" s="85"/>
      <c r="E45" s="1210" t="s">
        <v>29</v>
      </c>
      <c r="F45" s="1210"/>
      <c r="G45" s="1210"/>
      <c r="H45" s="1211"/>
      <c r="I45" s="86">
        <v>1801</v>
      </c>
      <c r="J45" s="87">
        <v>1742</v>
      </c>
      <c r="K45" s="87">
        <v>1641</v>
      </c>
      <c r="L45" s="87">
        <v>1554</v>
      </c>
      <c r="M45" s="88">
        <v>1576</v>
      </c>
    </row>
    <row r="46" spans="2:13" ht="27.75" customHeight="1" x14ac:dyDescent="0.15">
      <c r="B46" s="1204"/>
      <c r="C46" s="1205"/>
      <c r="D46" s="89"/>
      <c r="E46" s="1210" t="s">
        <v>30</v>
      </c>
      <c r="F46" s="1210"/>
      <c r="G46" s="1210"/>
      <c r="H46" s="1211"/>
      <c r="I46" s="86" t="s">
        <v>479</v>
      </c>
      <c r="J46" s="87" t="s">
        <v>479</v>
      </c>
      <c r="K46" s="87" t="s">
        <v>479</v>
      </c>
      <c r="L46" s="87" t="s">
        <v>479</v>
      </c>
      <c r="M46" s="88" t="s">
        <v>479</v>
      </c>
    </row>
    <row r="47" spans="2:13" ht="27.75" customHeight="1" x14ac:dyDescent="0.15">
      <c r="B47" s="1204"/>
      <c r="C47" s="1205"/>
      <c r="D47" s="90"/>
      <c r="E47" s="1212" t="s">
        <v>31</v>
      </c>
      <c r="F47" s="1213"/>
      <c r="G47" s="1213"/>
      <c r="H47" s="1214"/>
      <c r="I47" s="86" t="s">
        <v>479</v>
      </c>
      <c r="J47" s="87" t="s">
        <v>479</v>
      </c>
      <c r="K47" s="87" t="s">
        <v>479</v>
      </c>
      <c r="L47" s="87" t="s">
        <v>479</v>
      </c>
      <c r="M47" s="88" t="s">
        <v>479</v>
      </c>
    </row>
    <row r="48" spans="2:13" ht="27.75" customHeight="1" x14ac:dyDescent="0.15">
      <c r="B48" s="1204"/>
      <c r="C48" s="1205"/>
      <c r="D48" s="85"/>
      <c r="E48" s="1210" t="s">
        <v>32</v>
      </c>
      <c r="F48" s="1210"/>
      <c r="G48" s="1210"/>
      <c r="H48" s="1211"/>
      <c r="I48" s="86" t="s">
        <v>479</v>
      </c>
      <c r="J48" s="87" t="s">
        <v>479</v>
      </c>
      <c r="K48" s="87" t="s">
        <v>479</v>
      </c>
      <c r="L48" s="87" t="s">
        <v>479</v>
      </c>
      <c r="M48" s="88" t="s">
        <v>479</v>
      </c>
    </row>
    <row r="49" spans="2:13" ht="27.75" customHeight="1" x14ac:dyDescent="0.15">
      <c r="B49" s="1206"/>
      <c r="C49" s="1207"/>
      <c r="D49" s="85"/>
      <c r="E49" s="1210" t="s">
        <v>33</v>
      </c>
      <c r="F49" s="1210"/>
      <c r="G49" s="1210"/>
      <c r="H49" s="1211"/>
      <c r="I49" s="86" t="s">
        <v>479</v>
      </c>
      <c r="J49" s="87" t="s">
        <v>479</v>
      </c>
      <c r="K49" s="87" t="s">
        <v>479</v>
      </c>
      <c r="L49" s="87" t="s">
        <v>479</v>
      </c>
      <c r="M49" s="88" t="s">
        <v>479</v>
      </c>
    </row>
    <row r="50" spans="2:13" ht="27.75" customHeight="1" x14ac:dyDescent="0.15">
      <c r="B50" s="1215" t="s">
        <v>34</v>
      </c>
      <c r="C50" s="1216"/>
      <c r="D50" s="91"/>
      <c r="E50" s="1210" t="s">
        <v>35</v>
      </c>
      <c r="F50" s="1210"/>
      <c r="G50" s="1210"/>
      <c r="H50" s="1211"/>
      <c r="I50" s="86">
        <v>2093</v>
      </c>
      <c r="J50" s="87">
        <v>2195</v>
      </c>
      <c r="K50" s="87">
        <v>1237</v>
      </c>
      <c r="L50" s="87">
        <v>1219</v>
      </c>
      <c r="M50" s="88">
        <v>1214</v>
      </c>
    </row>
    <row r="51" spans="2:13" ht="27.75" customHeight="1" x14ac:dyDescent="0.15">
      <c r="B51" s="1204"/>
      <c r="C51" s="1205"/>
      <c r="D51" s="85"/>
      <c r="E51" s="1210" t="s">
        <v>36</v>
      </c>
      <c r="F51" s="1210"/>
      <c r="G51" s="1210"/>
      <c r="H51" s="1211"/>
      <c r="I51" s="86">
        <v>2071</v>
      </c>
      <c r="J51" s="87">
        <v>1897</v>
      </c>
      <c r="K51" s="87">
        <v>1940</v>
      </c>
      <c r="L51" s="87">
        <v>1815</v>
      </c>
      <c r="M51" s="88">
        <v>1668</v>
      </c>
    </row>
    <row r="52" spans="2:13" ht="27.75" customHeight="1" x14ac:dyDescent="0.15">
      <c r="B52" s="1206"/>
      <c r="C52" s="1207"/>
      <c r="D52" s="85"/>
      <c r="E52" s="1210" t="s">
        <v>37</v>
      </c>
      <c r="F52" s="1210"/>
      <c r="G52" s="1210"/>
      <c r="H52" s="1211"/>
      <c r="I52" s="86">
        <v>7584</v>
      </c>
      <c r="J52" s="87">
        <v>7477</v>
      </c>
      <c r="K52" s="87">
        <v>6859</v>
      </c>
      <c r="L52" s="87">
        <v>7587</v>
      </c>
      <c r="M52" s="88">
        <v>7834</v>
      </c>
    </row>
    <row r="53" spans="2:13" ht="27.75" customHeight="1" thickBot="1" x14ac:dyDescent="0.2">
      <c r="B53" s="1217" t="s">
        <v>21</v>
      </c>
      <c r="C53" s="1218"/>
      <c r="D53" s="92"/>
      <c r="E53" s="1219" t="s">
        <v>38</v>
      </c>
      <c r="F53" s="1219"/>
      <c r="G53" s="1219"/>
      <c r="H53" s="1220"/>
      <c r="I53" s="93">
        <v>5160</v>
      </c>
      <c r="J53" s="94">
        <v>4553</v>
      </c>
      <c r="K53" s="94">
        <v>7028</v>
      </c>
      <c r="L53" s="94">
        <v>5798</v>
      </c>
      <c r="M53" s="95">
        <v>5850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549</v>
      </c>
      <c r="I42" s="354"/>
      <c r="J42" s="354"/>
      <c r="K42" s="354"/>
      <c r="L42" s="246"/>
      <c r="M42" s="246"/>
      <c r="N42" s="246"/>
      <c r="O42" s="246"/>
    </row>
    <row r="43" spans="2:17" x14ac:dyDescent="0.15">
      <c r="B43" s="250"/>
      <c r="C43" s="246"/>
      <c r="D43" s="246"/>
      <c r="E43" s="246"/>
      <c r="F43" s="246"/>
      <c r="G43" s="1233"/>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550</v>
      </c>
    </row>
    <row r="50" spans="1:17" x14ac:dyDescent="0.15">
      <c r="B50" s="250"/>
      <c r="C50" s="246"/>
      <c r="D50" s="246"/>
      <c r="E50" s="246"/>
      <c r="F50" s="246"/>
      <c r="G50" s="1242"/>
      <c r="H50" s="1243"/>
      <c r="I50" s="1243"/>
      <c r="J50" s="1244"/>
      <c r="K50" s="356" t="s">
        <v>518</v>
      </c>
      <c r="L50" s="356" t="s">
        <v>519</v>
      </c>
      <c r="M50" s="356" t="s">
        <v>520</v>
      </c>
      <c r="N50" s="356" t="s">
        <v>521</v>
      </c>
      <c r="O50" s="356" t="s">
        <v>522</v>
      </c>
    </row>
    <row r="51" spans="1:17" x14ac:dyDescent="0.15">
      <c r="B51" s="250"/>
      <c r="C51" s="246"/>
      <c r="D51" s="246"/>
      <c r="E51" s="246"/>
      <c r="F51" s="246"/>
      <c r="G51" s="1245" t="s">
        <v>551</v>
      </c>
      <c r="H51" s="1246"/>
      <c r="I51" s="1251" t="s">
        <v>552</v>
      </c>
      <c r="J51" s="1251"/>
      <c r="K51" s="1255"/>
      <c r="L51" s="1255"/>
      <c r="M51" s="1255"/>
      <c r="N51" s="1221">
        <v>167.9</v>
      </c>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557</v>
      </c>
      <c r="J53" s="1231"/>
      <c r="K53" s="1256"/>
      <c r="L53" s="1256"/>
      <c r="M53" s="1256"/>
      <c r="N53" s="1253">
        <v>55.4</v>
      </c>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553</v>
      </c>
      <c r="H55" s="1226"/>
      <c r="I55" s="1231" t="s">
        <v>552</v>
      </c>
      <c r="J55" s="1231"/>
      <c r="K55" s="1255"/>
      <c r="L55" s="1255"/>
      <c r="M55" s="1255"/>
      <c r="N55" s="1221">
        <v>13.1</v>
      </c>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557</v>
      </c>
      <c r="J57" s="1223"/>
      <c r="K57" s="1256"/>
      <c r="L57" s="1256"/>
      <c r="M57" s="1256"/>
      <c r="N57" s="1253">
        <v>53.4</v>
      </c>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554</v>
      </c>
      <c r="C63" s="246"/>
      <c r="D63" s="246"/>
      <c r="E63" s="246"/>
      <c r="F63" s="246"/>
      <c r="G63" s="246"/>
      <c r="H63" s="246"/>
      <c r="I63" s="246"/>
      <c r="J63" s="246"/>
      <c r="K63" s="246"/>
      <c r="L63" s="246"/>
      <c r="M63" s="246"/>
      <c r="N63" s="246"/>
      <c r="O63" s="246"/>
    </row>
    <row r="64" spans="1:17" x14ac:dyDescent="0.15">
      <c r="B64" s="250"/>
      <c r="C64" s="246"/>
      <c r="D64" s="246"/>
      <c r="E64" s="246"/>
      <c r="F64" s="246"/>
      <c r="G64" s="353" t="s">
        <v>549</v>
      </c>
      <c r="I64" s="354"/>
      <c r="J64" s="354"/>
      <c r="K64" s="354"/>
      <c r="L64" s="246"/>
      <c r="M64" s="246"/>
      <c r="N64" s="246"/>
      <c r="O64" s="246"/>
    </row>
    <row r="65" spans="2:30" x14ac:dyDescent="0.15">
      <c r="B65" s="250"/>
      <c r="C65" s="246"/>
      <c r="D65" s="246"/>
      <c r="E65" s="246"/>
      <c r="F65" s="246"/>
      <c r="G65" s="1233" t="s">
        <v>558</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555</v>
      </c>
      <c r="I71" s="370"/>
      <c r="J71" s="366"/>
      <c r="K71" s="366"/>
      <c r="L71" s="367"/>
      <c r="M71" s="366"/>
      <c r="N71" s="367"/>
      <c r="O71" s="368"/>
    </row>
    <row r="72" spans="2:30" x14ac:dyDescent="0.15">
      <c r="B72" s="250"/>
      <c r="C72" s="246"/>
      <c r="D72" s="246"/>
      <c r="E72" s="246"/>
      <c r="F72" s="246"/>
      <c r="G72" s="1242"/>
      <c r="H72" s="1243"/>
      <c r="I72" s="1243"/>
      <c r="J72" s="1244"/>
      <c r="K72" s="356" t="s">
        <v>518</v>
      </c>
      <c r="L72" s="356" t="s">
        <v>519</v>
      </c>
      <c r="M72" s="356" t="s">
        <v>520</v>
      </c>
      <c r="N72" s="356" t="s">
        <v>521</v>
      </c>
      <c r="O72" s="356" t="s">
        <v>522</v>
      </c>
    </row>
    <row r="73" spans="2:30" x14ac:dyDescent="0.15">
      <c r="B73" s="250"/>
      <c r="C73" s="246"/>
      <c r="D73" s="246"/>
      <c r="E73" s="246"/>
      <c r="F73" s="246"/>
      <c r="G73" s="1245" t="s">
        <v>551</v>
      </c>
      <c r="H73" s="1246"/>
      <c r="I73" s="1251" t="s">
        <v>552</v>
      </c>
      <c r="J73" s="1251"/>
      <c r="K73" s="1232">
        <v>153.5</v>
      </c>
      <c r="L73" s="1232">
        <v>133.6</v>
      </c>
      <c r="M73" s="1221">
        <v>210.4</v>
      </c>
      <c r="N73" s="1221">
        <v>167.9</v>
      </c>
      <c r="O73" s="1221">
        <v>173.9</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556</v>
      </c>
      <c r="J75" s="1231"/>
      <c r="K75" s="1253">
        <v>12</v>
      </c>
      <c r="L75" s="1253">
        <v>12.7</v>
      </c>
      <c r="M75" s="1253">
        <v>12.5</v>
      </c>
      <c r="N75" s="1253">
        <v>12.5</v>
      </c>
      <c r="O75" s="1253">
        <v>13.1</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553</v>
      </c>
      <c r="H77" s="1226"/>
      <c r="I77" s="1231" t="s">
        <v>552</v>
      </c>
      <c r="J77" s="1231"/>
      <c r="K77" s="1232">
        <v>29.4</v>
      </c>
      <c r="L77" s="1232">
        <v>18.899999999999999</v>
      </c>
      <c r="M77" s="1221">
        <v>10.199999999999999</v>
      </c>
      <c r="N77" s="1221">
        <v>13.1</v>
      </c>
      <c r="O77" s="1221">
        <v>0</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556</v>
      </c>
      <c r="J79" s="1223"/>
      <c r="K79" s="1224">
        <v>10.9</v>
      </c>
      <c r="L79" s="1224">
        <v>10.1</v>
      </c>
      <c r="M79" s="1224">
        <v>9.1</v>
      </c>
      <c r="N79" s="1224">
        <v>8.9</v>
      </c>
      <c r="O79" s="1224">
        <v>7.9</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517</v>
      </c>
      <c r="G2" s="113"/>
      <c r="H2" s="114"/>
    </row>
    <row r="3" spans="1:8" x14ac:dyDescent="0.15">
      <c r="A3" s="110" t="s">
        <v>510</v>
      </c>
      <c r="B3" s="115"/>
      <c r="C3" s="116"/>
      <c r="D3" s="117">
        <v>66918</v>
      </c>
      <c r="E3" s="118"/>
      <c r="F3" s="119">
        <v>66496</v>
      </c>
      <c r="G3" s="120"/>
      <c r="H3" s="121"/>
    </row>
    <row r="4" spans="1:8" x14ac:dyDescent="0.15">
      <c r="A4" s="122"/>
      <c r="B4" s="123"/>
      <c r="C4" s="124"/>
      <c r="D4" s="125">
        <v>30212</v>
      </c>
      <c r="E4" s="126"/>
      <c r="F4" s="127">
        <v>36530</v>
      </c>
      <c r="G4" s="128"/>
      <c r="H4" s="129"/>
    </row>
    <row r="5" spans="1:8" x14ac:dyDescent="0.15">
      <c r="A5" s="110" t="s">
        <v>512</v>
      </c>
      <c r="B5" s="115"/>
      <c r="C5" s="116"/>
      <c r="D5" s="117">
        <v>63796</v>
      </c>
      <c r="E5" s="118"/>
      <c r="F5" s="119">
        <v>82748</v>
      </c>
      <c r="G5" s="120"/>
      <c r="H5" s="121"/>
    </row>
    <row r="6" spans="1:8" x14ac:dyDescent="0.15">
      <c r="A6" s="122"/>
      <c r="B6" s="123"/>
      <c r="C6" s="124"/>
      <c r="D6" s="125">
        <v>46063</v>
      </c>
      <c r="E6" s="126"/>
      <c r="F6" s="127">
        <v>44732</v>
      </c>
      <c r="G6" s="128"/>
      <c r="H6" s="129"/>
    </row>
    <row r="7" spans="1:8" x14ac:dyDescent="0.15">
      <c r="A7" s="110" t="s">
        <v>513</v>
      </c>
      <c r="B7" s="115"/>
      <c r="C7" s="116"/>
      <c r="D7" s="117">
        <v>241935</v>
      </c>
      <c r="E7" s="118"/>
      <c r="F7" s="119">
        <v>91837</v>
      </c>
      <c r="G7" s="120"/>
      <c r="H7" s="121"/>
    </row>
    <row r="8" spans="1:8" x14ac:dyDescent="0.15">
      <c r="A8" s="122"/>
      <c r="B8" s="123"/>
      <c r="C8" s="124"/>
      <c r="D8" s="125">
        <v>201234</v>
      </c>
      <c r="E8" s="126"/>
      <c r="F8" s="127">
        <v>54439</v>
      </c>
      <c r="G8" s="128"/>
      <c r="H8" s="129"/>
    </row>
    <row r="9" spans="1:8" x14ac:dyDescent="0.15">
      <c r="A9" s="110" t="s">
        <v>514</v>
      </c>
      <c r="B9" s="115"/>
      <c r="C9" s="116"/>
      <c r="D9" s="117">
        <v>92820</v>
      </c>
      <c r="E9" s="118"/>
      <c r="F9" s="119">
        <v>75972</v>
      </c>
      <c r="G9" s="120"/>
      <c r="H9" s="121"/>
    </row>
    <row r="10" spans="1:8" x14ac:dyDescent="0.15">
      <c r="A10" s="122"/>
      <c r="B10" s="123"/>
      <c r="C10" s="124"/>
      <c r="D10" s="125">
        <v>62687</v>
      </c>
      <c r="E10" s="126"/>
      <c r="F10" s="127">
        <v>40712</v>
      </c>
      <c r="G10" s="128"/>
      <c r="H10" s="129"/>
    </row>
    <row r="11" spans="1:8" x14ac:dyDescent="0.15">
      <c r="A11" s="110" t="s">
        <v>515</v>
      </c>
      <c r="B11" s="115"/>
      <c r="C11" s="116"/>
      <c r="D11" s="117">
        <v>45324</v>
      </c>
      <c r="E11" s="118"/>
      <c r="F11" s="119">
        <v>79466</v>
      </c>
      <c r="G11" s="120"/>
      <c r="H11" s="121"/>
    </row>
    <row r="12" spans="1:8" x14ac:dyDescent="0.15">
      <c r="A12" s="122"/>
      <c r="B12" s="123"/>
      <c r="C12" s="130"/>
      <c r="D12" s="125">
        <v>22464</v>
      </c>
      <c r="E12" s="126"/>
      <c r="F12" s="127">
        <v>44645</v>
      </c>
      <c r="G12" s="128"/>
      <c r="H12" s="129"/>
    </row>
    <row r="13" spans="1:8" x14ac:dyDescent="0.15">
      <c r="A13" s="110"/>
      <c r="B13" s="115"/>
      <c r="C13" s="131"/>
      <c r="D13" s="132">
        <v>102159</v>
      </c>
      <c r="E13" s="133"/>
      <c r="F13" s="134">
        <v>79304</v>
      </c>
      <c r="G13" s="135"/>
      <c r="H13" s="121"/>
    </row>
    <row r="14" spans="1:8" x14ac:dyDescent="0.15">
      <c r="A14" s="122"/>
      <c r="B14" s="123"/>
      <c r="C14" s="124"/>
      <c r="D14" s="125">
        <v>72532</v>
      </c>
      <c r="E14" s="126"/>
      <c r="F14" s="127">
        <v>44212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9.23</v>
      </c>
      <c r="C19" s="136">
        <f>ROUND(VALUE(SUBSTITUTE(実質収支比率等に係る経年分析!G$48,"▲","-")),2)</f>
        <v>8.07</v>
      </c>
      <c r="D19" s="136">
        <f>ROUND(VALUE(SUBSTITUTE(実質収支比率等に係る経年分析!H$48,"▲","-")),2)</f>
        <v>4.32</v>
      </c>
      <c r="E19" s="136">
        <f>ROUND(VALUE(SUBSTITUTE(実質収支比率等に係る経年分析!I$48,"▲","-")),2)</f>
        <v>2.81</v>
      </c>
      <c r="F19" s="136">
        <f>ROUND(VALUE(SUBSTITUTE(実質収支比率等に係る経年分析!J$48,"▲","-")),2)</f>
        <v>0.57999999999999996</v>
      </c>
    </row>
    <row r="20" spans="1:11" x14ac:dyDescent="0.15">
      <c r="A20" s="136" t="s">
        <v>43</v>
      </c>
      <c r="B20" s="136">
        <f>ROUND(VALUE(SUBSTITUTE(実質収支比率等に係る経年分析!F$47,"▲","-")),2)</f>
        <v>6.59</v>
      </c>
      <c r="C20" s="136">
        <f>ROUND(VALUE(SUBSTITUTE(実質収支比率等に係る経年分析!G$47,"▲","-")),2)</f>
        <v>6.55</v>
      </c>
      <c r="D20" s="136">
        <f>ROUND(VALUE(SUBSTITUTE(実質収支比率等に係る経年分析!H$47,"▲","-")),2)</f>
        <v>4.33</v>
      </c>
      <c r="E20" s="136">
        <f>ROUND(VALUE(SUBSTITUTE(実質収支比率等に係る経年分析!I$47,"▲","-")),2)</f>
        <v>4.3</v>
      </c>
      <c r="F20" s="136">
        <f>ROUND(VALUE(SUBSTITUTE(実質収支比率等に係る経年分析!J$47,"▲","-")),2)</f>
        <v>3.55</v>
      </c>
    </row>
    <row r="21" spans="1:11" x14ac:dyDescent="0.15">
      <c r="A21" s="136" t="s">
        <v>44</v>
      </c>
      <c r="B21" s="136">
        <f>IF(ISNUMBER(VALUE(SUBSTITUTE(実質収支比率等に係る経年分析!F$49,"▲","-"))),ROUND(VALUE(SUBSTITUTE(実質収支比率等に係る経年分析!F$49,"▲","-")),2),NA())</f>
        <v>-0.43</v>
      </c>
      <c r="C21" s="136">
        <f>IF(ISNUMBER(VALUE(SUBSTITUTE(実質収支比率等に係る経年分析!G$49,"▲","-"))),ROUND(VALUE(SUBSTITUTE(実質収支比率等に係る経年分析!G$49,"▲","-")),2),NA())</f>
        <v>-1.1100000000000001</v>
      </c>
      <c r="D21" s="136">
        <f>IF(ISNUMBER(VALUE(SUBSTITUTE(実質収支比率等に係る経年分析!H$49,"▲","-"))),ROUND(VALUE(SUBSTITUTE(実質収支比率等に係る経年分析!H$49,"▲","-")),2),NA())</f>
        <v>-6.31</v>
      </c>
      <c r="E21" s="136">
        <f>IF(ISNUMBER(VALUE(SUBSTITUTE(実質収支比率等に係る経年分析!I$49,"▲","-"))),ROUND(VALUE(SUBSTITUTE(実質収支比率等に係る経年分析!I$49,"▲","-")),2),NA())</f>
        <v>-1.48</v>
      </c>
      <c r="F21" s="136">
        <f>IF(ISNUMBER(VALUE(SUBSTITUTE(実質収支比率等に係る経年分析!J$49,"▲","-"))),ROUND(VALUE(SUBSTITUTE(実質収支比率等に係る経年分析!J$49,"▲","-")),2),NA())</f>
        <v>-3.38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公共用地先行取得事業特別会計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下水道事業会計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x14ac:dyDescent="0.15">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0.75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0.52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0.68</v>
      </c>
      <c r="H32" s="137">
        <f>IF(ROUND(VALUE(SUBSTITUTE(連結実質赤字比率に係る赤字・黒字の構成分析!I$38,"▲", "-")), 2) &lt; 0, ABS(ROUND(VALUE(SUBSTITUTE(連結実質赤字比率に係る赤字・黒字の構成分析!I$38,"▲", "-")), 2)), NA())</f>
        <v>0.08</v>
      </c>
      <c r="I32" s="137" t="e">
        <f>IF(ROUND(VALUE(SUBSTITUTE(連結実質赤字比率に係る赤字・黒字の構成分析!I$38,"▲", "-")), 2) &gt;= 0, ABS(ROUND(VALUE(SUBSTITUTE(連結実質赤字比率に係る赤字・黒字の構成分析!I$38,"▲", "-")), 2)), NA())</f>
        <v>#N/A</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0.03</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0.54</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9.0299999999999994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7.85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4.08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0.57999999999999996</v>
      </c>
    </row>
    <row r="35" spans="1:16" x14ac:dyDescent="0.15">
      <c r="A35" s="137" t="str">
        <f>IF(連結実質赤字比率に係る赤字・黒字の構成分析!C$35="",NA(),連結実質赤字比率に係る赤字・黒字の構成分析!C$35)</f>
        <v>臨海部土地造成事業特別会計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0.03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1.24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0.95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0.61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1.38</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12.23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11.26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11.31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10.77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1070</v>
      </c>
      <c r="E42" s="138"/>
      <c r="F42" s="138"/>
      <c r="G42" s="138">
        <f>'実質公債費比率（分子）の構造'!L$52</f>
        <v>1049</v>
      </c>
      <c r="H42" s="138"/>
      <c r="I42" s="138"/>
      <c r="J42" s="138">
        <f>'実質公債費比率（分子）の構造'!M$52</f>
        <v>1053</v>
      </c>
      <c r="K42" s="138"/>
      <c r="L42" s="138"/>
      <c r="M42" s="138">
        <f>'実質公債費比率（分子）の構造'!N$52</f>
        <v>961</v>
      </c>
      <c r="N42" s="138"/>
      <c r="O42" s="138"/>
      <c r="P42" s="138">
        <f>'実質公債費比率（分子）の構造'!O$52</f>
        <v>828</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1</v>
      </c>
      <c r="L43" s="138"/>
      <c r="M43" s="138"/>
      <c r="N43" s="138">
        <f>'実質公債費比率（分子）の構造'!O$51</f>
        <v>0</v>
      </c>
      <c r="O43" s="138"/>
      <c r="P43" s="138"/>
    </row>
    <row r="44" spans="1:16" x14ac:dyDescent="0.15">
      <c r="A44" s="138" t="s">
        <v>53</v>
      </c>
      <c r="B44" s="138">
        <f>'実質公債費比率（分子）の構造'!K$50</f>
        <v>6</v>
      </c>
      <c r="C44" s="138"/>
      <c r="D44" s="138"/>
      <c r="E44" s="138">
        <f>'実質公債費比率（分子）の構造'!L$50</f>
        <v>4</v>
      </c>
      <c r="F44" s="138"/>
      <c r="G44" s="138"/>
      <c r="H44" s="138">
        <f>'実質公債費比率（分子）の構造'!M$50</f>
        <v>1</v>
      </c>
      <c r="I44" s="138"/>
      <c r="J44" s="138"/>
      <c r="K44" s="138">
        <f>'実質公債費比率（分子）の構造'!N$50</f>
        <v>1</v>
      </c>
      <c r="L44" s="138"/>
      <c r="M44" s="138"/>
      <c r="N44" s="138">
        <f>'実質公債費比率（分子）の構造'!O$50</f>
        <v>1</v>
      </c>
      <c r="O44" s="138"/>
      <c r="P44" s="138"/>
    </row>
    <row r="45" spans="1:16" x14ac:dyDescent="0.15">
      <c r="A45" s="138" t="s">
        <v>54</v>
      </c>
      <c r="B45" s="138">
        <f>'実質公債費比率（分子）の構造'!K$49</f>
        <v>20</v>
      </c>
      <c r="C45" s="138"/>
      <c r="D45" s="138"/>
      <c r="E45" s="138">
        <f>'実質公債費比率（分子）の構造'!L$49</f>
        <v>12</v>
      </c>
      <c r="F45" s="138"/>
      <c r="G45" s="138"/>
      <c r="H45" s="138">
        <f>'実質公債費比率（分子）の構造'!M$49</f>
        <v>1</v>
      </c>
      <c r="I45" s="138"/>
      <c r="J45" s="138"/>
      <c r="K45" s="138">
        <f>'実質公債費比率（分子）の構造'!N$49</f>
        <v>2</v>
      </c>
      <c r="L45" s="138"/>
      <c r="M45" s="138"/>
      <c r="N45" s="138">
        <f>'実質公債費比率（分子）の構造'!O$49</f>
        <v>3</v>
      </c>
      <c r="O45" s="138"/>
      <c r="P45" s="138"/>
    </row>
    <row r="46" spans="1:16" x14ac:dyDescent="0.15">
      <c r="A46" s="138" t="s">
        <v>55</v>
      </c>
      <c r="B46" s="138">
        <f>'実質公債費比率（分子）の構造'!K$48</f>
        <v>220</v>
      </c>
      <c r="C46" s="138"/>
      <c r="D46" s="138"/>
      <c r="E46" s="138">
        <f>'実質公債費比率（分子）の構造'!L$48</f>
        <v>219</v>
      </c>
      <c r="F46" s="138"/>
      <c r="G46" s="138"/>
      <c r="H46" s="138">
        <f>'実質公債費比率（分子）の構造'!M$48</f>
        <v>229</v>
      </c>
      <c r="I46" s="138"/>
      <c r="J46" s="138"/>
      <c r="K46" s="138">
        <f>'実質公債費比率（分子）の構造'!N$48</f>
        <v>235</v>
      </c>
      <c r="L46" s="138"/>
      <c r="M46" s="138"/>
      <c r="N46" s="138">
        <f>'実質公債費比率（分子）の構造'!O$48</f>
        <v>240</v>
      </c>
      <c r="O46" s="138"/>
      <c r="P46" s="138"/>
    </row>
    <row r="47" spans="1:16" x14ac:dyDescent="0.15">
      <c r="A47" s="138" t="s">
        <v>14</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57</v>
      </c>
      <c r="B49" s="138">
        <f>'実質公債費比率（分子）の構造'!K$45</f>
        <v>1257</v>
      </c>
      <c r="C49" s="138"/>
      <c r="D49" s="138"/>
      <c r="E49" s="138">
        <f>'実質公債費比率（分子）の構造'!L$45</f>
        <v>1246</v>
      </c>
      <c r="F49" s="138"/>
      <c r="G49" s="138"/>
      <c r="H49" s="138">
        <f>'実質公債費比率（分子）の構造'!M$45</f>
        <v>1228</v>
      </c>
      <c r="I49" s="138"/>
      <c r="J49" s="138"/>
      <c r="K49" s="138">
        <f>'実質公債費比率（分子）の構造'!N$45</f>
        <v>1166</v>
      </c>
      <c r="L49" s="138"/>
      <c r="M49" s="138"/>
      <c r="N49" s="138">
        <f>'実質公債費比率（分子）の構造'!O$45</f>
        <v>1070</v>
      </c>
      <c r="O49" s="138"/>
      <c r="P49" s="138"/>
    </row>
    <row r="50" spans="1:16" x14ac:dyDescent="0.15">
      <c r="A50" s="138" t="s">
        <v>58</v>
      </c>
      <c r="B50" s="138" t="e">
        <f>NA()</f>
        <v>#N/A</v>
      </c>
      <c r="C50" s="138">
        <f>IF(ISNUMBER('実質公債費比率（分子）の構造'!K$53),'実質公債費比率（分子）の構造'!K$53,NA())</f>
        <v>433</v>
      </c>
      <c r="D50" s="138" t="e">
        <f>NA()</f>
        <v>#N/A</v>
      </c>
      <c r="E50" s="138" t="e">
        <f>NA()</f>
        <v>#N/A</v>
      </c>
      <c r="F50" s="138">
        <f>IF(ISNUMBER('実質公債費比率（分子）の構造'!L$53),'実質公債費比率（分子）の構造'!L$53,NA())</f>
        <v>432</v>
      </c>
      <c r="G50" s="138" t="e">
        <f>NA()</f>
        <v>#N/A</v>
      </c>
      <c r="H50" s="138" t="e">
        <f>NA()</f>
        <v>#N/A</v>
      </c>
      <c r="I50" s="138">
        <f>IF(ISNUMBER('実質公債費比率（分子）の構造'!M$53),'実質公債費比率（分子）の構造'!M$53,NA())</f>
        <v>406</v>
      </c>
      <c r="J50" s="138" t="e">
        <f>NA()</f>
        <v>#N/A</v>
      </c>
      <c r="K50" s="138" t="e">
        <f>NA()</f>
        <v>#N/A</v>
      </c>
      <c r="L50" s="138">
        <f>IF(ISNUMBER('実質公債費比率（分子）の構造'!N$53),'実質公債費比率（分子）の構造'!N$53,NA())</f>
        <v>444</v>
      </c>
      <c r="M50" s="138" t="e">
        <f>NA()</f>
        <v>#N/A</v>
      </c>
      <c r="N50" s="138" t="e">
        <f>NA()</f>
        <v>#N/A</v>
      </c>
      <c r="O50" s="138">
        <f>IF(ISNUMBER('実質公債費比率（分子）の構造'!O$53),'実質公債費比率（分子）の構造'!O$53,NA())</f>
        <v>486</v>
      </c>
      <c r="P50" s="138" t="e">
        <f>NA()</f>
        <v>#N/A</v>
      </c>
    </row>
    <row r="53" spans="1:16" x14ac:dyDescent="0.15">
      <c r="A53" s="106" t="s">
        <v>59</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15">
      <c r="A56" s="137" t="s">
        <v>37</v>
      </c>
      <c r="B56" s="137"/>
      <c r="C56" s="137"/>
      <c r="D56" s="137">
        <f>'将来負担比率（分子）の構造'!I$52</f>
        <v>7584</v>
      </c>
      <c r="E56" s="137"/>
      <c r="F56" s="137"/>
      <c r="G56" s="137">
        <f>'将来負担比率（分子）の構造'!J$52</f>
        <v>7477</v>
      </c>
      <c r="H56" s="137"/>
      <c r="I56" s="137"/>
      <c r="J56" s="137">
        <f>'将来負担比率（分子）の構造'!K$52</f>
        <v>6859</v>
      </c>
      <c r="K56" s="137"/>
      <c r="L56" s="137"/>
      <c r="M56" s="137">
        <f>'将来負担比率（分子）の構造'!L$52</f>
        <v>7587</v>
      </c>
      <c r="N56" s="137"/>
      <c r="O56" s="137"/>
      <c r="P56" s="137">
        <f>'将来負担比率（分子）の構造'!M$52</f>
        <v>7834</v>
      </c>
    </row>
    <row r="57" spans="1:16" x14ac:dyDescent="0.15">
      <c r="A57" s="137" t="s">
        <v>36</v>
      </c>
      <c r="B57" s="137"/>
      <c r="C57" s="137"/>
      <c r="D57" s="137">
        <f>'将来負担比率（分子）の構造'!I$51</f>
        <v>2071</v>
      </c>
      <c r="E57" s="137"/>
      <c r="F57" s="137"/>
      <c r="G57" s="137">
        <f>'将来負担比率（分子）の構造'!J$51</f>
        <v>1897</v>
      </c>
      <c r="H57" s="137"/>
      <c r="I57" s="137"/>
      <c r="J57" s="137">
        <f>'将来負担比率（分子）の構造'!K$51</f>
        <v>1940</v>
      </c>
      <c r="K57" s="137"/>
      <c r="L57" s="137"/>
      <c r="M57" s="137">
        <f>'将来負担比率（分子）の構造'!L$51</f>
        <v>1815</v>
      </c>
      <c r="N57" s="137"/>
      <c r="O57" s="137"/>
      <c r="P57" s="137">
        <f>'将来負担比率（分子）の構造'!M$51</f>
        <v>1668</v>
      </c>
    </row>
    <row r="58" spans="1:16" x14ac:dyDescent="0.15">
      <c r="A58" s="137" t="s">
        <v>35</v>
      </c>
      <c r="B58" s="137"/>
      <c r="C58" s="137"/>
      <c r="D58" s="137">
        <f>'将来負担比率（分子）の構造'!I$50</f>
        <v>2093</v>
      </c>
      <c r="E58" s="137"/>
      <c r="F58" s="137"/>
      <c r="G58" s="137">
        <f>'将来負担比率（分子）の構造'!J$50</f>
        <v>2195</v>
      </c>
      <c r="H58" s="137"/>
      <c r="I58" s="137"/>
      <c r="J58" s="137">
        <f>'将来負担比率（分子）の構造'!K$50</f>
        <v>1237</v>
      </c>
      <c r="K58" s="137"/>
      <c r="L58" s="137"/>
      <c r="M58" s="137">
        <f>'将来負担比率（分子）の構造'!L$50</f>
        <v>1219</v>
      </c>
      <c r="N58" s="137"/>
      <c r="O58" s="137"/>
      <c r="P58" s="137">
        <f>'将来負担比率（分子）の構造'!M$50</f>
        <v>1214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1801</v>
      </c>
      <c r="C62" s="137"/>
      <c r="D62" s="137"/>
      <c r="E62" s="137">
        <f>'将来負担比率（分子）の構造'!J$45</f>
        <v>1742</v>
      </c>
      <c r="F62" s="137"/>
      <c r="G62" s="137"/>
      <c r="H62" s="137">
        <f>'将来負担比率（分子）の構造'!K$45</f>
        <v>1641</v>
      </c>
      <c r="I62" s="137"/>
      <c r="J62" s="137"/>
      <c r="K62" s="137">
        <f>'将来負担比率（分子）の構造'!L$45</f>
        <v>1554</v>
      </c>
      <c r="L62" s="137"/>
      <c r="M62" s="137"/>
      <c r="N62" s="137">
        <f>'将来負担比率（分子）の構造'!M$45</f>
        <v>1576</v>
      </c>
      <c r="O62" s="137"/>
      <c r="P62" s="137"/>
    </row>
    <row r="63" spans="1:16" x14ac:dyDescent="0.15">
      <c r="A63" s="137" t="s">
        <v>28</v>
      </c>
      <c r="B63" s="137">
        <f>'将来負担比率（分子）の構造'!I$44</f>
        <v>34</v>
      </c>
      <c r="C63" s="137"/>
      <c r="D63" s="137"/>
      <c r="E63" s="137">
        <f>'将来負担比率（分子）の構造'!J$44</f>
        <v>93</v>
      </c>
      <c r="F63" s="137"/>
      <c r="G63" s="137"/>
      <c r="H63" s="137">
        <f>'将来負担比率（分子）の構造'!K$44</f>
        <v>92</v>
      </c>
      <c r="I63" s="137"/>
      <c r="J63" s="137"/>
      <c r="K63" s="137">
        <f>'将来負担比率（分子）の構造'!L$44</f>
        <v>92</v>
      </c>
      <c r="L63" s="137"/>
      <c r="M63" s="137"/>
      <c r="N63" s="137">
        <f>'将来負担比率（分子）の構造'!M$44</f>
        <v>89</v>
      </c>
      <c r="O63" s="137"/>
      <c r="P63" s="137"/>
    </row>
    <row r="64" spans="1:16" x14ac:dyDescent="0.15">
      <c r="A64" s="137" t="s">
        <v>27</v>
      </c>
      <c r="B64" s="137">
        <f>'将来負担比率（分子）の構造'!I$43</f>
        <v>4944</v>
      </c>
      <c r="C64" s="137"/>
      <c r="D64" s="137"/>
      <c r="E64" s="137">
        <f>'将来負担比率（分子）の構造'!J$43</f>
        <v>4527</v>
      </c>
      <c r="F64" s="137"/>
      <c r="G64" s="137"/>
      <c r="H64" s="137">
        <f>'将来負担比率（分子）の構造'!K$43</f>
        <v>4776</v>
      </c>
      <c r="I64" s="137"/>
      <c r="J64" s="137"/>
      <c r="K64" s="137">
        <f>'将来負担比率（分子）の構造'!L$43</f>
        <v>4645</v>
      </c>
      <c r="L64" s="137"/>
      <c r="M64" s="137"/>
      <c r="N64" s="137">
        <f>'将来負担比率（分子）の構造'!M$43</f>
        <v>4495</v>
      </c>
      <c r="O64" s="137"/>
      <c r="P64" s="137"/>
    </row>
    <row r="65" spans="1:16" x14ac:dyDescent="0.15">
      <c r="A65" s="137" t="s">
        <v>26</v>
      </c>
      <c r="B65" s="137">
        <f>'将来負担比率（分子）の構造'!I$42</f>
        <v>9</v>
      </c>
      <c r="C65" s="137"/>
      <c r="D65" s="137"/>
      <c r="E65" s="137">
        <f>'将来負担比率（分子）の構造'!J$42</f>
        <v>5</v>
      </c>
      <c r="F65" s="137"/>
      <c r="G65" s="137"/>
      <c r="H65" s="137">
        <f>'将来負担比率（分子）の構造'!K$42</f>
        <v>4</v>
      </c>
      <c r="I65" s="137"/>
      <c r="J65" s="137"/>
      <c r="K65" s="137">
        <f>'将来負担比率（分子）の構造'!L$42</f>
        <v>3</v>
      </c>
      <c r="L65" s="137"/>
      <c r="M65" s="137"/>
      <c r="N65" s="137">
        <f>'将来負担比率（分子）の構造'!M$42</f>
        <v>2</v>
      </c>
      <c r="O65" s="137"/>
      <c r="P65" s="137"/>
    </row>
    <row r="66" spans="1:16" x14ac:dyDescent="0.15">
      <c r="A66" s="137" t="s">
        <v>25</v>
      </c>
      <c r="B66" s="137">
        <f>'将来負担比率（分子）の構造'!I$41</f>
        <v>10120</v>
      </c>
      <c r="C66" s="137"/>
      <c r="D66" s="137"/>
      <c r="E66" s="137">
        <f>'将来負担比率（分子）の構造'!J$41</f>
        <v>9756</v>
      </c>
      <c r="F66" s="137"/>
      <c r="G66" s="137"/>
      <c r="H66" s="137">
        <f>'将来負担比率（分子）の構造'!K$41</f>
        <v>10550</v>
      </c>
      <c r="I66" s="137"/>
      <c r="J66" s="137"/>
      <c r="K66" s="137">
        <f>'将来負担比率（分子）の構造'!L$41</f>
        <v>10126</v>
      </c>
      <c r="L66" s="137"/>
      <c r="M66" s="137"/>
      <c r="N66" s="137">
        <f>'将来負担比率（分子）の構造'!M$41</f>
        <v>10403</v>
      </c>
      <c r="O66" s="137"/>
      <c r="P66" s="137"/>
    </row>
    <row r="67" spans="1:16" x14ac:dyDescent="0.15">
      <c r="A67" s="137" t="s">
        <v>62</v>
      </c>
      <c r="B67" s="137" t="e">
        <f>NA()</f>
        <v>#N/A</v>
      </c>
      <c r="C67" s="137">
        <f>IF(ISNUMBER('将来負担比率（分子）の構造'!I$53), IF('将来負担比率（分子）の構造'!I$53 &lt; 0, 0, '将来負担比率（分子）の構造'!I$53), NA())</f>
        <v>5160</v>
      </c>
      <c r="D67" s="137" t="e">
        <f>NA()</f>
        <v>#N/A</v>
      </c>
      <c r="E67" s="137" t="e">
        <f>NA()</f>
        <v>#N/A</v>
      </c>
      <c r="F67" s="137">
        <f>IF(ISNUMBER('将来負担比率（分子）の構造'!J$53), IF('将来負担比率（分子）の構造'!J$53 &lt; 0, 0, '将来負担比率（分子）の構造'!J$53), NA())</f>
        <v>4553</v>
      </c>
      <c r="G67" s="137" t="e">
        <f>NA()</f>
        <v>#N/A</v>
      </c>
      <c r="H67" s="137" t="e">
        <f>NA()</f>
        <v>#N/A</v>
      </c>
      <c r="I67" s="137">
        <f>IF(ISNUMBER('将来負担比率（分子）の構造'!K$53), IF('将来負担比率（分子）の構造'!K$53 &lt; 0, 0, '将来負担比率（分子）の構造'!K$53), NA())</f>
        <v>7028</v>
      </c>
      <c r="J67" s="137" t="e">
        <f>NA()</f>
        <v>#N/A</v>
      </c>
      <c r="K67" s="137" t="e">
        <f>NA()</f>
        <v>#N/A</v>
      </c>
      <c r="L67" s="137">
        <f>IF(ISNUMBER('将来負担比率（分子）の構造'!L$53), IF('将来負担比率（分子）の構造'!L$53 &lt; 0, 0, '将来負担比率（分子）の構造'!L$53), NA())</f>
        <v>5798</v>
      </c>
      <c r="M67" s="137" t="e">
        <f>NA()</f>
        <v>#N/A</v>
      </c>
      <c r="N67" s="137" t="e">
        <f>NA()</f>
        <v>#N/A</v>
      </c>
      <c r="O67" s="137">
        <f>IF(ISNUMBER('将来負担比率（分子）の構造'!M$53), IF('将来負担比率（分子）の構造'!M$53 &lt; 0, 0, '将来負担比率（分子）の構造'!M$53), NA())</f>
        <v>5850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1195980</v>
      </c>
      <c r="S5" s="615"/>
      <c r="T5" s="615"/>
      <c r="U5" s="615"/>
      <c r="V5" s="615"/>
      <c r="W5" s="615"/>
      <c r="X5" s="615"/>
      <c r="Y5" s="616"/>
      <c r="Z5" s="617">
        <v>15.3</v>
      </c>
      <c r="AA5" s="617"/>
      <c r="AB5" s="617"/>
      <c r="AC5" s="617"/>
      <c r="AD5" s="618">
        <v>1129696</v>
      </c>
      <c r="AE5" s="618"/>
      <c r="AF5" s="618"/>
      <c r="AG5" s="618"/>
      <c r="AH5" s="618"/>
      <c r="AI5" s="618"/>
      <c r="AJ5" s="618"/>
      <c r="AK5" s="618"/>
      <c r="AL5" s="619">
        <v>29.4</v>
      </c>
      <c r="AM5" s="620"/>
      <c r="AN5" s="620"/>
      <c r="AO5" s="621"/>
      <c r="AP5" s="611" t="s">
        <v>208</v>
      </c>
      <c r="AQ5" s="612"/>
      <c r="AR5" s="612"/>
      <c r="AS5" s="612"/>
      <c r="AT5" s="612"/>
      <c r="AU5" s="612"/>
      <c r="AV5" s="612"/>
      <c r="AW5" s="612"/>
      <c r="AX5" s="612"/>
      <c r="AY5" s="612"/>
      <c r="AZ5" s="612"/>
      <c r="BA5" s="612"/>
      <c r="BB5" s="612"/>
      <c r="BC5" s="612"/>
      <c r="BD5" s="612"/>
      <c r="BE5" s="612"/>
      <c r="BF5" s="613"/>
      <c r="BG5" s="625">
        <v>1120548</v>
      </c>
      <c r="BH5" s="626"/>
      <c r="BI5" s="626"/>
      <c r="BJ5" s="626"/>
      <c r="BK5" s="626"/>
      <c r="BL5" s="626"/>
      <c r="BM5" s="626"/>
      <c r="BN5" s="627"/>
      <c r="BO5" s="628">
        <v>93.7</v>
      </c>
      <c r="BP5" s="628"/>
      <c r="BQ5" s="628"/>
      <c r="BR5" s="628"/>
      <c r="BS5" s="629">
        <v>12208</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x14ac:dyDescent="0.15">
      <c r="B6" s="622" t="s">
        <v>212</v>
      </c>
      <c r="C6" s="623"/>
      <c r="D6" s="623"/>
      <c r="E6" s="623"/>
      <c r="F6" s="623"/>
      <c r="G6" s="623"/>
      <c r="H6" s="623"/>
      <c r="I6" s="623"/>
      <c r="J6" s="623"/>
      <c r="K6" s="623"/>
      <c r="L6" s="623"/>
      <c r="M6" s="623"/>
      <c r="N6" s="623"/>
      <c r="O6" s="623"/>
      <c r="P6" s="623"/>
      <c r="Q6" s="624"/>
      <c r="R6" s="625">
        <v>47769</v>
      </c>
      <c r="S6" s="626"/>
      <c r="T6" s="626"/>
      <c r="U6" s="626"/>
      <c r="V6" s="626"/>
      <c r="W6" s="626"/>
      <c r="X6" s="626"/>
      <c r="Y6" s="627"/>
      <c r="Z6" s="628">
        <v>0.6</v>
      </c>
      <c r="AA6" s="628"/>
      <c r="AB6" s="628"/>
      <c r="AC6" s="628"/>
      <c r="AD6" s="629">
        <v>47769</v>
      </c>
      <c r="AE6" s="629"/>
      <c r="AF6" s="629"/>
      <c r="AG6" s="629"/>
      <c r="AH6" s="629"/>
      <c r="AI6" s="629"/>
      <c r="AJ6" s="629"/>
      <c r="AK6" s="629"/>
      <c r="AL6" s="630">
        <v>1.2</v>
      </c>
      <c r="AM6" s="631"/>
      <c r="AN6" s="631"/>
      <c r="AO6" s="632"/>
      <c r="AP6" s="622" t="s">
        <v>213</v>
      </c>
      <c r="AQ6" s="623"/>
      <c r="AR6" s="623"/>
      <c r="AS6" s="623"/>
      <c r="AT6" s="623"/>
      <c r="AU6" s="623"/>
      <c r="AV6" s="623"/>
      <c r="AW6" s="623"/>
      <c r="AX6" s="623"/>
      <c r="AY6" s="623"/>
      <c r="AZ6" s="623"/>
      <c r="BA6" s="623"/>
      <c r="BB6" s="623"/>
      <c r="BC6" s="623"/>
      <c r="BD6" s="623"/>
      <c r="BE6" s="623"/>
      <c r="BF6" s="624"/>
      <c r="BG6" s="625">
        <v>1120548</v>
      </c>
      <c r="BH6" s="626"/>
      <c r="BI6" s="626"/>
      <c r="BJ6" s="626"/>
      <c r="BK6" s="626"/>
      <c r="BL6" s="626"/>
      <c r="BM6" s="626"/>
      <c r="BN6" s="627"/>
      <c r="BO6" s="628">
        <v>93.7</v>
      </c>
      <c r="BP6" s="628"/>
      <c r="BQ6" s="628"/>
      <c r="BR6" s="628"/>
      <c r="BS6" s="629">
        <v>12208</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100543</v>
      </c>
      <c r="CS6" s="626"/>
      <c r="CT6" s="626"/>
      <c r="CU6" s="626"/>
      <c r="CV6" s="626"/>
      <c r="CW6" s="626"/>
      <c r="CX6" s="626"/>
      <c r="CY6" s="627"/>
      <c r="CZ6" s="628">
        <v>1.3</v>
      </c>
      <c r="DA6" s="628"/>
      <c r="DB6" s="628"/>
      <c r="DC6" s="628"/>
      <c r="DD6" s="634" t="s">
        <v>215</v>
      </c>
      <c r="DE6" s="626"/>
      <c r="DF6" s="626"/>
      <c r="DG6" s="626"/>
      <c r="DH6" s="626"/>
      <c r="DI6" s="626"/>
      <c r="DJ6" s="626"/>
      <c r="DK6" s="626"/>
      <c r="DL6" s="626"/>
      <c r="DM6" s="626"/>
      <c r="DN6" s="626"/>
      <c r="DO6" s="626"/>
      <c r="DP6" s="627"/>
      <c r="DQ6" s="634">
        <v>100543</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1298</v>
      </c>
      <c r="S7" s="626"/>
      <c r="T7" s="626"/>
      <c r="U7" s="626"/>
      <c r="V7" s="626"/>
      <c r="W7" s="626"/>
      <c r="X7" s="626"/>
      <c r="Y7" s="627"/>
      <c r="Z7" s="628">
        <v>0</v>
      </c>
      <c r="AA7" s="628"/>
      <c r="AB7" s="628"/>
      <c r="AC7" s="628"/>
      <c r="AD7" s="629">
        <v>1298</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562163</v>
      </c>
      <c r="BH7" s="626"/>
      <c r="BI7" s="626"/>
      <c r="BJ7" s="626"/>
      <c r="BK7" s="626"/>
      <c r="BL7" s="626"/>
      <c r="BM7" s="626"/>
      <c r="BN7" s="627"/>
      <c r="BO7" s="628">
        <v>47</v>
      </c>
      <c r="BP7" s="628"/>
      <c r="BQ7" s="628"/>
      <c r="BR7" s="628"/>
      <c r="BS7" s="629">
        <v>12208</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927501</v>
      </c>
      <c r="CS7" s="626"/>
      <c r="CT7" s="626"/>
      <c r="CU7" s="626"/>
      <c r="CV7" s="626"/>
      <c r="CW7" s="626"/>
      <c r="CX7" s="626"/>
      <c r="CY7" s="627"/>
      <c r="CZ7" s="628">
        <v>12</v>
      </c>
      <c r="DA7" s="628"/>
      <c r="DB7" s="628"/>
      <c r="DC7" s="628"/>
      <c r="DD7" s="634">
        <v>99588</v>
      </c>
      <c r="DE7" s="626"/>
      <c r="DF7" s="626"/>
      <c r="DG7" s="626"/>
      <c r="DH7" s="626"/>
      <c r="DI7" s="626"/>
      <c r="DJ7" s="626"/>
      <c r="DK7" s="626"/>
      <c r="DL7" s="626"/>
      <c r="DM7" s="626"/>
      <c r="DN7" s="626"/>
      <c r="DO7" s="626"/>
      <c r="DP7" s="627"/>
      <c r="DQ7" s="634">
        <v>641616</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2406</v>
      </c>
      <c r="S8" s="626"/>
      <c r="T8" s="626"/>
      <c r="U8" s="626"/>
      <c r="V8" s="626"/>
      <c r="W8" s="626"/>
      <c r="X8" s="626"/>
      <c r="Y8" s="627"/>
      <c r="Z8" s="628">
        <v>0</v>
      </c>
      <c r="AA8" s="628"/>
      <c r="AB8" s="628"/>
      <c r="AC8" s="628"/>
      <c r="AD8" s="629">
        <v>2406</v>
      </c>
      <c r="AE8" s="629"/>
      <c r="AF8" s="629"/>
      <c r="AG8" s="629"/>
      <c r="AH8" s="629"/>
      <c r="AI8" s="629"/>
      <c r="AJ8" s="629"/>
      <c r="AK8" s="629"/>
      <c r="AL8" s="630">
        <v>0.1</v>
      </c>
      <c r="AM8" s="631"/>
      <c r="AN8" s="631"/>
      <c r="AO8" s="632"/>
      <c r="AP8" s="622" t="s">
        <v>220</v>
      </c>
      <c r="AQ8" s="623"/>
      <c r="AR8" s="623"/>
      <c r="AS8" s="623"/>
      <c r="AT8" s="623"/>
      <c r="AU8" s="623"/>
      <c r="AV8" s="623"/>
      <c r="AW8" s="623"/>
      <c r="AX8" s="623"/>
      <c r="AY8" s="623"/>
      <c r="AZ8" s="623"/>
      <c r="BA8" s="623"/>
      <c r="BB8" s="623"/>
      <c r="BC8" s="623"/>
      <c r="BD8" s="623"/>
      <c r="BE8" s="623"/>
      <c r="BF8" s="624"/>
      <c r="BG8" s="625">
        <v>20319</v>
      </c>
      <c r="BH8" s="626"/>
      <c r="BI8" s="626"/>
      <c r="BJ8" s="626"/>
      <c r="BK8" s="626"/>
      <c r="BL8" s="626"/>
      <c r="BM8" s="626"/>
      <c r="BN8" s="627"/>
      <c r="BO8" s="628">
        <v>1.7</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1843888</v>
      </c>
      <c r="CS8" s="626"/>
      <c r="CT8" s="626"/>
      <c r="CU8" s="626"/>
      <c r="CV8" s="626"/>
      <c r="CW8" s="626"/>
      <c r="CX8" s="626"/>
      <c r="CY8" s="627"/>
      <c r="CZ8" s="628">
        <v>23.8</v>
      </c>
      <c r="DA8" s="628"/>
      <c r="DB8" s="628"/>
      <c r="DC8" s="628"/>
      <c r="DD8" s="634">
        <v>1000</v>
      </c>
      <c r="DE8" s="626"/>
      <c r="DF8" s="626"/>
      <c r="DG8" s="626"/>
      <c r="DH8" s="626"/>
      <c r="DI8" s="626"/>
      <c r="DJ8" s="626"/>
      <c r="DK8" s="626"/>
      <c r="DL8" s="626"/>
      <c r="DM8" s="626"/>
      <c r="DN8" s="626"/>
      <c r="DO8" s="626"/>
      <c r="DP8" s="627"/>
      <c r="DQ8" s="634">
        <v>990355</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1446</v>
      </c>
      <c r="S9" s="626"/>
      <c r="T9" s="626"/>
      <c r="U9" s="626"/>
      <c r="V9" s="626"/>
      <c r="W9" s="626"/>
      <c r="X9" s="626"/>
      <c r="Y9" s="627"/>
      <c r="Z9" s="628">
        <v>0</v>
      </c>
      <c r="AA9" s="628"/>
      <c r="AB9" s="628"/>
      <c r="AC9" s="628"/>
      <c r="AD9" s="629">
        <v>1446</v>
      </c>
      <c r="AE9" s="629"/>
      <c r="AF9" s="629"/>
      <c r="AG9" s="629"/>
      <c r="AH9" s="629"/>
      <c r="AI9" s="629"/>
      <c r="AJ9" s="629"/>
      <c r="AK9" s="629"/>
      <c r="AL9" s="630">
        <v>0</v>
      </c>
      <c r="AM9" s="631"/>
      <c r="AN9" s="631"/>
      <c r="AO9" s="632"/>
      <c r="AP9" s="622" t="s">
        <v>223</v>
      </c>
      <c r="AQ9" s="623"/>
      <c r="AR9" s="623"/>
      <c r="AS9" s="623"/>
      <c r="AT9" s="623"/>
      <c r="AU9" s="623"/>
      <c r="AV9" s="623"/>
      <c r="AW9" s="623"/>
      <c r="AX9" s="623"/>
      <c r="AY9" s="623"/>
      <c r="AZ9" s="623"/>
      <c r="BA9" s="623"/>
      <c r="BB9" s="623"/>
      <c r="BC9" s="623"/>
      <c r="BD9" s="623"/>
      <c r="BE9" s="623"/>
      <c r="BF9" s="624"/>
      <c r="BG9" s="625">
        <v>467829</v>
      </c>
      <c r="BH9" s="626"/>
      <c r="BI9" s="626"/>
      <c r="BJ9" s="626"/>
      <c r="BK9" s="626"/>
      <c r="BL9" s="626"/>
      <c r="BM9" s="626"/>
      <c r="BN9" s="627"/>
      <c r="BO9" s="628">
        <v>39.1</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1245721</v>
      </c>
      <c r="CS9" s="626"/>
      <c r="CT9" s="626"/>
      <c r="CU9" s="626"/>
      <c r="CV9" s="626"/>
      <c r="CW9" s="626"/>
      <c r="CX9" s="626"/>
      <c r="CY9" s="627"/>
      <c r="CZ9" s="628">
        <v>16.100000000000001</v>
      </c>
      <c r="DA9" s="628"/>
      <c r="DB9" s="628"/>
      <c r="DC9" s="628"/>
      <c r="DD9" s="634">
        <v>5767</v>
      </c>
      <c r="DE9" s="626"/>
      <c r="DF9" s="626"/>
      <c r="DG9" s="626"/>
      <c r="DH9" s="626"/>
      <c r="DI9" s="626"/>
      <c r="DJ9" s="626"/>
      <c r="DK9" s="626"/>
      <c r="DL9" s="626"/>
      <c r="DM9" s="626"/>
      <c r="DN9" s="626"/>
      <c r="DO9" s="626"/>
      <c r="DP9" s="627"/>
      <c r="DQ9" s="634">
        <v>614868</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246212</v>
      </c>
      <c r="S10" s="626"/>
      <c r="T10" s="626"/>
      <c r="U10" s="626"/>
      <c r="V10" s="626"/>
      <c r="W10" s="626"/>
      <c r="X10" s="626"/>
      <c r="Y10" s="627"/>
      <c r="Z10" s="628">
        <v>3.1</v>
      </c>
      <c r="AA10" s="628"/>
      <c r="AB10" s="628"/>
      <c r="AC10" s="628"/>
      <c r="AD10" s="629">
        <v>246212</v>
      </c>
      <c r="AE10" s="629"/>
      <c r="AF10" s="629"/>
      <c r="AG10" s="629"/>
      <c r="AH10" s="629"/>
      <c r="AI10" s="629"/>
      <c r="AJ10" s="629"/>
      <c r="AK10" s="629"/>
      <c r="AL10" s="630">
        <v>6.4</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42969</v>
      </c>
      <c r="BH10" s="626"/>
      <c r="BI10" s="626"/>
      <c r="BJ10" s="626"/>
      <c r="BK10" s="626"/>
      <c r="BL10" s="626"/>
      <c r="BM10" s="626"/>
      <c r="BN10" s="627"/>
      <c r="BO10" s="628">
        <v>3.6</v>
      </c>
      <c r="BP10" s="628"/>
      <c r="BQ10" s="628"/>
      <c r="BR10" s="628"/>
      <c r="BS10" s="634">
        <v>7049</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26038</v>
      </c>
      <c r="CS10" s="626"/>
      <c r="CT10" s="626"/>
      <c r="CU10" s="626"/>
      <c r="CV10" s="626"/>
      <c r="CW10" s="626"/>
      <c r="CX10" s="626"/>
      <c r="CY10" s="627"/>
      <c r="CZ10" s="628">
        <v>0.3</v>
      </c>
      <c r="DA10" s="628"/>
      <c r="DB10" s="628"/>
      <c r="DC10" s="628"/>
      <c r="DD10" s="634" t="s">
        <v>111</v>
      </c>
      <c r="DE10" s="626"/>
      <c r="DF10" s="626"/>
      <c r="DG10" s="626"/>
      <c r="DH10" s="626"/>
      <c r="DI10" s="626"/>
      <c r="DJ10" s="626"/>
      <c r="DK10" s="626"/>
      <c r="DL10" s="626"/>
      <c r="DM10" s="626"/>
      <c r="DN10" s="626"/>
      <c r="DO10" s="626"/>
      <c r="DP10" s="627"/>
      <c r="DQ10" s="634">
        <v>15933</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31046</v>
      </c>
      <c r="BH11" s="626"/>
      <c r="BI11" s="626"/>
      <c r="BJ11" s="626"/>
      <c r="BK11" s="626"/>
      <c r="BL11" s="626"/>
      <c r="BM11" s="626"/>
      <c r="BN11" s="627"/>
      <c r="BO11" s="628">
        <v>2.6</v>
      </c>
      <c r="BP11" s="628"/>
      <c r="BQ11" s="628"/>
      <c r="BR11" s="628"/>
      <c r="BS11" s="634">
        <v>5159</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182018</v>
      </c>
      <c r="CS11" s="626"/>
      <c r="CT11" s="626"/>
      <c r="CU11" s="626"/>
      <c r="CV11" s="626"/>
      <c r="CW11" s="626"/>
      <c r="CX11" s="626"/>
      <c r="CY11" s="627"/>
      <c r="CZ11" s="628">
        <v>2.2999999999999998</v>
      </c>
      <c r="DA11" s="628"/>
      <c r="DB11" s="628"/>
      <c r="DC11" s="628"/>
      <c r="DD11" s="634">
        <v>902</v>
      </c>
      <c r="DE11" s="626"/>
      <c r="DF11" s="626"/>
      <c r="DG11" s="626"/>
      <c r="DH11" s="626"/>
      <c r="DI11" s="626"/>
      <c r="DJ11" s="626"/>
      <c r="DK11" s="626"/>
      <c r="DL11" s="626"/>
      <c r="DM11" s="626"/>
      <c r="DN11" s="626"/>
      <c r="DO11" s="626"/>
      <c r="DP11" s="627"/>
      <c r="DQ11" s="634">
        <v>112442</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380052</v>
      </c>
      <c r="BH12" s="626"/>
      <c r="BI12" s="626"/>
      <c r="BJ12" s="626"/>
      <c r="BK12" s="626"/>
      <c r="BL12" s="626"/>
      <c r="BM12" s="626"/>
      <c r="BN12" s="627"/>
      <c r="BO12" s="628">
        <v>31.8</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254264</v>
      </c>
      <c r="CS12" s="626"/>
      <c r="CT12" s="626"/>
      <c r="CU12" s="626"/>
      <c r="CV12" s="626"/>
      <c r="CW12" s="626"/>
      <c r="CX12" s="626"/>
      <c r="CY12" s="627"/>
      <c r="CZ12" s="628">
        <v>3.3</v>
      </c>
      <c r="DA12" s="628"/>
      <c r="DB12" s="628"/>
      <c r="DC12" s="628"/>
      <c r="DD12" s="634">
        <v>41504</v>
      </c>
      <c r="DE12" s="626"/>
      <c r="DF12" s="626"/>
      <c r="DG12" s="626"/>
      <c r="DH12" s="626"/>
      <c r="DI12" s="626"/>
      <c r="DJ12" s="626"/>
      <c r="DK12" s="626"/>
      <c r="DL12" s="626"/>
      <c r="DM12" s="626"/>
      <c r="DN12" s="626"/>
      <c r="DO12" s="626"/>
      <c r="DP12" s="627"/>
      <c r="DQ12" s="634">
        <v>86520</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8143</v>
      </c>
      <c r="S13" s="626"/>
      <c r="T13" s="626"/>
      <c r="U13" s="626"/>
      <c r="V13" s="626"/>
      <c r="W13" s="626"/>
      <c r="X13" s="626"/>
      <c r="Y13" s="627"/>
      <c r="Z13" s="628">
        <v>0.1</v>
      </c>
      <c r="AA13" s="628"/>
      <c r="AB13" s="628"/>
      <c r="AC13" s="628"/>
      <c r="AD13" s="629">
        <v>8143</v>
      </c>
      <c r="AE13" s="629"/>
      <c r="AF13" s="629"/>
      <c r="AG13" s="629"/>
      <c r="AH13" s="629"/>
      <c r="AI13" s="629"/>
      <c r="AJ13" s="629"/>
      <c r="AK13" s="629"/>
      <c r="AL13" s="630">
        <v>0.2</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370607</v>
      </c>
      <c r="BH13" s="626"/>
      <c r="BI13" s="626"/>
      <c r="BJ13" s="626"/>
      <c r="BK13" s="626"/>
      <c r="BL13" s="626"/>
      <c r="BM13" s="626"/>
      <c r="BN13" s="627"/>
      <c r="BO13" s="628">
        <v>31</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1204212</v>
      </c>
      <c r="CS13" s="626"/>
      <c r="CT13" s="626"/>
      <c r="CU13" s="626"/>
      <c r="CV13" s="626"/>
      <c r="CW13" s="626"/>
      <c r="CX13" s="626"/>
      <c r="CY13" s="627"/>
      <c r="CZ13" s="628">
        <v>15.5</v>
      </c>
      <c r="DA13" s="628"/>
      <c r="DB13" s="628"/>
      <c r="DC13" s="628"/>
      <c r="DD13" s="634">
        <v>421547</v>
      </c>
      <c r="DE13" s="626"/>
      <c r="DF13" s="626"/>
      <c r="DG13" s="626"/>
      <c r="DH13" s="626"/>
      <c r="DI13" s="626"/>
      <c r="DJ13" s="626"/>
      <c r="DK13" s="626"/>
      <c r="DL13" s="626"/>
      <c r="DM13" s="626"/>
      <c r="DN13" s="626"/>
      <c r="DO13" s="626"/>
      <c r="DP13" s="627"/>
      <c r="DQ13" s="634">
        <v>842341</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22404</v>
      </c>
      <c r="BH14" s="626"/>
      <c r="BI14" s="626"/>
      <c r="BJ14" s="626"/>
      <c r="BK14" s="626"/>
      <c r="BL14" s="626"/>
      <c r="BM14" s="626"/>
      <c r="BN14" s="627"/>
      <c r="BO14" s="628">
        <v>1.9</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282999</v>
      </c>
      <c r="CS14" s="626"/>
      <c r="CT14" s="626"/>
      <c r="CU14" s="626"/>
      <c r="CV14" s="626"/>
      <c r="CW14" s="626"/>
      <c r="CX14" s="626"/>
      <c r="CY14" s="627"/>
      <c r="CZ14" s="628">
        <v>3.7</v>
      </c>
      <c r="DA14" s="628"/>
      <c r="DB14" s="628"/>
      <c r="DC14" s="628"/>
      <c r="DD14" s="634" t="s">
        <v>111</v>
      </c>
      <c r="DE14" s="626"/>
      <c r="DF14" s="626"/>
      <c r="DG14" s="626"/>
      <c r="DH14" s="626"/>
      <c r="DI14" s="626"/>
      <c r="DJ14" s="626"/>
      <c r="DK14" s="626"/>
      <c r="DL14" s="626"/>
      <c r="DM14" s="626"/>
      <c r="DN14" s="626"/>
      <c r="DO14" s="626"/>
      <c r="DP14" s="627"/>
      <c r="DQ14" s="634">
        <v>256772</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3141</v>
      </c>
      <c r="S15" s="626"/>
      <c r="T15" s="626"/>
      <c r="U15" s="626"/>
      <c r="V15" s="626"/>
      <c r="W15" s="626"/>
      <c r="X15" s="626"/>
      <c r="Y15" s="627"/>
      <c r="Z15" s="628">
        <v>0</v>
      </c>
      <c r="AA15" s="628"/>
      <c r="AB15" s="628"/>
      <c r="AC15" s="628"/>
      <c r="AD15" s="629">
        <v>3141</v>
      </c>
      <c r="AE15" s="629"/>
      <c r="AF15" s="629"/>
      <c r="AG15" s="629"/>
      <c r="AH15" s="629"/>
      <c r="AI15" s="629"/>
      <c r="AJ15" s="629"/>
      <c r="AK15" s="629"/>
      <c r="AL15" s="630">
        <v>0.1</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155929</v>
      </c>
      <c r="BH15" s="626"/>
      <c r="BI15" s="626"/>
      <c r="BJ15" s="626"/>
      <c r="BK15" s="626"/>
      <c r="BL15" s="626"/>
      <c r="BM15" s="626"/>
      <c r="BN15" s="627"/>
      <c r="BO15" s="628">
        <v>13</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526406</v>
      </c>
      <c r="CS15" s="626"/>
      <c r="CT15" s="626"/>
      <c r="CU15" s="626"/>
      <c r="CV15" s="626"/>
      <c r="CW15" s="626"/>
      <c r="CX15" s="626"/>
      <c r="CY15" s="627"/>
      <c r="CZ15" s="628">
        <v>6.8</v>
      </c>
      <c r="DA15" s="628"/>
      <c r="DB15" s="628"/>
      <c r="DC15" s="628"/>
      <c r="DD15" s="634">
        <v>27068</v>
      </c>
      <c r="DE15" s="626"/>
      <c r="DF15" s="626"/>
      <c r="DG15" s="626"/>
      <c r="DH15" s="626"/>
      <c r="DI15" s="626"/>
      <c r="DJ15" s="626"/>
      <c r="DK15" s="626"/>
      <c r="DL15" s="626"/>
      <c r="DM15" s="626"/>
      <c r="DN15" s="626"/>
      <c r="DO15" s="626"/>
      <c r="DP15" s="627"/>
      <c r="DQ15" s="634">
        <v>468713</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2670116</v>
      </c>
      <c r="S16" s="626"/>
      <c r="T16" s="626"/>
      <c r="U16" s="626"/>
      <c r="V16" s="626"/>
      <c r="W16" s="626"/>
      <c r="X16" s="626"/>
      <c r="Y16" s="627"/>
      <c r="Z16" s="628">
        <v>34.1</v>
      </c>
      <c r="AA16" s="628"/>
      <c r="AB16" s="628"/>
      <c r="AC16" s="628"/>
      <c r="AD16" s="629">
        <v>2383416</v>
      </c>
      <c r="AE16" s="629"/>
      <c r="AF16" s="629"/>
      <c r="AG16" s="629"/>
      <c r="AH16" s="629"/>
      <c r="AI16" s="629"/>
      <c r="AJ16" s="629"/>
      <c r="AK16" s="629"/>
      <c r="AL16" s="630">
        <v>62.1</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87019</v>
      </c>
      <c r="CS16" s="626"/>
      <c r="CT16" s="626"/>
      <c r="CU16" s="626"/>
      <c r="CV16" s="626"/>
      <c r="CW16" s="626"/>
      <c r="CX16" s="626"/>
      <c r="CY16" s="627"/>
      <c r="CZ16" s="628">
        <v>1.1000000000000001</v>
      </c>
      <c r="DA16" s="628"/>
      <c r="DB16" s="628"/>
      <c r="DC16" s="628"/>
      <c r="DD16" s="634" t="s">
        <v>111</v>
      </c>
      <c r="DE16" s="626"/>
      <c r="DF16" s="626"/>
      <c r="DG16" s="626"/>
      <c r="DH16" s="626"/>
      <c r="DI16" s="626"/>
      <c r="DJ16" s="626"/>
      <c r="DK16" s="626"/>
      <c r="DL16" s="626"/>
      <c r="DM16" s="626"/>
      <c r="DN16" s="626"/>
      <c r="DO16" s="626"/>
      <c r="DP16" s="627"/>
      <c r="DQ16" s="634">
        <v>87019</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2383416</v>
      </c>
      <c r="S17" s="626"/>
      <c r="T17" s="626"/>
      <c r="U17" s="626"/>
      <c r="V17" s="626"/>
      <c r="W17" s="626"/>
      <c r="X17" s="626"/>
      <c r="Y17" s="627"/>
      <c r="Z17" s="628">
        <v>30.4</v>
      </c>
      <c r="AA17" s="628"/>
      <c r="AB17" s="628"/>
      <c r="AC17" s="628"/>
      <c r="AD17" s="629">
        <v>2383416</v>
      </c>
      <c r="AE17" s="629"/>
      <c r="AF17" s="629"/>
      <c r="AG17" s="629"/>
      <c r="AH17" s="629"/>
      <c r="AI17" s="629"/>
      <c r="AJ17" s="629"/>
      <c r="AK17" s="629"/>
      <c r="AL17" s="630">
        <v>62.1</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1070349</v>
      </c>
      <c r="CS17" s="626"/>
      <c r="CT17" s="626"/>
      <c r="CU17" s="626"/>
      <c r="CV17" s="626"/>
      <c r="CW17" s="626"/>
      <c r="CX17" s="626"/>
      <c r="CY17" s="627"/>
      <c r="CZ17" s="628">
        <v>13.8</v>
      </c>
      <c r="DA17" s="628"/>
      <c r="DB17" s="628"/>
      <c r="DC17" s="628"/>
      <c r="DD17" s="634" t="s">
        <v>111</v>
      </c>
      <c r="DE17" s="626"/>
      <c r="DF17" s="626"/>
      <c r="DG17" s="626"/>
      <c r="DH17" s="626"/>
      <c r="DI17" s="626"/>
      <c r="DJ17" s="626"/>
      <c r="DK17" s="626"/>
      <c r="DL17" s="626"/>
      <c r="DM17" s="626"/>
      <c r="DN17" s="626"/>
      <c r="DO17" s="626"/>
      <c r="DP17" s="627"/>
      <c r="DQ17" s="634">
        <v>895583</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286700</v>
      </c>
      <c r="S18" s="626"/>
      <c r="T18" s="626"/>
      <c r="U18" s="626"/>
      <c r="V18" s="626"/>
      <c r="W18" s="626"/>
      <c r="X18" s="626"/>
      <c r="Y18" s="627"/>
      <c r="Z18" s="628">
        <v>3.7</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75432</v>
      </c>
      <c r="BH19" s="626"/>
      <c r="BI19" s="626"/>
      <c r="BJ19" s="626"/>
      <c r="BK19" s="626"/>
      <c r="BL19" s="626"/>
      <c r="BM19" s="626"/>
      <c r="BN19" s="627"/>
      <c r="BO19" s="628">
        <v>6.3</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4176511</v>
      </c>
      <c r="S20" s="626"/>
      <c r="T20" s="626"/>
      <c r="U20" s="626"/>
      <c r="V20" s="626"/>
      <c r="W20" s="626"/>
      <c r="X20" s="626"/>
      <c r="Y20" s="627"/>
      <c r="Z20" s="628">
        <v>53.3</v>
      </c>
      <c r="AA20" s="628"/>
      <c r="AB20" s="628"/>
      <c r="AC20" s="628"/>
      <c r="AD20" s="629">
        <v>3823527</v>
      </c>
      <c r="AE20" s="629"/>
      <c r="AF20" s="629"/>
      <c r="AG20" s="629"/>
      <c r="AH20" s="629"/>
      <c r="AI20" s="629"/>
      <c r="AJ20" s="629"/>
      <c r="AK20" s="629"/>
      <c r="AL20" s="630">
        <v>99.6</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75432</v>
      </c>
      <c r="BH20" s="626"/>
      <c r="BI20" s="626"/>
      <c r="BJ20" s="626"/>
      <c r="BK20" s="626"/>
      <c r="BL20" s="626"/>
      <c r="BM20" s="626"/>
      <c r="BN20" s="627"/>
      <c r="BO20" s="628">
        <v>6.3</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7750958</v>
      </c>
      <c r="CS20" s="626"/>
      <c r="CT20" s="626"/>
      <c r="CU20" s="626"/>
      <c r="CV20" s="626"/>
      <c r="CW20" s="626"/>
      <c r="CX20" s="626"/>
      <c r="CY20" s="627"/>
      <c r="CZ20" s="628">
        <v>100</v>
      </c>
      <c r="DA20" s="628"/>
      <c r="DB20" s="628"/>
      <c r="DC20" s="628"/>
      <c r="DD20" s="634">
        <v>597376</v>
      </c>
      <c r="DE20" s="626"/>
      <c r="DF20" s="626"/>
      <c r="DG20" s="626"/>
      <c r="DH20" s="626"/>
      <c r="DI20" s="626"/>
      <c r="DJ20" s="626"/>
      <c r="DK20" s="626"/>
      <c r="DL20" s="626"/>
      <c r="DM20" s="626"/>
      <c r="DN20" s="626"/>
      <c r="DO20" s="626"/>
      <c r="DP20" s="627"/>
      <c r="DQ20" s="634">
        <v>5112705</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1367</v>
      </c>
      <c r="S21" s="626"/>
      <c r="T21" s="626"/>
      <c r="U21" s="626"/>
      <c r="V21" s="626"/>
      <c r="W21" s="626"/>
      <c r="X21" s="626"/>
      <c r="Y21" s="627"/>
      <c r="Z21" s="628">
        <v>0</v>
      </c>
      <c r="AA21" s="628"/>
      <c r="AB21" s="628"/>
      <c r="AC21" s="628"/>
      <c r="AD21" s="629">
        <v>1367</v>
      </c>
      <c r="AE21" s="629"/>
      <c r="AF21" s="629"/>
      <c r="AG21" s="629"/>
      <c r="AH21" s="629"/>
      <c r="AI21" s="629"/>
      <c r="AJ21" s="629"/>
      <c r="AK21" s="629"/>
      <c r="AL21" s="630">
        <v>0</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v>9148</v>
      </c>
      <c r="BH21" s="626"/>
      <c r="BI21" s="626"/>
      <c r="BJ21" s="626"/>
      <c r="BK21" s="626"/>
      <c r="BL21" s="626"/>
      <c r="BM21" s="626"/>
      <c r="BN21" s="627"/>
      <c r="BO21" s="628">
        <v>0.8</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11673</v>
      </c>
      <c r="S22" s="626"/>
      <c r="T22" s="626"/>
      <c r="U22" s="626"/>
      <c r="V22" s="626"/>
      <c r="W22" s="626"/>
      <c r="X22" s="626"/>
      <c r="Y22" s="627"/>
      <c r="Z22" s="628">
        <v>0.1</v>
      </c>
      <c r="AA22" s="628"/>
      <c r="AB22" s="628"/>
      <c r="AC22" s="628"/>
      <c r="AD22" s="629" t="s">
        <v>111</v>
      </c>
      <c r="AE22" s="629"/>
      <c r="AF22" s="629"/>
      <c r="AG22" s="629"/>
      <c r="AH22" s="629"/>
      <c r="AI22" s="629"/>
      <c r="AJ22" s="629"/>
      <c r="AK22" s="629"/>
      <c r="AL22" s="630" t="s">
        <v>111</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261121</v>
      </c>
      <c r="S23" s="626"/>
      <c r="T23" s="626"/>
      <c r="U23" s="626"/>
      <c r="V23" s="626"/>
      <c r="W23" s="626"/>
      <c r="X23" s="626"/>
      <c r="Y23" s="627"/>
      <c r="Z23" s="628">
        <v>3.3</v>
      </c>
      <c r="AA23" s="628"/>
      <c r="AB23" s="628"/>
      <c r="AC23" s="628"/>
      <c r="AD23" s="629">
        <v>3919</v>
      </c>
      <c r="AE23" s="629"/>
      <c r="AF23" s="629"/>
      <c r="AG23" s="629"/>
      <c r="AH23" s="629"/>
      <c r="AI23" s="629"/>
      <c r="AJ23" s="629"/>
      <c r="AK23" s="629"/>
      <c r="AL23" s="630">
        <v>0.1</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66284</v>
      </c>
      <c r="BH23" s="626"/>
      <c r="BI23" s="626"/>
      <c r="BJ23" s="626"/>
      <c r="BK23" s="626"/>
      <c r="BL23" s="626"/>
      <c r="BM23" s="626"/>
      <c r="BN23" s="627"/>
      <c r="BO23" s="628">
        <v>5.5</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38375</v>
      </c>
      <c r="S24" s="626"/>
      <c r="T24" s="626"/>
      <c r="U24" s="626"/>
      <c r="V24" s="626"/>
      <c r="W24" s="626"/>
      <c r="X24" s="626"/>
      <c r="Y24" s="627"/>
      <c r="Z24" s="628">
        <v>0.5</v>
      </c>
      <c r="AA24" s="628"/>
      <c r="AB24" s="628"/>
      <c r="AC24" s="628"/>
      <c r="AD24" s="629" t="s">
        <v>111</v>
      </c>
      <c r="AE24" s="629"/>
      <c r="AF24" s="629"/>
      <c r="AG24" s="629"/>
      <c r="AH24" s="629"/>
      <c r="AI24" s="629"/>
      <c r="AJ24" s="629"/>
      <c r="AK24" s="629"/>
      <c r="AL24" s="630" t="s">
        <v>111</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3102543</v>
      </c>
      <c r="CS24" s="615"/>
      <c r="CT24" s="615"/>
      <c r="CU24" s="615"/>
      <c r="CV24" s="615"/>
      <c r="CW24" s="615"/>
      <c r="CX24" s="615"/>
      <c r="CY24" s="616"/>
      <c r="CZ24" s="652">
        <v>40</v>
      </c>
      <c r="DA24" s="653"/>
      <c r="DB24" s="653"/>
      <c r="DC24" s="654"/>
      <c r="DD24" s="651">
        <v>2191624</v>
      </c>
      <c r="DE24" s="615"/>
      <c r="DF24" s="615"/>
      <c r="DG24" s="615"/>
      <c r="DH24" s="615"/>
      <c r="DI24" s="615"/>
      <c r="DJ24" s="615"/>
      <c r="DK24" s="616"/>
      <c r="DL24" s="651">
        <v>2125479</v>
      </c>
      <c r="DM24" s="615"/>
      <c r="DN24" s="615"/>
      <c r="DO24" s="615"/>
      <c r="DP24" s="615"/>
      <c r="DQ24" s="615"/>
      <c r="DR24" s="615"/>
      <c r="DS24" s="615"/>
      <c r="DT24" s="615"/>
      <c r="DU24" s="615"/>
      <c r="DV24" s="616"/>
      <c r="DW24" s="619">
        <v>53</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752784</v>
      </c>
      <c r="S25" s="626"/>
      <c r="T25" s="626"/>
      <c r="U25" s="626"/>
      <c r="V25" s="626"/>
      <c r="W25" s="626"/>
      <c r="X25" s="626"/>
      <c r="Y25" s="627"/>
      <c r="Z25" s="628">
        <v>9.6</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1195534</v>
      </c>
      <c r="CS25" s="657"/>
      <c r="CT25" s="657"/>
      <c r="CU25" s="657"/>
      <c r="CV25" s="657"/>
      <c r="CW25" s="657"/>
      <c r="CX25" s="657"/>
      <c r="CY25" s="658"/>
      <c r="CZ25" s="659">
        <v>15.4</v>
      </c>
      <c r="DA25" s="660"/>
      <c r="DB25" s="660"/>
      <c r="DC25" s="661"/>
      <c r="DD25" s="634">
        <v>1020261</v>
      </c>
      <c r="DE25" s="657"/>
      <c r="DF25" s="657"/>
      <c r="DG25" s="657"/>
      <c r="DH25" s="657"/>
      <c r="DI25" s="657"/>
      <c r="DJ25" s="657"/>
      <c r="DK25" s="658"/>
      <c r="DL25" s="634">
        <v>1019645</v>
      </c>
      <c r="DM25" s="657"/>
      <c r="DN25" s="657"/>
      <c r="DO25" s="657"/>
      <c r="DP25" s="657"/>
      <c r="DQ25" s="657"/>
      <c r="DR25" s="657"/>
      <c r="DS25" s="657"/>
      <c r="DT25" s="657"/>
      <c r="DU25" s="657"/>
      <c r="DV25" s="658"/>
      <c r="DW25" s="630">
        <v>25.4</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733260</v>
      </c>
      <c r="CS26" s="626"/>
      <c r="CT26" s="626"/>
      <c r="CU26" s="626"/>
      <c r="CV26" s="626"/>
      <c r="CW26" s="626"/>
      <c r="CX26" s="626"/>
      <c r="CY26" s="627"/>
      <c r="CZ26" s="659">
        <v>9.5</v>
      </c>
      <c r="DA26" s="660"/>
      <c r="DB26" s="660"/>
      <c r="DC26" s="661"/>
      <c r="DD26" s="634">
        <v>602089</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x14ac:dyDescent="0.15">
      <c r="B27" s="622" t="s">
        <v>279</v>
      </c>
      <c r="C27" s="623"/>
      <c r="D27" s="623"/>
      <c r="E27" s="623"/>
      <c r="F27" s="623"/>
      <c r="G27" s="623"/>
      <c r="H27" s="623"/>
      <c r="I27" s="623"/>
      <c r="J27" s="623"/>
      <c r="K27" s="623"/>
      <c r="L27" s="623"/>
      <c r="M27" s="623"/>
      <c r="N27" s="623"/>
      <c r="O27" s="623"/>
      <c r="P27" s="623"/>
      <c r="Q27" s="624"/>
      <c r="R27" s="625">
        <v>688490</v>
      </c>
      <c r="S27" s="626"/>
      <c r="T27" s="626"/>
      <c r="U27" s="626"/>
      <c r="V27" s="626"/>
      <c r="W27" s="626"/>
      <c r="X27" s="626"/>
      <c r="Y27" s="627"/>
      <c r="Z27" s="628">
        <v>8.8000000000000007</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1195980</v>
      </c>
      <c r="BH27" s="626"/>
      <c r="BI27" s="626"/>
      <c r="BJ27" s="626"/>
      <c r="BK27" s="626"/>
      <c r="BL27" s="626"/>
      <c r="BM27" s="626"/>
      <c r="BN27" s="627"/>
      <c r="BO27" s="628">
        <v>100</v>
      </c>
      <c r="BP27" s="628"/>
      <c r="BQ27" s="628"/>
      <c r="BR27" s="628"/>
      <c r="BS27" s="634">
        <v>12208</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836660</v>
      </c>
      <c r="CS27" s="657"/>
      <c r="CT27" s="657"/>
      <c r="CU27" s="657"/>
      <c r="CV27" s="657"/>
      <c r="CW27" s="657"/>
      <c r="CX27" s="657"/>
      <c r="CY27" s="658"/>
      <c r="CZ27" s="659">
        <v>10.8</v>
      </c>
      <c r="DA27" s="660"/>
      <c r="DB27" s="660"/>
      <c r="DC27" s="661"/>
      <c r="DD27" s="634">
        <v>275780</v>
      </c>
      <c r="DE27" s="657"/>
      <c r="DF27" s="657"/>
      <c r="DG27" s="657"/>
      <c r="DH27" s="657"/>
      <c r="DI27" s="657"/>
      <c r="DJ27" s="657"/>
      <c r="DK27" s="658"/>
      <c r="DL27" s="634">
        <v>210251</v>
      </c>
      <c r="DM27" s="657"/>
      <c r="DN27" s="657"/>
      <c r="DO27" s="657"/>
      <c r="DP27" s="657"/>
      <c r="DQ27" s="657"/>
      <c r="DR27" s="657"/>
      <c r="DS27" s="657"/>
      <c r="DT27" s="657"/>
      <c r="DU27" s="657"/>
      <c r="DV27" s="658"/>
      <c r="DW27" s="630">
        <v>5.2</v>
      </c>
      <c r="DX27" s="655"/>
      <c r="DY27" s="655"/>
      <c r="DZ27" s="655"/>
      <c r="EA27" s="655"/>
      <c r="EB27" s="655"/>
      <c r="EC27" s="656"/>
    </row>
    <row r="28" spans="2:133" ht="11.25" customHeight="1" x14ac:dyDescent="0.15">
      <c r="B28" s="622" t="s">
        <v>282</v>
      </c>
      <c r="C28" s="623"/>
      <c r="D28" s="623"/>
      <c r="E28" s="623"/>
      <c r="F28" s="623"/>
      <c r="G28" s="623"/>
      <c r="H28" s="623"/>
      <c r="I28" s="623"/>
      <c r="J28" s="623"/>
      <c r="K28" s="623"/>
      <c r="L28" s="623"/>
      <c r="M28" s="623"/>
      <c r="N28" s="623"/>
      <c r="O28" s="623"/>
      <c r="P28" s="623"/>
      <c r="Q28" s="624"/>
      <c r="R28" s="625">
        <v>92791</v>
      </c>
      <c r="S28" s="626"/>
      <c r="T28" s="626"/>
      <c r="U28" s="626"/>
      <c r="V28" s="626"/>
      <c r="W28" s="626"/>
      <c r="X28" s="626"/>
      <c r="Y28" s="627"/>
      <c r="Z28" s="628">
        <v>1.2</v>
      </c>
      <c r="AA28" s="628"/>
      <c r="AB28" s="628"/>
      <c r="AC28" s="628"/>
      <c r="AD28" s="629">
        <v>11035</v>
      </c>
      <c r="AE28" s="629"/>
      <c r="AF28" s="629"/>
      <c r="AG28" s="629"/>
      <c r="AH28" s="629"/>
      <c r="AI28" s="629"/>
      <c r="AJ28" s="629"/>
      <c r="AK28" s="629"/>
      <c r="AL28" s="630">
        <v>0.3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1070349</v>
      </c>
      <c r="CS28" s="626"/>
      <c r="CT28" s="626"/>
      <c r="CU28" s="626"/>
      <c r="CV28" s="626"/>
      <c r="CW28" s="626"/>
      <c r="CX28" s="626"/>
      <c r="CY28" s="627"/>
      <c r="CZ28" s="659">
        <v>13.8</v>
      </c>
      <c r="DA28" s="660"/>
      <c r="DB28" s="660"/>
      <c r="DC28" s="661"/>
      <c r="DD28" s="634">
        <v>895583</v>
      </c>
      <c r="DE28" s="626"/>
      <c r="DF28" s="626"/>
      <c r="DG28" s="626"/>
      <c r="DH28" s="626"/>
      <c r="DI28" s="626"/>
      <c r="DJ28" s="626"/>
      <c r="DK28" s="627"/>
      <c r="DL28" s="634">
        <v>895583</v>
      </c>
      <c r="DM28" s="626"/>
      <c r="DN28" s="626"/>
      <c r="DO28" s="626"/>
      <c r="DP28" s="626"/>
      <c r="DQ28" s="626"/>
      <c r="DR28" s="626"/>
      <c r="DS28" s="626"/>
      <c r="DT28" s="626"/>
      <c r="DU28" s="626"/>
      <c r="DV28" s="627"/>
      <c r="DW28" s="630">
        <v>22.3</v>
      </c>
      <c r="DX28" s="655"/>
      <c r="DY28" s="655"/>
      <c r="DZ28" s="655"/>
      <c r="EA28" s="655"/>
      <c r="EB28" s="655"/>
      <c r="EC28" s="656"/>
    </row>
    <row r="29" spans="2:133" ht="11.25" customHeight="1" x14ac:dyDescent="0.15">
      <c r="B29" s="622" t="s">
        <v>284</v>
      </c>
      <c r="C29" s="623"/>
      <c r="D29" s="623"/>
      <c r="E29" s="623"/>
      <c r="F29" s="623"/>
      <c r="G29" s="623"/>
      <c r="H29" s="623"/>
      <c r="I29" s="623"/>
      <c r="J29" s="623"/>
      <c r="K29" s="623"/>
      <c r="L29" s="623"/>
      <c r="M29" s="623"/>
      <c r="N29" s="623"/>
      <c r="O29" s="623"/>
      <c r="P29" s="623"/>
      <c r="Q29" s="624"/>
      <c r="R29" s="625">
        <v>61172</v>
      </c>
      <c r="S29" s="626"/>
      <c r="T29" s="626"/>
      <c r="U29" s="626"/>
      <c r="V29" s="626"/>
      <c r="W29" s="626"/>
      <c r="X29" s="626"/>
      <c r="Y29" s="627"/>
      <c r="Z29" s="628">
        <v>0.8</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57</v>
      </c>
      <c r="CG29" s="640"/>
      <c r="CH29" s="640"/>
      <c r="CI29" s="640"/>
      <c r="CJ29" s="640"/>
      <c r="CK29" s="640"/>
      <c r="CL29" s="640"/>
      <c r="CM29" s="640"/>
      <c r="CN29" s="640"/>
      <c r="CO29" s="640"/>
      <c r="CP29" s="640"/>
      <c r="CQ29" s="641"/>
      <c r="CR29" s="625">
        <v>1069764</v>
      </c>
      <c r="CS29" s="657"/>
      <c r="CT29" s="657"/>
      <c r="CU29" s="657"/>
      <c r="CV29" s="657"/>
      <c r="CW29" s="657"/>
      <c r="CX29" s="657"/>
      <c r="CY29" s="658"/>
      <c r="CZ29" s="659">
        <v>13.8</v>
      </c>
      <c r="DA29" s="660"/>
      <c r="DB29" s="660"/>
      <c r="DC29" s="661"/>
      <c r="DD29" s="634">
        <v>894998</v>
      </c>
      <c r="DE29" s="657"/>
      <c r="DF29" s="657"/>
      <c r="DG29" s="657"/>
      <c r="DH29" s="657"/>
      <c r="DI29" s="657"/>
      <c r="DJ29" s="657"/>
      <c r="DK29" s="658"/>
      <c r="DL29" s="634">
        <v>894998</v>
      </c>
      <c r="DM29" s="657"/>
      <c r="DN29" s="657"/>
      <c r="DO29" s="657"/>
      <c r="DP29" s="657"/>
      <c r="DQ29" s="657"/>
      <c r="DR29" s="657"/>
      <c r="DS29" s="657"/>
      <c r="DT29" s="657"/>
      <c r="DU29" s="657"/>
      <c r="DV29" s="658"/>
      <c r="DW29" s="630">
        <v>22.3</v>
      </c>
      <c r="DX29" s="655"/>
      <c r="DY29" s="655"/>
      <c r="DZ29" s="655"/>
      <c r="EA29" s="655"/>
      <c r="EB29" s="655"/>
      <c r="EC29" s="656"/>
    </row>
    <row r="30" spans="2:133" ht="11.25" customHeight="1" x14ac:dyDescent="0.15">
      <c r="B30" s="622" t="s">
        <v>288</v>
      </c>
      <c r="C30" s="623"/>
      <c r="D30" s="623"/>
      <c r="E30" s="623"/>
      <c r="F30" s="623"/>
      <c r="G30" s="623"/>
      <c r="H30" s="623"/>
      <c r="I30" s="623"/>
      <c r="J30" s="623"/>
      <c r="K30" s="623"/>
      <c r="L30" s="623"/>
      <c r="M30" s="623"/>
      <c r="N30" s="623"/>
      <c r="O30" s="623"/>
      <c r="P30" s="623"/>
      <c r="Q30" s="624"/>
      <c r="R30" s="625">
        <v>147253</v>
      </c>
      <c r="S30" s="626"/>
      <c r="T30" s="626"/>
      <c r="U30" s="626"/>
      <c r="V30" s="626"/>
      <c r="W30" s="626"/>
      <c r="X30" s="626"/>
      <c r="Y30" s="627"/>
      <c r="Z30" s="628">
        <v>1.9</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97.7</v>
      </c>
      <c r="BH30" s="684"/>
      <c r="BI30" s="684"/>
      <c r="BJ30" s="684"/>
      <c r="BK30" s="684"/>
      <c r="BL30" s="684"/>
      <c r="BM30" s="620">
        <v>89</v>
      </c>
      <c r="BN30" s="684"/>
      <c r="BO30" s="684"/>
      <c r="BP30" s="684"/>
      <c r="BQ30" s="685"/>
      <c r="BR30" s="683">
        <v>97.3</v>
      </c>
      <c r="BS30" s="684"/>
      <c r="BT30" s="684"/>
      <c r="BU30" s="684"/>
      <c r="BV30" s="684"/>
      <c r="BW30" s="684"/>
      <c r="BX30" s="620">
        <v>88.1</v>
      </c>
      <c r="BY30" s="684"/>
      <c r="BZ30" s="684"/>
      <c r="CA30" s="684"/>
      <c r="CB30" s="685"/>
      <c r="CD30" s="688"/>
      <c r="CE30" s="689"/>
      <c r="CF30" s="639" t="s">
        <v>291</v>
      </c>
      <c r="CG30" s="640"/>
      <c r="CH30" s="640"/>
      <c r="CI30" s="640"/>
      <c r="CJ30" s="640"/>
      <c r="CK30" s="640"/>
      <c r="CL30" s="640"/>
      <c r="CM30" s="640"/>
      <c r="CN30" s="640"/>
      <c r="CO30" s="640"/>
      <c r="CP30" s="640"/>
      <c r="CQ30" s="641"/>
      <c r="CR30" s="625">
        <v>975740</v>
      </c>
      <c r="CS30" s="626"/>
      <c r="CT30" s="626"/>
      <c r="CU30" s="626"/>
      <c r="CV30" s="626"/>
      <c r="CW30" s="626"/>
      <c r="CX30" s="626"/>
      <c r="CY30" s="627"/>
      <c r="CZ30" s="659">
        <v>12.6</v>
      </c>
      <c r="DA30" s="660"/>
      <c r="DB30" s="660"/>
      <c r="DC30" s="661"/>
      <c r="DD30" s="634">
        <v>800974</v>
      </c>
      <c r="DE30" s="626"/>
      <c r="DF30" s="626"/>
      <c r="DG30" s="626"/>
      <c r="DH30" s="626"/>
      <c r="DI30" s="626"/>
      <c r="DJ30" s="626"/>
      <c r="DK30" s="627"/>
      <c r="DL30" s="634">
        <v>800974</v>
      </c>
      <c r="DM30" s="626"/>
      <c r="DN30" s="626"/>
      <c r="DO30" s="626"/>
      <c r="DP30" s="626"/>
      <c r="DQ30" s="626"/>
      <c r="DR30" s="626"/>
      <c r="DS30" s="626"/>
      <c r="DT30" s="626"/>
      <c r="DU30" s="626"/>
      <c r="DV30" s="627"/>
      <c r="DW30" s="630">
        <v>20</v>
      </c>
      <c r="DX30" s="655"/>
      <c r="DY30" s="655"/>
      <c r="DZ30" s="655"/>
      <c r="EA30" s="655"/>
      <c r="EB30" s="655"/>
      <c r="EC30" s="656"/>
    </row>
    <row r="31" spans="2:133" ht="11.25" customHeight="1" x14ac:dyDescent="0.15">
      <c r="B31" s="622" t="s">
        <v>292</v>
      </c>
      <c r="C31" s="623"/>
      <c r="D31" s="623"/>
      <c r="E31" s="623"/>
      <c r="F31" s="623"/>
      <c r="G31" s="623"/>
      <c r="H31" s="623"/>
      <c r="I31" s="623"/>
      <c r="J31" s="623"/>
      <c r="K31" s="623"/>
      <c r="L31" s="623"/>
      <c r="M31" s="623"/>
      <c r="N31" s="623"/>
      <c r="O31" s="623"/>
      <c r="P31" s="623"/>
      <c r="Q31" s="624"/>
      <c r="R31" s="625">
        <v>203641</v>
      </c>
      <c r="S31" s="626"/>
      <c r="T31" s="626"/>
      <c r="U31" s="626"/>
      <c r="V31" s="626"/>
      <c r="W31" s="626"/>
      <c r="X31" s="626"/>
      <c r="Y31" s="627"/>
      <c r="Z31" s="628">
        <v>2.6</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97.6</v>
      </c>
      <c r="BH31" s="657"/>
      <c r="BI31" s="657"/>
      <c r="BJ31" s="657"/>
      <c r="BK31" s="657"/>
      <c r="BL31" s="657"/>
      <c r="BM31" s="631">
        <v>87.5</v>
      </c>
      <c r="BN31" s="681"/>
      <c r="BO31" s="681"/>
      <c r="BP31" s="681"/>
      <c r="BQ31" s="682"/>
      <c r="BR31" s="680">
        <v>96.8</v>
      </c>
      <c r="BS31" s="657"/>
      <c r="BT31" s="657"/>
      <c r="BU31" s="657"/>
      <c r="BV31" s="657"/>
      <c r="BW31" s="657"/>
      <c r="BX31" s="631">
        <v>86.3</v>
      </c>
      <c r="BY31" s="681"/>
      <c r="BZ31" s="681"/>
      <c r="CA31" s="681"/>
      <c r="CB31" s="682"/>
      <c r="CD31" s="688"/>
      <c r="CE31" s="689"/>
      <c r="CF31" s="639" t="s">
        <v>295</v>
      </c>
      <c r="CG31" s="640"/>
      <c r="CH31" s="640"/>
      <c r="CI31" s="640"/>
      <c r="CJ31" s="640"/>
      <c r="CK31" s="640"/>
      <c r="CL31" s="640"/>
      <c r="CM31" s="640"/>
      <c r="CN31" s="640"/>
      <c r="CO31" s="640"/>
      <c r="CP31" s="640"/>
      <c r="CQ31" s="641"/>
      <c r="CR31" s="625">
        <v>94024</v>
      </c>
      <c r="CS31" s="657"/>
      <c r="CT31" s="657"/>
      <c r="CU31" s="657"/>
      <c r="CV31" s="657"/>
      <c r="CW31" s="657"/>
      <c r="CX31" s="657"/>
      <c r="CY31" s="658"/>
      <c r="CZ31" s="659">
        <v>1.2</v>
      </c>
      <c r="DA31" s="660"/>
      <c r="DB31" s="660"/>
      <c r="DC31" s="661"/>
      <c r="DD31" s="634">
        <v>94024</v>
      </c>
      <c r="DE31" s="657"/>
      <c r="DF31" s="657"/>
      <c r="DG31" s="657"/>
      <c r="DH31" s="657"/>
      <c r="DI31" s="657"/>
      <c r="DJ31" s="657"/>
      <c r="DK31" s="658"/>
      <c r="DL31" s="634">
        <v>94024</v>
      </c>
      <c r="DM31" s="657"/>
      <c r="DN31" s="657"/>
      <c r="DO31" s="657"/>
      <c r="DP31" s="657"/>
      <c r="DQ31" s="657"/>
      <c r="DR31" s="657"/>
      <c r="DS31" s="657"/>
      <c r="DT31" s="657"/>
      <c r="DU31" s="657"/>
      <c r="DV31" s="658"/>
      <c r="DW31" s="630">
        <v>2.2999999999999998</v>
      </c>
      <c r="DX31" s="655"/>
      <c r="DY31" s="655"/>
      <c r="DZ31" s="655"/>
      <c r="EA31" s="655"/>
      <c r="EB31" s="655"/>
      <c r="EC31" s="656"/>
    </row>
    <row r="32" spans="2:133" ht="11.25" customHeight="1" x14ac:dyDescent="0.15">
      <c r="B32" s="622" t="s">
        <v>296</v>
      </c>
      <c r="C32" s="623"/>
      <c r="D32" s="623"/>
      <c r="E32" s="623"/>
      <c r="F32" s="623"/>
      <c r="G32" s="623"/>
      <c r="H32" s="623"/>
      <c r="I32" s="623"/>
      <c r="J32" s="623"/>
      <c r="K32" s="623"/>
      <c r="L32" s="623"/>
      <c r="M32" s="623"/>
      <c r="N32" s="623"/>
      <c r="O32" s="623"/>
      <c r="P32" s="623"/>
      <c r="Q32" s="624"/>
      <c r="R32" s="625">
        <v>148992</v>
      </c>
      <c r="S32" s="626"/>
      <c r="T32" s="626"/>
      <c r="U32" s="626"/>
      <c r="V32" s="626"/>
      <c r="W32" s="626"/>
      <c r="X32" s="626"/>
      <c r="Y32" s="627"/>
      <c r="Z32" s="628">
        <v>1.9</v>
      </c>
      <c r="AA32" s="628"/>
      <c r="AB32" s="628"/>
      <c r="AC32" s="628"/>
      <c r="AD32" s="629">
        <v>600</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97.1</v>
      </c>
      <c r="BH32" s="693"/>
      <c r="BI32" s="693"/>
      <c r="BJ32" s="693"/>
      <c r="BK32" s="693"/>
      <c r="BL32" s="693"/>
      <c r="BM32" s="694">
        <v>87.2</v>
      </c>
      <c r="BN32" s="693"/>
      <c r="BO32" s="693"/>
      <c r="BP32" s="693"/>
      <c r="BQ32" s="695"/>
      <c r="BR32" s="692">
        <v>96.9</v>
      </c>
      <c r="BS32" s="693"/>
      <c r="BT32" s="693"/>
      <c r="BU32" s="693"/>
      <c r="BV32" s="693"/>
      <c r="BW32" s="693"/>
      <c r="BX32" s="694">
        <v>86.3</v>
      </c>
      <c r="BY32" s="693"/>
      <c r="BZ32" s="693"/>
      <c r="CA32" s="693"/>
      <c r="CB32" s="695"/>
      <c r="CD32" s="690"/>
      <c r="CE32" s="691"/>
      <c r="CF32" s="639" t="s">
        <v>298</v>
      </c>
      <c r="CG32" s="640"/>
      <c r="CH32" s="640"/>
      <c r="CI32" s="640"/>
      <c r="CJ32" s="640"/>
      <c r="CK32" s="640"/>
      <c r="CL32" s="640"/>
      <c r="CM32" s="640"/>
      <c r="CN32" s="640"/>
      <c r="CO32" s="640"/>
      <c r="CP32" s="640"/>
      <c r="CQ32" s="641"/>
      <c r="CR32" s="625">
        <v>585</v>
      </c>
      <c r="CS32" s="626"/>
      <c r="CT32" s="626"/>
      <c r="CU32" s="626"/>
      <c r="CV32" s="626"/>
      <c r="CW32" s="626"/>
      <c r="CX32" s="626"/>
      <c r="CY32" s="627"/>
      <c r="CZ32" s="659">
        <v>0</v>
      </c>
      <c r="DA32" s="660"/>
      <c r="DB32" s="660"/>
      <c r="DC32" s="661"/>
      <c r="DD32" s="634">
        <v>585</v>
      </c>
      <c r="DE32" s="626"/>
      <c r="DF32" s="626"/>
      <c r="DG32" s="626"/>
      <c r="DH32" s="626"/>
      <c r="DI32" s="626"/>
      <c r="DJ32" s="626"/>
      <c r="DK32" s="627"/>
      <c r="DL32" s="634">
        <v>585</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299</v>
      </c>
      <c r="C33" s="623"/>
      <c r="D33" s="623"/>
      <c r="E33" s="623"/>
      <c r="F33" s="623"/>
      <c r="G33" s="623"/>
      <c r="H33" s="623"/>
      <c r="I33" s="623"/>
      <c r="J33" s="623"/>
      <c r="K33" s="623"/>
      <c r="L33" s="623"/>
      <c r="M33" s="623"/>
      <c r="N33" s="623"/>
      <c r="O33" s="623"/>
      <c r="P33" s="623"/>
      <c r="Q33" s="624"/>
      <c r="R33" s="625">
        <v>1252417</v>
      </c>
      <c r="S33" s="626"/>
      <c r="T33" s="626"/>
      <c r="U33" s="626"/>
      <c r="V33" s="626"/>
      <c r="W33" s="626"/>
      <c r="X33" s="626"/>
      <c r="Y33" s="627"/>
      <c r="Z33" s="628">
        <v>16</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3964020</v>
      </c>
      <c r="CS33" s="657"/>
      <c r="CT33" s="657"/>
      <c r="CU33" s="657"/>
      <c r="CV33" s="657"/>
      <c r="CW33" s="657"/>
      <c r="CX33" s="657"/>
      <c r="CY33" s="658"/>
      <c r="CZ33" s="659">
        <v>51.1</v>
      </c>
      <c r="DA33" s="660"/>
      <c r="DB33" s="660"/>
      <c r="DC33" s="661"/>
      <c r="DD33" s="634">
        <v>2608615</v>
      </c>
      <c r="DE33" s="657"/>
      <c r="DF33" s="657"/>
      <c r="DG33" s="657"/>
      <c r="DH33" s="657"/>
      <c r="DI33" s="657"/>
      <c r="DJ33" s="657"/>
      <c r="DK33" s="658"/>
      <c r="DL33" s="634">
        <v>1660976</v>
      </c>
      <c r="DM33" s="657"/>
      <c r="DN33" s="657"/>
      <c r="DO33" s="657"/>
      <c r="DP33" s="657"/>
      <c r="DQ33" s="657"/>
      <c r="DR33" s="657"/>
      <c r="DS33" s="657"/>
      <c r="DT33" s="657"/>
      <c r="DU33" s="657"/>
      <c r="DV33" s="658"/>
      <c r="DW33" s="630">
        <v>41.4</v>
      </c>
      <c r="DX33" s="655"/>
      <c r="DY33" s="655"/>
      <c r="DZ33" s="655"/>
      <c r="EA33" s="655"/>
      <c r="EB33" s="655"/>
      <c r="EC33" s="656"/>
    </row>
    <row r="34" spans="2:133" ht="11.25" customHeight="1" x14ac:dyDescent="0.15">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1065137</v>
      </c>
      <c r="CS34" s="626"/>
      <c r="CT34" s="626"/>
      <c r="CU34" s="626"/>
      <c r="CV34" s="626"/>
      <c r="CW34" s="626"/>
      <c r="CX34" s="626"/>
      <c r="CY34" s="627"/>
      <c r="CZ34" s="659">
        <v>13.7</v>
      </c>
      <c r="DA34" s="660"/>
      <c r="DB34" s="660"/>
      <c r="DC34" s="661"/>
      <c r="DD34" s="634">
        <v>773248</v>
      </c>
      <c r="DE34" s="626"/>
      <c r="DF34" s="626"/>
      <c r="DG34" s="626"/>
      <c r="DH34" s="626"/>
      <c r="DI34" s="626"/>
      <c r="DJ34" s="626"/>
      <c r="DK34" s="627"/>
      <c r="DL34" s="634">
        <v>481799</v>
      </c>
      <c r="DM34" s="626"/>
      <c r="DN34" s="626"/>
      <c r="DO34" s="626"/>
      <c r="DP34" s="626"/>
      <c r="DQ34" s="626"/>
      <c r="DR34" s="626"/>
      <c r="DS34" s="626"/>
      <c r="DT34" s="626"/>
      <c r="DU34" s="626"/>
      <c r="DV34" s="627"/>
      <c r="DW34" s="630">
        <v>12</v>
      </c>
      <c r="DX34" s="655"/>
      <c r="DY34" s="655"/>
      <c r="DZ34" s="655"/>
      <c r="EA34" s="655"/>
      <c r="EB34" s="655"/>
      <c r="EC34" s="656"/>
    </row>
    <row r="35" spans="2:133" ht="11.25" customHeight="1" x14ac:dyDescent="0.15">
      <c r="B35" s="622" t="s">
        <v>305</v>
      </c>
      <c r="C35" s="623"/>
      <c r="D35" s="623"/>
      <c r="E35" s="623"/>
      <c r="F35" s="623"/>
      <c r="G35" s="623"/>
      <c r="H35" s="623"/>
      <c r="I35" s="623"/>
      <c r="J35" s="623"/>
      <c r="K35" s="623"/>
      <c r="L35" s="623"/>
      <c r="M35" s="623"/>
      <c r="N35" s="623"/>
      <c r="O35" s="623"/>
      <c r="P35" s="623"/>
      <c r="Q35" s="624"/>
      <c r="R35" s="625">
        <v>168217</v>
      </c>
      <c r="S35" s="626"/>
      <c r="T35" s="626"/>
      <c r="U35" s="626"/>
      <c r="V35" s="626"/>
      <c r="W35" s="626"/>
      <c r="X35" s="626"/>
      <c r="Y35" s="627"/>
      <c r="Z35" s="628">
        <v>2.1</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958941</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1445</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234942</v>
      </c>
      <c r="CS35" s="657"/>
      <c r="CT35" s="657"/>
      <c r="CU35" s="657"/>
      <c r="CV35" s="657"/>
      <c r="CW35" s="657"/>
      <c r="CX35" s="657"/>
      <c r="CY35" s="658"/>
      <c r="CZ35" s="659">
        <v>3</v>
      </c>
      <c r="DA35" s="660"/>
      <c r="DB35" s="660"/>
      <c r="DC35" s="661"/>
      <c r="DD35" s="634">
        <v>181332</v>
      </c>
      <c r="DE35" s="657"/>
      <c r="DF35" s="657"/>
      <c r="DG35" s="657"/>
      <c r="DH35" s="657"/>
      <c r="DI35" s="657"/>
      <c r="DJ35" s="657"/>
      <c r="DK35" s="658"/>
      <c r="DL35" s="634">
        <v>56212</v>
      </c>
      <c r="DM35" s="657"/>
      <c r="DN35" s="657"/>
      <c r="DO35" s="657"/>
      <c r="DP35" s="657"/>
      <c r="DQ35" s="657"/>
      <c r="DR35" s="657"/>
      <c r="DS35" s="657"/>
      <c r="DT35" s="657"/>
      <c r="DU35" s="657"/>
      <c r="DV35" s="658"/>
      <c r="DW35" s="630">
        <v>1.4</v>
      </c>
      <c r="DX35" s="655"/>
      <c r="DY35" s="655"/>
      <c r="DZ35" s="655"/>
      <c r="EA35" s="655"/>
      <c r="EB35" s="655"/>
      <c r="EC35" s="656"/>
    </row>
    <row r="36" spans="2:133" ht="11.25" customHeight="1" x14ac:dyDescent="0.15">
      <c r="B36" s="668" t="s">
        <v>309</v>
      </c>
      <c r="C36" s="669"/>
      <c r="D36" s="669"/>
      <c r="E36" s="669"/>
      <c r="F36" s="669"/>
      <c r="G36" s="669"/>
      <c r="H36" s="669"/>
      <c r="I36" s="669"/>
      <c r="J36" s="669"/>
      <c r="K36" s="669"/>
      <c r="L36" s="669"/>
      <c r="M36" s="669"/>
      <c r="N36" s="669"/>
      <c r="O36" s="669"/>
      <c r="P36" s="669"/>
      <c r="Q36" s="670"/>
      <c r="R36" s="697">
        <v>7836587</v>
      </c>
      <c r="S36" s="698"/>
      <c r="T36" s="698"/>
      <c r="U36" s="698"/>
      <c r="V36" s="698"/>
      <c r="W36" s="698"/>
      <c r="X36" s="698"/>
      <c r="Y36" s="699"/>
      <c r="Z36" s="700">
        <v>100</v>
      </c>
      <c r="AA36" s="700"/>
      <c r="AB36" s="700"/>
      <c r="AC36" s="700"/>
      <c r="AD36" s="701">
        <v>3840448</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317768</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-40314</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1733714</v>
      </c>
      <c r="CS36" s="626"/>
      <c r="CT36" s="626"/>
      <c r="CU36" s="626"/>
      <c r="CV36" s="626"/>
      <c r="CW36" s="626"/>
      <c r="CX36" s="626"/>
      <c r="CY36" s="627"/>
      <c r="CZ36" s="659">
        <v>22.4</v>
      </c>
      <c r="DA36" s="660"/>
      <c r="DB36" s="660"/>
      <c r="DC36" s="661"/>
      <c r="DD36" s="634">
        <v>1061268</v>
      </c>
      <c r="DE36" s="626"/>
      <c r="DF36" s="626"/>
      <c r="DG36" s="626"/>
      <c r="DH36" s="626"/>
      <c r="DI36" s="626"/>
      <c r="DJ36" s="626"/>
      <c r="DK36" s="627"/>
      <c r="DL36" s="634">
        <v>653395</v>
      </c>
      <c r="DM36" s="626"/>
      <c r="DN36" s="626"/>
      <c r="DO36" s="626"/>
      <c r="DP36" s="626"/>
      <c r="DQ36" s="626"/>
      <c r="DR36" s="626"/>
      <c r="DS36" s="626"/>
      <c r="DT36" s="626"/>
      <c r="DU36" s="626"/>
      <c r="DV36" s="627"/>
      <c r="DW36" s="630">
        <v>16.3</v>
      </c>
      <c r="DX36" s="655"/>
      <c r="DY36" s="655"/>
      <c r="DZ36" s="655"/>
      <c r="EA36" s="655"/>
      <c r="EB36" s="655"/>
      <c r="EC36" s="656"/>
    </row>
    <row r="37" spans="2:133" ht="11.25" customHeight="1" x14ac:dyDescent="0.15">
      <c r="AQ37" s="704" t="s">
        <v>313</v>
      </c>
      <c r="AR37" s="705"/>
      <c r="AS37" s="705"/>
      <c r="AT37" s="705"/>
      <c r="AU37" s="705"/>
      <c r="AV37" s="705"/>
      <c r="AW37" s="705"/>
      <c r="AX37" s="705"/>
      <c r="AY37" s="706"/>
      <c r="AZ37" s="625">
        <v>8800</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1880</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1188600</v>
      </c>
      <c r="CS37" s="657"/>
      <c r="CT37" s="657"/>
      <c r="CU37" s="657"/>
      <c r="CV37" s="657"/>
      <c r="CW37" s="657"/>
      <c r="CX37" s="657"/>
      <c r="CY37" s="658"/>
      <c r="CZ37" s="659">
        <v>15.3</v>
      </c>
      <c r="DA37" s="660"/>
      <c r="DB37" s="660"/>
      <c r="DC37" s="661"/>
      <c r="DD37" s="634">
        <v>650200</v>
      </c>
      <c r="DE37" s="657"/>
      <c r="DF37" s="657"/>
      <c r="DG37" s="657"/>
      <c r="DH37" s="657"/>
      <c r="DI37" s="657"/>
      <c r="DJ37" s="657"/>
      <c r="DK37" s="658"/>
      <c r="DL37" s="634">
        <v>380384</v>
      </c>
      <c r="DM37" s="657"/>
      <c r="DN37" s="657"/>
      <c r="DO37" s="657"/>
      <c r="DP37" s="657"/>
      <c r="DQ37" s="657"/>
      <c r="DR37" s="657"/>
      <c r="DS37" s="657"/>
      <c r="DT37" s="657"/>
      <c r="DU37" s="657"/>
      <c r="DV37" s="658"/>
      <c r="DW37" s="630">
        <v>9.5</v>
      </c>
      <c r="DX37" s="655"/>
      <c r="DY37" s="655"/>
      <c r="DZ37" s="655"/>
      <c r="EA37" s="655"/>
      <c r="EB37" s="655"/>
      <c r="EC37" s="656"/>
    </row>
    <row r="38" spans="2:133" ht="11.25" customHeight="1" x14ac:dyDescent="0.15">
      <c r="AQ38" s="704" t="s">
        <v>316</v>
      </c>
      <c r="AR38" s="705"/>
      <c r="AS38" s="705"/>
      <c r="AT38" s="705"/>
      <c r="AU38" s="705"/>
      <c r="AV38" s="705"/>
      <c r="AW38" s="705"/>
      <c r="AX38" s="705"/>
      <c r="AY38" s="706"/>
      <c r="AZ38" s="625" t="s">
        <v>317</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2886</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641173</v>
      </c>
      <c r="CS38" s="626"/>
      <c r="CT38" s="626"/>
      <c r="CU38" s="626"/>
      <c r="CV38" s="626"/>
      <c r="CW38" s="626"/>
      <c r="CX38" s="626"/>
      <c r="CY38" s="627"/>
      <c r="CZ38" s="659">
        <v>8.3000000000000007</v>
      </c>
      <c r="DA38" s="660"/>
      <c r="DB38" s="660"/>
      <c r="DC38" s="661"/>
      <c r="DD38" s="634">
        <v>523067</v>
      </c>
      <c r="DE38" s="626"/>
      <c r="DF38" s="626"/>
      <c r="DG38" s="626"/>
      <c r="DH38" s="626"/>
      <c r="DI38" s="626"/>
      <c r="DJ38" s="626"/>
      <c r="DK38" s="627"/>
      <c r="DL38" s="634">
        <v>469570</v>
      </c>
      <c r="DM38" s="626"/>
      <c r="DN38" s="626"/>
      <c r="DO38" s="626"/>
      <c r="DP38" s="626"/>
      <c r="DQ38" s="626"/>
      <c r="DR38" s="626"/>
      <c r="DS38" s="626"/>
      <c r="DT38" s="626"/>
      <c r="DU38" s="626"/>
      <c r="DV38" s="627"/>
      <c r="DW38" s="630">
        <v>11.7</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t="s">
        <v>317</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86</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124234</v>
      </c>
      <c r="CS39" s="657"/>
      <c r="CT39" s="657"/>
      <c r="CU39" s="657"/>
      <c r="CV39" s="657"/>
      <c r="CW39" s="657"/>
      <c r="CX39" s="657"/>
      <c r="CY39" s="658"/>
      <c r="CZ39" s="659">
        <v>1.6</v>
      </c>
      <c r="DA39" s="660"/>
      <c r="DB39" s="660"/>
      <c r="DC39" s="661"/>
      <c r="DD39" s="634" t="s">
        <v>317</v>
      </c>
      <c r="DE39" s="657"/>
      <c r="DF39" s="657"/>
      <c r="DG39" s="657"/>
      <c r="DH39" s="657"/>
      <c r="DI39" s="657"/>
      <c r="DJ39" s="657"/>
      <c r="DK39" s="658"/>
      <c r="DL39" s="634" t="s">
        <v>317</v>
      </c>
      <c r="DM39" s="657"/>
      <c r="DN39" s="657"/>
      <c r="DO39" s="657"/>
      <c r="DP39" s="657"/>
      <c r="DQ39" s="657"/>
      <c r="DR39" s="657"/>
      <c r="DS39" s="657"/>
      <c r="DT39" s="657"/>
      <c r="DU39" s="657"/>
      <c r="DV39" s="658"/>
      <c r="DW39" s="630" t="s">
        <v>317</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161187</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143</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164820</v>
      </c>
      <c r="CS40" s="626"/>
      <c r="CT40" s="626"/>
      <c r="CU40" s="626"/>
      <c r="CV40" s="626"/>
      <c r="CW40" s="626"/>
      <c r="CX40" s="626"/>
      <c r="CY40" s="627"/>
      <c r="CZ40" s="659">
        <v>2.1</v>
      </c>
      <c r="DA40" s="660"/>
      <c r="DB40" s="660"/>
      <c r="DC40" s="661"/>
      <c r="DD40" s="634">
        <v>69700</v>
      </c>
      <c r="DE40" s="626"/>
      <c r="DF40" s="626"/>
      <c r="DG40" s="626"/>
      <c r="DH40" s="626"/>
      <c r="DI40" s="626"/>
      <c r="DJ40" s="626"/>
      <c r="DK40" s="627"/>
      <c r="DL40" s="634" t="s">
        <v>317</v>
      </c>
      <c r="DM40" s="626"/>
      <c r="DN40" s="626"/>
      <c r="DO40" s="626"/>
      <c r="DP40" s="626"/>
      <c r="DQ40" s="626"/>
      <c r="DR40" s="626"/>
      <c r="DS40" s="626"/>
      <c r="DT40" s="626"/>
      <c r="DU40" s="626"/>
      <c r="DV40" s="627"/>
      <c r="DW40" s="630" t="s">
        <v>317</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471186</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386</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684395</v>
      </c>
      <c r="CS42" s="626"/>
      <c r="CT42" s="626"/>
      <c r="CU42" s="626"/>
      <c r="CV42" s="626"/>
      <c r="CW42" s="626"/>
      <c r="CX42" s="626"/>
      <c r="CY42" s="627"/>
      <c r="CZ42" s="659">
        <v>8.8000000000000007</v>
      </c>
      <c r="DA42" s="708"/>
      <c r="DB42" s="708"/>
      <c r="DC42" s="709"/>
      <c r="DD42" s="634">
        <v>312466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42989</v>
      </c>
      <c r="CS43" s="657"/>
      <c r="CT43" s="657"/>
      <c r="CU43" s="657"/>
      <c r="CV43" s="657"/>
      <c r="CW43" s="657"/>
      <c r="CX43" s="657"/>
      <c r="CY43" s="658"/>
      <c r="CZ43" s="659">
        <v>0.6</v>
      </c>
      <c r="DA43" s="660"/>
      <c r="DB43" s="660"/>
      <c r="DC43" s="661"/>
      <c r="DD43" s="634">
        <v>42989</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287</v>
      </c>
      <c r="CE44" s="732"/>
      <c r="CF44" s="622" t="s">
        <v>336</v>
      </c>
      <c r="CG44" s="623"/>
      <c r="CH44" s="623"/>
      <c r="CI44" s="623"/>
      <c r="CJ44" s="623"/>
      <c r="CK44" s="623"/>
      <c r="CL44" s="623"/>
      <c r="CM44" s="623"/>
      <c r="CN44" s="623"/>
      <c r="CO44" s="623"/>
      <c r="CP44" s="623"/>
      <c r="CQ44" s="624"/>
      <c r="CR44" s="625">
        <v>597376</v>
      </c>
      <c r="CS44" s="626"/>
      <c r="CT44" s="626"/>
      <c r="CU44" s="626"/>
      <c r="CV44" s="626"/>
      <c r="CW44" s="626"/>
      <c r="CX44" s="626"/>
      <c r="CY44" s="627"/>
      <c r="CZ44" s="659">
        <v>7.7</v>
      </c>
      <c r="DA44" s="708"/>
      <c r="DB44" s="708"/>
      <c r="DC44" s="709"/>
      <c r="DD44" s="634">
        <v>225447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283679</v>
      </c>
      <c r="CS45" s="657"/>
      <c r="CT45" s="657"/>
      <c r="CU45" s="657"/>
      <c r="CV45" s="657"/>
      <c r="CW45" s="657"/>
      <c r="CX45" s="657"/>
      <c r="CY45" s="658"/>
      <c r="CZ45" s="659">
        <v>3.7</v>
      </c>
      <c r="DA45" s="660"/>
      <c r="DB45" s="660"/>
      <c r="DC45" s="661"/>
      <c r="DD45" s="634">
        <v>50849</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296077</v>
      </c>
      <c r="CS46" s="626"/>
      <c r="CT46" s="626"/>
      <c r="CU46" s="626"/>
      <c r="CV46" s="626"/>
      <c r="CW46" s="626"/>
      <c r="CX46" s="626"/>
      <c r="CY46" s="627"/>
      <c r="CZ46" s="659">
        <v>3.8</v>
      </c>
      <c r="DA46" s="708"/>
      <c r="DB46" s="708"/>
      <c r="DC46" s="709"/>
      <c r="DD46" s="634">
        <v>174578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v>87019</v>
      </c>
      <c r="CS47" s="657"/>
      <c r="CT47" s="657"/>
      <c r="CU47" s="657"/>
      <c r="CV47" s="657"/>
      <c r="CW47" s="657"/>
      <c r="CX47" s="657"/>
      <c r="CY47" s="658"/>
      <c r="CZ47" s="659">
        <v>1.1000000000000001</v>
      </c>
      <c r="DA47" s="660"/>
      <c r="DB47" s="660"/>
      <c r="DC47" s="661"/>
      <c r="DD47" s="634">
        <v>87019</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7750958</v>
      </c>
      <c r="CS49" s="693"/>
      <c r="CT49" s="693"/>
      <c r="CU49" s="693"/>
      <c r="CV49" s="693"/>
      <c r="CW49" s="693"/>
      <c r="CX49" s="693"/>
      <c r="CY49" s="720"/>
      <c r="CZ49" s="721">
        <v>100</v>
      </c>
      <c r="DA49" s="722"/>
      <c r="DB49" s="722"/>
      <c r="DC49" s="723"/>
      <c r="DD49" s="724">
        <v>5112705</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364</v>
      </c>
      <c r="C7" s="752"/>
      <c r="D7" s="752"/>
      <c r="E7" s="752"/>
      <c r="F7" s="752"/>
      <c r="G7" s="752"/>
      <c r="H7" s="752"/>
      <c r="I7" s="752"/>
      <c r="J7" s="752"/>
      <c r="K7" s="752"/>
      <c r="L7" s="752"/>
      <c r="M7" s="752"/>
      <c r="N7" s="752"/>
      <c r="O7" s="752"/>
      <c r="P7" s="753"/>
      <c r="Q7" s="754">
        <v>7831</v>
      </c>
      <c r="R7" s="755"/>
      <c r="S7" s="755"/>
      <c r="T7" s="755"/>
      <c r="U7" s="755"/>
      <c r="V7" s="755">
        <v>7745</v>
      </c>
      <c r="W7" s="755"/>
      <c r="X7" s="755"/>
      <c r="Y7" s="755"/>
      <c r="Z7" s="755"/>
      <c r="AA7" s="755">
        <v>86</v>
      </c>
      <c r="AB7" s="755"/>
      <c r="AC7" s="755"/>
      <c r="AD7" s="755"/>
      <c r="AE7" s="756"/>
      <c r="AF7" s="757">
        <v>23</v>
      </c>
      <c r="AG7" s="758"/>
      <c r="AH7" s="758"/>
      <c r="AI7" s="758"/>
      <c r="AJ7" s="759"/>
      <c r="AK7" s="794" t="s">
        <v>539</v>
      </c>
      <c r="AL7" s="795"/>
      <c r="AM7" s="795"/>
      <c r="AN7" s="795"/>
      <c r="AO7" s="795"/>
      <c r="AP7" s="795">
        <v>10403</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540</v>
      </c>
      <c r="BT7" s="799"/>
      <c r="BU7" s="799"/>
      <c r="BV7" s="799"/>
      <c r="BW7" s="799"/>
      <c r="BX7" s="799"/>
      <c r="BY7" s="799"/>
      <c r="BZ7" s="799"/>
      <c r="CA7" s="799"/>
      <c r="CB7" s="799"/>
      <c r="CC7" s="799"/>
      <c r="CD7" s="799"/>
      <c r="CE7" s="799"/>
      <c r="CF7" s="799"/>
      <c r="CG7" s="800"/>
      <c r="CH7" s="791">
        <v>1</v>
      </c>
      <c r="CI7" s="792"/>
      <c r="CJ7" s="792"/>
      <c r="CK7" s="792"/>
      <c r="CL7" s="793"/>
      <c r="CM7" s="791">
        <v>5</v>
      </c>
      <c r="CN7" s="792"/>
      <c r="CO7" s="792"/>
      <c r="CP7" s="792"/>
      <c r="CQ7" s="793"/>
      <c r="CR7" s="791">
        <v>48</v>
      </c>
      <c r="CS7" s="792"/>
      <c r="CT7" s="792"/>
      <c r="CU7" s="792"/>
      <c r="CV7" s="793"/>
      <c r="CW7" s="791" t="s">
        <v>541</v>
      </c>
      <c r="CX7" s="792"/>
      <c r="CY7" s="792"/>
      <c r="CZ7" s="792"/>
      <c r="DA7" s="793"/>
      <c r="DB7" s="791" t="s">
        <v>539</v>
      </c>
      <c r="DC7" s="792"/>
      <c r="DD7" s="792"/>
      <c r="DE7" s="792"/>
      <c r="DF7" s="793"/>
      <c r="DG7" s="791" t="s">
        <v>542</v>
      </c>
      <c r="DH7" s="792"/>
      <c r="DI7" s="792"/>
      <c r="DJ7" s="792"/>
      <c r="DK7" s="793"/>
      <c r="DL7" s="791" t="s">
        <v>539</v>
      </c>
      <c r="DM7" s="792"/>
      <c r="DN7" s="792"/>
      <c r="DO7" s="792"/>
      <c r="DP7" s="793"/>
      <c r="DQ7" s="791" t="s">
        <v>539</v>
      </c>
      <c r="DR7" s="792"/>
      <c r="DS7" s="792"/>
      <c r="DT7" s="792"/>
      <c r="DU7" s="793"/>
      <c r="DV7" s="772"/>
      <c r="DW7" s="773"/>
      <c r="DX7" s="773"/>
      <c r="DY7" s="773"/>
      <c r="DZ7" s="774"/>
      <c r="EA7" s="207"/>
    </row>
    <row r="8" spans="1:131" s="208" customFormat="1" ht="26.25" customHeight="1" x14ac:dyDescent="0.15">
      <c r="A8" s="214">
        <v>2</v>
      </c>
      <c r="B8" s="775" t="s">
        <v>365</v>
      </c>
      <c r="C8" s="776"/>
      <c r="D8" s="776"/>
      <c r="E8" s="776"/>
      <c r="F8" s="776"/>
      <c r="G8" s="776"/>
      <c r="H8" s="776"/>
      <c r="I8" s="776"/>
      <c r="J8" s="776"/>
      <c r="K8" s="776"/>
      <c r="L8" s="776"/>
      <c r="M8" s="776"/>
      <c r="N8" s="776"/>
      <c r="O8" s="776"/>
      <c r="P8" s="777"/>
      <c r="Q8" s="778">
        <v>7</v>
      </c>
      <c r="R8" s="779"/>
      <c r="S8" s="779"/>
      <c r="T8" s="779"/>
      <c r="U8" s="779"/>
      <c r="V8" s="779">
        <v>7</v>
      </c>
      <c r="W8" s="779"/>
      <c r="X8" s="779"/>
      <c r="Y8" s="779"/>
      <c r="Z8" s="779"/>
      <c r="AA8" s="779">
        <v>0</v>
      </c>
      <c r="AB8" s="779"/>
      <c r="AC8" s="779"/>
      <c r="AD8" s="779"/>
      <c r="AE8" s="780"/>
      <c r="AF8" s="781" t="s">
        <v>111</v>
      </c>
      <c r="AG8" s="782"/>
      <c r="AH8" s="782"/>
      <c r="AI8" s="782"/>
      <c r="AJ8" s="783"/>
      <c r="AK8" s="784" t="s">
        <v>539</v>
      </c>
      <c r="AL8" s="785"/>
      <c r="AM8" s="785"/>
      <c r="AN8" s="785"/>
      <c r="AO8" s="785"/>
      <c r="AP8" s="785" t="s">
        <v>539</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t="s">
        <v>366</v>
      </c>
      <c r="C9" s="776"/>
      <c r="D9" s="776"/>
      <c r="E9" s="776"/>
      <c r="F9" s="776"/>
      <c r="G9" s="776"/>
      <c r="H9" s="776"/>
      <c r="I9" s="776"/>
      <c r="J9" s="776"/>
      <c r="K9" s="776"/>
      <c r="L9" s="776"/>
      <c r="M9" s="776"/>
      <c r="N9" s="776"/>
      <c r="O9" s="776"/>
      <c r="P9" s="777"/>
      <c r="Q9" s="778">
        <v>12</v>
      </c>
      <c r="R9" s="779"/>
      <c r="S9" s="779"/>
      <c r="T9" s="779"/>
      <c r="U9" s="779"/>
      <c r="V9" s="779">
        <v>12</v>
      </c>
      <c r="W9" s="779"/>
      <c r="X9" s="779"/>
      <c r="Y9" s="779"/>
      <c r="Z9" s="779"/>
      <c r="AA9" s="779">
        <v>0</v>
      </c>
      <c r="AB9" s="779"/>
      <c r="AC9" s="779"/>
      <c r="AD9" s="779"/>
      <c r="AE9" s="780"/>
      <c r="AF9" s="781" t="s">
        <v>111</v>
      </c>
      <c r="AG9" s="782"/>
      <c r="AH9" s="782"/>
      <c r="AI9" s="782"/>
      <c r="AJ9" s="783"/>
      <c r="AK9" s="784">
        <v>6</v>
      </c>
      <c r="AL9" s="785"/>
      <c r="AM9" s="785"/>
      <c r="AN9" s="785"/>
      <c r="AO9" s="785"/>
      <c r="AP9" s="785" t="s">
        <v>539</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7850</v>
      </c>
      <c r="R23" s="814"/>
      <c r="S23" s="814"/>
      <c r="T23" s="814"/>
      <c r="U23" s="814"/>
      <c r="V23" s="814">
        <v>7764</v>
      </c>
      <c r="W23" s="814"/>
      <c r="X23" s="814"/>
      <c r="Y23" s="814"/>
      <c r="Z23" s="814"/>
      <c r="AA23" s="814">
        <v>86</v>
      </c>
      <c r="AB23" s="814"/>
      <c r="AC23" s="814"/>
      <c r="AD23" s="814"/>
      <c r="AE23" s="815"/>
      <c r="AF23" s="816">
        <v>23</v>
      </c>
      <c r="AG23" s="814"/>
      <c r="AH23" s="814"/>
      <c r="AI23" s="814"/>
      <c r="AJ23" s="817"/>
      <c r="AK23" s="818"/>
      <c r="AL23" s="819"/>
      <c r="AM23" s="819"/>
      <c r="AN23" s="819"/>
      <c r="AO23" s="819"/>
      <c r="AP23" s="814">
        <v>10403</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347</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1812</v>
      </c>
      <c r="R28" s="843"/>
      <c r="S28" s="843"/>
      <c r="T28" s="843"/>
      <c r="U28" s="843"/>
      <c r="V28" s="843">
        <v>1811</v>
      </c>
      <c r="W28" s="843"/>
      <c r="X28" s="843"/>
      <c r="Y28" s="843"/>
      <c r="Z28" s="843"/>
      <c r="AA28" s="843">
        <v>1</v>
      </c>
      <c r="AB28" s="843"/>
      <c r="AC28" s="843"/>
      <c r="AD28" s="843"/>
      <c r="AE28" s="844"/>
      <c r="AF28" s="845">
        <v>1</v>
      </c>
      <c r="AG28" s="843"/>
      <c r="AH28" s="843"/>
      <c r="AI28" s="843"/>
      <c r="AJ28" s="846"/>
      <c r="AK28" s="847">
        <v>161</v>
      </c>
      <c r="AL28" s="838"/>
      <c r="AM28" s="838"/>
      <c r="AN28" s="838"/>
      <c r="AO28" s="838"/>
      <c r="AP28" s="838" t="s">
        <v>539</v>
      </c>
      <c r="AQ28" s="838"/>
      <c r="AR28" s="838"/>
      <c r="AS28" s="838"/>
      <c r="AT28" s="838"/>
      <c r="AU28" s="838" t="s">
        <v>542</v>
      </c>
      <c r="AV28" s="838"/>
      <c r="AW28" s="838"/>
      <c r="AX28" s="838"/>
      <c r="AY28" s="838"/>
      <c r="AZ28" s="839" t="s">
        <v>539</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1516</v>
      </c>
      <c r="R29" s="779"/>
      <c r="S29" s="779"/>
      <c r="T29" s="779"/>
      <c r="U29" s="779"/>
      <c r="V29" s="779">
        <v>1494</v>
      </c>
      <c r="W29" s="779"/>
      <c r="X29" s="779"/>
      <c r="Y29" s="779"/>
      <c r="Z29" s="779"/>
      <c r="AA29" s="779">
        <v>22</v>
      </c>
      <c r="AB29" s="779"/>
      <c r="AC29" s="779"/>
      <c r="AD29" s="779"/>
      <c r="AE29" s="780"/>
      <c r="AF29" s="781">
        <v>22</v>
      </c>
      <c r="AG29" s="782"/>
      <c r="AH29" s="782"/>
      <c r="AI29" s="782"/>
      <c r="AJ29" s="783"/>
      <c r="AK29" s="850">
        <v>208</v>
      </c>
      <c r="AL29" s="851"/>
      <c r="AM29" s="851"/>
      <c r="AN29" s="851"/>
      <c r="AO29" s="851"/>
      <c r="AP29" s="851">
        <v>5</v>
      </c>
      <c r="AQ29" s="851"/>
      <c r="AR29" s="851"/>
      <c r="AS29" s="851"/>
      <c r="AT29" s="851"/>
      <c r="AU29" s="851" t="s">
        <v>539</v>
      </c>
      <c r="AV29" s="851"/>
      <c r="AW29" s="851"/>
      <c r="AX29" s="851"/>
      <c r="AY29" s="851"/>
      <c r="AZ29" s="852" t="s">
        <v>539</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162</v>
      </c>
      <c r="R30" s="779"/>
      <c r="S30" s="779"/>
      <c r="T30" s="779"/>
      <c r="U30" s="779"/>
      <c r="V30" s="779">
        <v>161</v>
      </c>
      <c r="W30" s="779"/>
      <c r="X30" s="779"/>
      <c r="Y30" s="779"/>
      <c r="Z30" s="779"/>
      <c r="AA30" s="779">
        <v>1</v>
      </c>
      <c r="AB30" s="779"/>
      <c r="AC30" s="779"/>
      <c r="AD30" s="779"/>
      <c r="AE30" s="780"/>
      <c r="AF30" s="781">
        <v>1</v>
      </c>
      <c r="AG30" s="782"/>
      <c r="AH30" s="782"/>
      <c r="AI30" s="782"/>
      <c r="AJ30" s="783"/>
      <c r="AK30" s="850">
        <v>63</v>
      </c>
      <c r="AL30" s="851"/>
      <c r="AM30" s="851"/>
      <c r="AN30" s="851"/>
      <c r="AO30" s="851"/>
      <c r="AP30" s="851" t="s">
        <v>539</v>
      </c>
      <c r="AQ30" s="851"/>
      <c r="AR30" s="851"/>
      <c r="AS30" s="851"/>
      <c r="AT30" s="851"/>
      <c r="AU30" s="851" t="s">
        <v>539</v>
      </c>
      <c r="AV30" s="851"/>
      <c r="AW30" s="851"/>
      <c r="AX30" s="851"/>
      <c r="AY30" s="851"/>
      <c r="AZ30" s="852" t="s">
        <v>539</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453</v>
      </c>
      <c r="R31" s="779"/>
      <c r="S31" s="779"/>
      <c r="T31" s="779"/>
      <c r="U31" s="779"/>
      <c r="V31" s="779">
        <v>21</v>
      </c>
      <c r="W31" s="779"/>
      <c r="X31" s="779"/>
      <c r="Y31" s="779"/>
      <c r="Z31" s="779"/>
      <c r="AA31" s="779">
        <v>432</v>
      </c>
      <c r="AB31" s="779"/>
      <c r="AC31" s="779"/>
      <c r="AD31" s="779"/>
      <c r="AE31" s="780"/>
      <c r="AF31" s="781">
        <v>432</v>
      </c>
      <c r="AG31" s="782"/>
      <c r="AH31" s="782"/>
      <c r="AI31" s="782"/>
      <c r="AJ31" s="783"/>
      <c r="AK31" s="850" t="s">
        <v>539</v>
      </c>
      <c r="AL31" s="851"/>
      <c r="AM31" s="851"/>
      <c r="AN31" s="851"/>
      <c r="AO31" s="851"/>
      <c r="AP31" s="851">
        <v>1774</v>
      </c>
      <c r="AQ31" s="851"/>
      <c r="AR31" s="851"/>
      <c r="AS31" s="851"/>
      <c r="AT31" s="851"/>
      <c r="AU31" s="851" t="s">
        <v>539</v>
      </c>
      <c r="AV31" s="851"/>
      <c r="AW31" s="851"/>
      <c r="AX31" s="851"/>
      <c r="AY31" s="851"/>
      <c r="AZ31" s="852" t="s">
        <v>539</v>
      </c>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385</v>
      </c>
      <c r="C32" s="776"/>
      <c r="D32" s="776"/>
      <c r="E32" s="776"/>
      <c r="F32" s="776"/>
      <c r="G32" s="776"/>
      <c r="H32" s="776"/>
      <c r="I32" s="776"/>
      <c r="J32" s="776"/>
      <c r="K32" s="776"/>
      <c r="L32" s="776"/>
      <c r="M32" s="776"/>
      <c r="N32" s="776"/>
      <c r="O32" s="776"/>
      <c r="P32" s="777"/>
      <c r="Q32" s="778">
        <v>57</v>
      </c>
      <c r="R32" s="779"/>
      <c r="S32" s="779"/>
      <c r="T32" s="779"/>
      <c r="U32" s="779"/>
      <c r="V32" s="779">
        <v>57</v>
      </c>
      <c r="W32" s="779"/>
      <c r="X32" s="779"/>
      <c r="Y32" s="779"/>
      <c r="Z32" s="779"/>
      <c r="AA32" s="779">
        <v>0</v>
      </c>
      <c r="AB32" s="779"/>
      <c r="AC32" s="779"/>
      <c r="AD32" s="779"/>
      <c r="AE32" s="780"/>
      <c r="AF32" s="781">
        <v>0</v>
      </c>
      <c r="AG32" s="782"/>
      <c r="AH32" s="782"/>
      <c r="AI32" s="782"/>
      <c r="AJ32" s="783"/>
      <c r="AK32" s="850">
        <v>318</v>
      </c>
      <c r="AL32" s="851"/>
      <c r="AM32" s="851"/>
      <c r="AN32" s="851"/>
      <c r="AO32" s="851"/>
      <c r="AP32" s="851">
        <v>5934</v>
      </c>
      <c r="AQ32" s="851"/>
      <c r="AR32" s="851"/>
      <c r="AS32" s="851"/>
      <c r="AT32" s="851"/>
      <c r="AU32" s="851">
        <v>4495</v>
      </c>
      <c r="AV32" s="851"/>
      <c r="AW32" s="851"/>
      <c r="AX32" s="851"/>
      <c r="AY32" s="851"/>
      <c r="AZ32" s="852" t="s">
        <v>539</v>
      </c>
      <c r="BA32" s="852"/>
      <c r="BB32" s="852"/>
      <c r="BC32" s="852"/>
      <c r="BD32" s="852"/>
      <c r="BE32" s="848" t="s">
        <v>384</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386</v>
      </c>
      <c r="C33" s="776"/>
      <c r="D33" s="776"/>
      <c r="E33" s="776"/>
      <c r="F33" s="776"/>
      <c r="G33" s="776"/>
      <c r="H33" s="776"/>
      <c r="I33" s="776"/>
      <c r="J33" s="776"/>
      <c r="K33" s="776"/>
      <c r="L33" s="776"/>
      <c r="M33" s="776"/>
      <c r="N33" s="776"/>
      <c r="O33" s="776"/>
      <c r="P33" s="777"/>
      <c r="Q33" s="778">
        <v>533</v>
      </c>
      <c r="R33" s="779"/>
      <c r="S33" s="779"/>
      <c r="T33" s="779"/>
      <c r="U33" s="779"/>
      <c r="V33" s="779">
        <v>478</v>
      </c>
      <c r="W33" s="779"/>
      <c r="X33" s="779"/>
      <c r="Y33" s="779"/>
      <c r="Z33" s="779"/>
      <c r="AA33" s="779">
        <v>55</v>
      </c>
      <c r="AB33" s="779"/>
      <c r="AC33" s="779"/>
      <c r="AD33" s="779"/>
      <c r="AE33" s="780"/>
      <c r="AF33" s="781">
        <v>55</v>
      </c>
      <c r="AG33" s="782"/>
      <c r="AH33" s="782"/>
      <c r="AI33" s="782"/>
      <c r="AJ33" s="783"/>
      <c r="AK33" s="850" t="s">
        <v>539</v>
      </c>
      <c r="AL33" s="851"/>
      <c r="AM33" s="851"/>
      <c r="AN33" s="851"/>
      <c r="AO33" s="851"/>
      <c r="AP33" s="851" t="s">
        <v>539</v>
      </c>
      <c r="AQ33" s="851"/>
      <c r="AR33" s="851"/>
      <c r="AS33" s="851"/>
      <c r="AT33" s="851"/>
      <c r="AU33" s="851" t="s">
        <v>539</v>
      </c>
      <c r="AV33" s="851"/>
      <c r="AW33" s="851"/>
      <c r="AX33" s="851"/>
      <c r="AY33" s="851"/>
      <c r="AZ33" s="852" t="s">
        <v>539</v>
      </c>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511</v>
      </c>
      <c r="AG63" s="862"/>
      <c r="AH63" s="862"/>
      <c r="AI63" s="862"/>
      <c r="AJ63" s="863"/>
      <c r="AK63" s="864"/>
      <c r="AL63" s="859"/>
      <c r="AM63" s="859"/>
      <c r="AN63" s="859"/>
      <c r="AO63" s="859"/>
      <c r="AP63" s="862">
        <v>7713</v>
      </c>
      <c r="AQ63" s="862"/>
      <c r="AR63" s="862"/>
      <c r="AS63" s="862"/>
      <c r="AT63" s="862"/>
      <c r="AU63" s="862">
        <v>4495</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391</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392</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543</v>
      </c>
      <c r="C68" s="890"/>
      <c r="D68" s="890"/>
      <c r="E68" s="890"/>
      <c r="F68" s="890"/>
      <c r="G68" s="890"/>
      <c r="H68" s="890"/>
      <c r="I68" s="890"/>
      <c r="J68" s="890"/>
      <c r="K68" s="890"/>
      <c r="L68" s="890"/>
      <c r="M68" s="890"/>
      <c r="N68" s="890"/>
      <c r="O68" s="890"/>
      <c r="P68" s="891"/>
      <c r="Q68" s="892">
        <v>2185</v>
      </c>
      <c r="R68" s="886"/>
      <c r="S68" s="886"/>
      <c r="T68" s="886"/>
      <c r="U68" s="886"/>
      <c r="V68" s="886">
        <v>2154</v>
      </c>
      <c r="W68" s="886"/>
      <c r="X68" s="886"/>
      <c r="Y68" s="886"/>
      <c r="Z68" s="886"/>
      <c r="AA68" s="886">
        <v>31</v>
      </c>
      <c r="AB68" s="886"/>
      <c r="AC68" s="886"/>
      <c r="AD68" s="886"/>
      <c r="AE68" s="886"/>
      <c r="AF68" s="886">
        <v>31</v>
      </c>
      <c r="AG68" s="886"/>
      <c r="AH68" s="886"/>
      <c r="AI68" s="886"/>
      <c r="AJ68" s="886"/>
      <c r="AK68" s="886" t="s">
        <v>539</v>
      </c>
      <c r="AL68" s="886"/>
      <c r="AM68" s="886"/>
      <c r="AN68" s="886"/>
      <c r="AO68" s="886"/>
      <c r="AP68" s="886">
        <v>75</v>
      </c>
      <c r="AQ68" s="886"/>
      <c r="AR68" s="886"/>
      <c r="AS68" s="886"/>
      <c r="AT68" s="886"/>
      <c r="AU68" s="886">
        <v>40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544</v>
      </c>
      <c r="C69" s="894"/>
      <c r="D69" s="894"/>
      <c r="E69" s="894"/>
      <c r="F69" s="894"/>
      <c r="G69" s="894"/>
      <c r="H69" s="894"/>
      <c r="I69" s="894"/>
      <c r="J69" s="894"/>
      <c r="K69" s="894"/>
      <c r="L69" s="894"/>
      <c r="M69" s="894"/>
      <c r="N69" s="894"/>
      <c r="O69" s="894"/>
      <c r="P69" s="895"/>
      <c r="Q69" s="896">
        <v>1206</v>
      </c>
      <c r="R69" s="851"/>
      <c r="S69" s="851"/>
      <c r="T69" s="851"/>
      <c r="U69" s="851"/>
      <c r="V69" s="851">
        <v>1179</v>
      </c>
      <c r="W69" s="851"/>
      <c r="X69" s="851"/>
      <c r="Y69" s="851"/>
      <c r="Z69" s="851"/>
      <c r="AA69" s="851">
        <v>27</v>
      </c>
      <c r="AB69" s="851"/>
      <c r="AC69" s="851"/>
      <c r="AD69" s="851"/>
      <c r="AE69" s="851"/>
      <c r="AF69" s="851">
        <v>27</v>
      </c>
      <c r="AG69" s="851"/>
      <c r="AH69" s="851"/>
      <c r="AI69" s="851"/>
      <c r="AJ69" s="851"/>
      <c r="AK69" s="851" t="s">
        <v>546</v>
      </c>
      <c r="AL69" s="851"/>
      <c r="AM69" s="851"/>
      <c r="AN69" s="851"/>
      <c r="AO69" s="851"/>
      <c r="AP69" s="851">
        <v>70</v>
      </c>
      <c r="AQ69" s="851"/>
      <c r="AR69" s="851"/>
      <c r="AS69" s="851"/>
      <c r="AT69" s="851"/>
      <c r="AU69" s="851">
        <v>49</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545</v>
      </c>
      <c r="C70" s="894"/>
      <c r="D70" s="894"/>
      <c r="E70" s="894"/>
      <c r="F70" s="894"/>
      <c r="G70" s="894"/>
      <c r="H70" s="894"/>
      <c r="I70" s="894"/>
      <c r="J70" s="894"/>
      <c r="K70" s="894"/>
      <c r="L70" s="894"/>
      <c r="M70" s="894"/>
      <c r="N70" s="894"/>
      <c r="O70" s="894"/>
      <c r="P70" s="895"/>
      <c r="Q70" s="896">
        <v>12</v>
      </c>
      <c r="R70" s="851"/>
      <c r="S70" s="851"/>
      <c r="T70" s="851"/>
      <c r="U70" s="851"/>
      <c r="V70" s="851">
        <v>11</v>
      </c>
      <c r="W70" s="851"/>
      <c r="X70" s="851"/>
      <c r="Y70" s="851"/>
      <c r="Z70" s="851"/>
      <c r="AA70" s="851">
        <v>1</v>
      </c>
      <c r="AB70" s="851"/>
      <c r="AC70" s="851"/>
      <c r="AD70" s="851"/>
      <c r="AE70" s="851"/>
      <c r="AF70" s="851">
        <v>1</v>
      </c>
      <c r="AG70" s="851"/>
      <c r="AH70" s="851"/>
      <c r="AI70" s="851"/>
      <c r="AJ70" s="851"/>
      <c r="AK70" s="851" t="s">
        <v>539</v>
      </c>
      <c r="AL70" s="851"/>
      <c r="AM70" s="851"/>
      <c r="AN70" s="851"/>
      <c r="AO70" s="851"/>
      <c r="AP70" s="851" t="s">
        <v>539</v>
      </c>
      <c r="AQ70" s="851"/>
      <c r="AR70" s="851"/>
      <c r="AS70" s="851"/>
      <c r="AT70" s="851"/>
      <c r="AU70" s="851" t="s">
        <v>539</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c r="C71" s="894"/>
      <c r="D71" s="894"/>
      <c r="E71" s="894"/>
      <c r="F71" s="894"/>
      <c r="G71" s="894"/>
      <c r="H71" s="894"/>
      <c r="I71" s="894"/>
      <c r="J71" s="894"/>
      <c r="K71" s="894"/>
      <c r="L71" s="894"/>
      <c r="M71" s="894"/>
      <c r="N71" s="894"/>
      <c r="O71" s="894"/>
      <c r="P71" s="895"/>
      <c r="Q71" s="896"/>
      <c r="R71" s="851"/>
      <c r="S71" s="851"/>
      <c r="T71" s="851"/>
      <c r="U71" s="851"/>
      <c r="V71" s="851"/>
      <c r="W71" s="851"/>
      <c r="X71" s="851"/>
      <c r="Y71" s="851"/>
      <c r="Z71" s="851"/>
      <c r="AA71" s="851"/>
      <c r="AB71" s="851"/>
      <c r="AC71" s="851"/>
      <c r="AD71" s="851"/>
      <c r="AE71" s="851"/>
      <c r="AF71" s="851"/>
      <c r="AG71" s="851"/>
      <c r="AH71" s="851"/>
      <c r="AI71" s="851"/>
      <c r="AJ71" s="851"/>
      <c r="AK71" s="851"/>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59</v>
      </c>
      <c r="AG88" s="862"/>
      <c r="AH88" s="862"/>
      <c r="AI88" s="862"/>
      <c r="AJ88" s="862"/>
      <c r="AK88" s="859"/>
      <c r="AL88" s="859"/>
      <c r="AM88" s="859"/>
      <c r="AN88" s="859"/>
      <c r="AO88" s="859"/>
      <c r="AP88" s="862">
        <v>145</v>
      </c>
      <c r="AQ88" s="862"/>
      <c r="AR88" s="862"/>
      <c r="AS88" s="862"/>
      <c r="AT88" s="862"/>
      <c r="AU88" s="862">
        <v>89</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48</v>
      </c>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286</v>
      </c>
      <c r="AG109" s="915"/>
      <c r="AH109" s="915"/>
      <c r="AI109" s="915"/>
      <c r="AJ109" s="916"/>
      <c r="AK109" s="914" t="s">
        <v>285</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286</v>
      </c>
      <c r="BW109" s="915"/>
      <c r="BX109" s="915"/>
      <c r="BY109" s="915"/>
      <c r="BZ109" s="916"/>
      <c r="CA109" s="914" t="s">
        <v>285</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286</v>
      </c>
      <c r="DM109" s="915"/>
      <c r="DN109" s="915"/>
      <c r="DO109" s="915"/>
      <c r="DP109" s="916"/>
      <c r="DQ109" s="914" t="s">
        <v>285</v>
      </c>
      <c r="DR109" s="915"/>
      <c r="DS109" s="915"/>
      <c r="DT109" s="915"/>
      <c r="DU109" s="916"/>
      <c r="DV109" s="914" t="s">
        <v>403</v>
      </c>
      <c r="DW109" s="915"/>
      <c r="DX109" s="915"/>
      <c r="DY109" s="915"/>
      <c r="DZ109" s="917"/>
    </row>
    <row r="110" spans="1:131" s="199" customFormat="1" ht="26.25" customHeight="1" x14ac:dyDescent="0.15">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1227636</v>
      </c>
      <c r="AB110" s="922"/>
      <c r="AC110" s="922"/>
      <c r="AD110" s="922"/>
      <c r="AE110" s="923"/>
      <c r="AF110" s="924">
        <v>1165868</v>
      </c>
      <c r="AG110" s="922"/>
      <c r="AH110" s="922"/>
      <c r="AI110" s="922"/>
      <c r="AJ110" s="923"/>
      <c r="AK110" s="924">
        <v>1069764</v>
      </c>
      <c r="AL110" s="922"/>
      <c r="AM110" s="922"/>
      <c r="AN110" s="922"/>
      <c r="AO110" s="923"/>
      <c r="AP110" s="925">
        <v>31.8</v>
      </c>
      <c r="AQ110" s="926"/>
      <c r="AR110" s="926"/>
      <c r="AS110" s="926"/>
      <c r="AT110" s="927"/>
      <c r="AU110" s="928" t="s">
        <v>60</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10550262</v>
      </c>
      <c r="BR110" s="957"/>
      <c r="BS110" s="957"/>
      <c r="BT110" s="957"/>
      <c r="BU110" s="957"/>
      <c r="BV110" s="957">
        <v>10126149</v>
      </c>
      <c r="BW110" s="957"/>
      <c r="BX110" s="957"/>
      <c r="BY110" s="957"/>
      <c r="BZ110" s="957"/>
      <c r="CA110" s="957">
        <v>10402826</v>
      </c>
      <c r="CB110" s="957"/>
      <c r="CC110" s="957"/>
      <c r="CD110" s="957"/>
      <c r="CE110" s="957"/>
      <c r="CF110" s="971">
        <v>309.39999999999998</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v>3996</v>
      </c>
      <c r="BR111" s="950"/>
      <c r="BS111" s="950"/>
      <c r="BT111" s="950"/>
      <c r="BU111" s="950"/>
      <c r="BV111" s="950">
        <v>2994</v>
      </c>
      <c r="BW111" s="950"/>
      <c r="BX111" s="950"/>
      <c r="BY111" s="950"/>
      <c r="BZ111" s="950"/>
      <c r="CA111" s="950">
        <v>1994</v>
      </c>
      <c r="CB111" s="950"/>
      <c r="CC111" s="950"/>
      <c r="CD111" s="950"/>
      <c r="CE111" s="950"/>
      <c r="CF111" s="944">
        <v>0.1</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4776322</v>
      </c>
      <c r="BR112" s="950"/>
      <c r="BS112" s="950"/>
      <c r="BT112" s="950"/>
      <c r="BU112" s="950"/>
      <c r="BV112" s="950">
        <v>4645317</v>
      </c>
      <c r="BW112" s="950"/>
      <c r="BX112" s="950"/>
      <c r="BY112" s="950"/>
      <c r="BZ112" s="950"/>
      <c r="CA112" s="950">
        <v>4495165</v>
      </c>
      <c r="CB112" s="950"/>
      <c r="CC112" s="950"/>
      <c r="CD112" s="950"/>
      <c r="CE112" s="950"/>
      <c r="CF112" s="944">
        <v>133.69999999999999</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228714</v>
      </c>
      <c r="AB113" s="964"/>
      <c r="AC113" s="964"/>
      <c r="AD113" s="964"/>
      <c r="AE113" s="965"/>
      <c r="AF113" s="966">
        <v>234727</v>
      </c>
      <c r="AG113" s="964"/>
      <c r="AH113" s="964"/>
      <c r="AI113" s="964"/>
      <c r="AJ113" s="965"/>
      <c r="AK113" s="966">
        <v>240029</v>
      </c>
      <c r="AL113" s="964"/>
      <c r="AM113" s="964"/>
      <c r="AN113" s="964"/>
      <c r="AO113" s="965"/>
      <c r="AP113" s="967">
        <v>7.1</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92346</v>
      </c>
      <c r="BR113" s="950"/>
      <c r="BS113" s="950"/>
      <c r="BT113" s="950"/>
      <c r="BU113" s="950"/>
      <c r="BV113" s="950">
        <v>91861</v>
      </c>
      <c r="BW113" s="950"/>
      <c r="BX113" s="950"/>
      <c r="BY113" s="950"/>
      <c r="BZ113" s="950"/>
      <c r="CA113" s="950">
        <v>89422</v>
      </c>
      <c r="CB113" s="950"/>
      <c r="CC113" s="950"/>
      <c r="CD113" s="950"/>
      <c r="CE113" s="950"/>
      <c r="CF113" s="944">
        <v>2.7</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1061</v>
      </c>
      <c r="AB114" s="989"/>
      <c r="AC114" s="989"/>
      <c r="AD114" s="989"/>
      <c r="AE114" s="990"/>
      <c r="AF114" s="991">
        <v>1506</v>
      </c>
      <c r="AG114" s="989"/>
      <c r="AH114" s="989"/>
      <c r="AI114" s="989"/>
      <c r="AJ114" s="990"/>
      <c r="AK114" s="991">
        <v>3187</v>
      </c>
      <c r="AL114" s="989"/>
      <c r="AM114" s="989"/>
      <c r="AN114" s="989"/>
      <c r="AO114" s="990"/>
      <c r="AP114" s="992">
        <v>0.1</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1641437</v>
      </c>
      <c r="BR114" s="950"/>
      <c r="BS114" s="950"/>
      <c r="BT114" s="950"/>
      <c r="BU114" s="950"/>
      <c r="BV114" s="950">
        <v>1553831</v>
      </c>
      <c r="BW114" s="950"/>
      <c r="BX114" s="950"/>
      <c r="BY114" s="950"/>
      <c r="BZ114" s="950"/>
      <c r="CA114" s="950">
        <v>1576033</v>
      </c>
      <c r="CB114" s="950"/>
      <c r="CC114" s="950"/>
      <c r="CD114" s="950"/>
      <c r="CE114" s="950"/>
      <c r="CF114" s="944">
        <v>46.9</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1005</v>
      </c>
      <c r="AB115" s="964"/>
      <c r="AC115" s="964"/>
      <c r="AD115" s="964"/>
      <c r="AE115" s="965"/>
      <c r="AF115" s="966">
        <v>1003</v>
      </c>
      <c r="AG115" s="964"/>
      <c r="AH115" s="964"/>
      <c r="AI115" s="964"/>
      <c r="AJ115" s="965"/>
      <c r="AK115" s="966">
        <v>1000</v>
      </c>
      <c r="AL115" s="964"/>
      <c r="AM115" s="964"/>
      <c r="AN115" s="964"/>
      <c r="AO115" s="965"/>
      <c r="AP115" s="967">
        <v>0</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347</v>
      </c>
      <c r="AB116" s="989"/>
      <c r="AC116" s="989"/>
      <c r="AD116" s="989"/>
      <c r="AE116" s="990"/>
      <c r="AF116" s="991">
        <v>505</v>
      </c>
      <c r="AG116" s="989"/>
      <c r="AH116" s="989"/>
      <c r="AI116" s="989"/>
      <c r="AJ116" s="990"/>
      <c r="AK116" s="991">
        <v>80</v>
      </c>
      <c r="AL116" s="989"/>
      <c r="AM116" s="989"/>
      <c r="AN116" s="989"/>
      <c r="AO116" s="990"/>
      <c r="AP116" s="992">
        <v>0</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3996</v>
      </c>
      <c r="DH116" s="989"/>
      <c r="DI116" s="989"/>
      <c r="DJ116" s="989"/>
      <c r="DK116" s="990"/>
      <c r="DL116" s="991">
        <v>2994</v>
      </c>
      <c r="DM116" s="989"/>
      <c r="DN116" s="989"/>
      <c r="DO116" s="989"/>
      <c r="DP116" s="990"/>
      <c r="DQ116" s="991">
        <v>1994</v>
      </c>
      <c r="DR116" s="989"/>
      <c r="DS116" s="989"/>
      <c r="DT116" s="989"/>
      <c r="DU116" s="990"/>
      <c r="DV116" s="992">
        <v>0.1</v>
      </c>
      <c r="DW116" s="993"/>
      <c r="DX116" s="993"/>
      <c r="DY116" s="993"/>
      <c r="DZ116" s="994"/>
    </row>
    <row r="117" spans="1:130" s="199" customFormat="1" ht="26.25" customHeight="1" x14ac:dyDescent="0.15">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1458763</v>
      </c>
      <c r="AB117" s="1007"/>
      <c r="AC117" s="1007"/>
      <c r="AD117" s="1007"/>
      <c r="AE117" s="1008"/>
      <c r="AF117" s="1009">
        <v>1403609</v>
      </c>
      <c r="AG117" s="1007"/>
      <c r="AH117" s="1007"/>
      <c r="AI117" s="1007"/>
      <c r="AJ117" s="1008"/>
      <c r="AK117" s="1009">
        <v>1314060</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286</v>
      </c>
      <c r="AG118" s="915"/>
      <c r="AH118" s="915"/>
      <c r="AI118" s="915"/>
      <c r="AJ118" s="916"/>
      <c r="AK118" s="914" t="s">
        <v>285</v>
      </c>
      <c r="AL118" s="915"/>
      <c r="AM118" s="915"/>
      <c r="AN118" s="915"/>
      <c r="AO118" s="916"/>
      <c r="AP118" s="1001" t="s">
        <v>403</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433</v>
      </c>
      <c r="BP119" s="1036"/>
      <c r="BQ119" s="1027">
        <v>17064363</v>
      </c>
      <c r="BR119" s="1028"/>
      <c r="BS119" s="1028"/>
      <c r="BT119" s="1028"/>
      <c r="BU119" s="1028"/>
      <c r="BV119" s="1028">
        <v>16420152</v>
      </c>
      <c r="BW119" s="1028"/>
      <c r="BX119" s="1028"/>
      <c r="BY119" s="1028"/>
      <c r="BZ119" s="1028"/>
      <c r="CA119" s="1028">
        <v>16565440</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x14ac:dyDescent="0.15">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1237205</v>
      </c>
      <c r="BR120" s="957"/>
      <c r="BS120" s="957"/>
      <c r="BT120" s="957"/>
      <c r="BU120" s="957"/>
      <c r="BV120" s="957">
        <v>1219391</v>
      </c>
      <c r="BW120" s="957"/>
      <c r="BX120" s="957"/>
      <c r="BY120" s="957"/>
      <c r="BZ120" s="957"/>
      <c r="CA120" s="957">
        <v>1213541</v>
      </c>
      <c r="CB120" s="957"/>
      <c r="CC120" s="957"/>
      <c r="CD120" s="957"/>
      <c r="CE120" s="957"/>
      <c r="CF120" s="971">
        <v>36.1</v>
      </c>
      <c r="CG120" s="972"/>
      <c r="CH120" s="972"/>
      <c r="CI120" s="972"/>
      <c r="CJ120" s="972"/>
      <c r="CK120" s="1037" t="s">
        <v>437</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4776322</v>
      </c>
      <c r="DH120" s="957"/>
      <c r="DI120" s="957"/>
      <c r="DJ120" s="957"/>
      <c r="DK120" s="957"/>
      <c r="DL120" s="957">
        <v>4645317</v>
      </c>
      <c r="DM120" s="957"/>
      <c r="DN120" s="957"/>
      <c r="DO120" s="957"/>
      <c r="DP120" s="957"/>
      <c r="DQ120" s="957">
        <v>4495165</v>
      </c>
      <c r="DR120" s="957"/>
      <c r="DS120" s="957"/>
      <c r="DT120" s="957"/>
      <c r="DU120" s="957"/>
      <c r="DV120" s="958">
        <v>133.69999999999999</v>
      </c>
      <c r="DW120" s="958"/>
      <c r="DX120" s="958"/>
      <c r="DY120" s="958"/>
      <c r="DZ120" s="959"/>
    </row>
    <row r="121" spans="1:130" s="199" customFormat="1" ht="26.25" customHeight="1" x14ac:dyDescent="0.15">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1939984</v>
      </c>
      <c r="BR121" s="950"/>
      <c r="BS121" s="950"/>
      <c r="BT121" s="950"/>
      <c r="BU121" s="950"/>
      <c r="BV121" s="950">
        <v>1815334</v>
      </c>
      <c r="BW121" s="950"/>
      <c r="BX121" s="950"/>
      <c r="BY121" s="950"/>
      <c r="BZ121" s="950"/>
      <c r="CA121" s="950">
        <v>1667589</v>
      </c>
      <c r="CB121" s="950"/>
      <c r="CC121" s="950"/>
      <c r="CD121" s="950"/>
      <c r="CE121" s="950"/>
      <c r="CF121" s="944">
        <v>49.6</v>
      </c>
      <c r="CG121" s="945"/>
      <c r="CH121" s="945"/>
      <c r="CI121" s="945"/>
      <c r="CJ121" s="945"/>
      <c r="CK121" s="1040"/>
      <c r="CL121" s="1041"/>
      <c r="CM121" s="1041"/>
      <c r="CN121" s="1041"/>
      <c r="CO121" s="1042"/>
      <c r="CP121" s="1050" t="s">
        <v>381</v>
      </c>
      <c r="CQ121" s="1051"/>
      <c r="CR121" s="1051"/>
      <c r="CS121" s="1051"/>
      <c r="CT121" s="1051"/>
      <c r="CU121" s="1051"/>
      <c r="CV121" s="1051"/>
      <c r="CW121" s="1051"/>
      <c r="CX121" s="1051"/>
      <c r="CY121" s="1051"/>
      <c r="CZ121" s="1051"/>
      <c r="DA121" s="1051"/>
      <c r="DB121" s="1051"/>
      <c r="DC121" s="1051"/>
      <c r="DD121" s="1051"/>
      <c r="DE121" s="1051"/>
      <c r="DF121" s="1052"/>
      <c r="DG121" s="949" t="s">
        <v>111</v>
      </c>
      <c r="DH121" s="950"/>
      <c r="DI121" s="950"/>
      <c r="DJ121" s="950"/>
      <c r="DK121" s="950"/>
      <c r="DL121" s="950" t="s">
        <v>111</v>
      </c>
      <c r="DM121" s="950"/>
      <c r="DN121" s="950"/>
      <c r="DO121" s="950"/>
      <c r="DP121" s="950"/>
      <c r="DQ121" s="950" t="s">
        <v>111</v>
      </c>
      <c r="DR121" s="950"/>
      <c r="DS121" s="950"/>
      <c r="DT121" s="950"/>
      <c r="DU121" s="950"/>
      <c r="DV121" s="951" t="s">
        <v>111</v>
      </c>
      <c r="DW121" s="951"/>
      <c r="DX121" s="951"/>
      <c r="DY121" s="951"/>
      <c r="DZ121" s="952"/>
    </row>
    <row r="122" spans="1:130" s="199" customFormat="1" ht="26.25" customHeight="1" x14ac:dyDescent="0.15">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6859018</v>
      </c>
      <c r="BR122" s="1028"/>
      <c r="BS122" s="1028"/>
      <c r="BT122" s="1028"/>
      <c r="BU122" s="1028"/>
      <c r="BV122" s="1028">
        <v>7587298</v>
      </c>
      <c r="BW122" s="1028"/>
      <c r="BX122" s="1028"/>
      <c r="BY122" s="1028"/>
      <c r="BZ122" s="1028"/>
      <c r="CA122" s="1028">
        <v>7833841</v>
      </c>
      <c r="CB122" s="1028"/>
      <c r="CC122" s="1028"/>
      <c r="CD122" s="1028"/>
      <c r="CE122" s="1028"/>
      <c r="CF122" s="1048">
        <v>233</v>
      </c>
      <c r="CG122" s="1049"/>
      <c r="CH122" s="1049"/>
      <c r="CI122" s="1049"/>
      <c r="CJ122" s="1049"/>
      <c r="CK122" s="1040"/>
      <c r="CL122" s="1041"/>
      <c r="CM122" s="1041"/>
      <c r="CN122" s="1041"/>
      <c r="CO122" s="1042"/>
      <c r="CP122" s="1050" t="s">
        <v>382</v>
      </c>
      <c r="CQ122" s="1051"/>
      <c r="CR122" s="1051"/>
      <c r="CS122" s="1051"/>
      <c r="CT122" s="1051"/>
      <c r="CU122" s="1051"/>
      <c r="CV122" s="1051"/>
      <c r="CW122" s="1051"/>
      <c r="CX122" s="1051"/>
      <c r="CY122" s="1051"/>
      <c r="CZ122" s="1051"/>
      <c r="DA122" s="1051"/>
      <c r="DB122" s="1051"/>
      <c r="DC122" s="1051"/>
      <c r="DD122" s="1051"/>
      <c r="DE122" s="1051"/>
      <c r="DF122" s="1052"/>
      <c r="DG122" s="949" t="s">
        <v>111</v>
      </c>
      <c r="DH122" s="950"/>
      <c r="DI122" s="950"/>
      <c r="DJ122" s="950"/>
      <c r="DK122" s="950"/>
      <c r="DL122" s="950" t="s">
        <v>111</v>
      </c>
      <c r="DM122" s="950"/>
      <c r="DN122" s="950"/>
      <c r="DO122" s="950"/>
      <c r="DP122" s="950"/>
      <c r="DQ122" s="950" t="s">
        <v>111</v>
      </c>
      <c r="DR122" s="950"/>
      <c r="DS122" s="950"/>
      <c r="DT122" s="950"/>
      <c r="DU122" s="950"/>
      <c r="DV122" s="951" t="s">
        <v>111</v>
      </c>
      <c r="DW122" s="951"/>
      <c r="DX122" s="951"/>
      <c r="DY122" s="951"/>
      <c r="DZ122" s="952"/>
    </row>
    <row r="123" spans="1:130" s="199" customFormat="1" ht="26.25" customHeight="1" x14ac:dyDescent="0.15">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441</v>
      </c>
      <c r="BP123" s="1036"/>
      <c r="BQ123" s="1095">
        <v>10036207</v>
      </c>
      <c r="BR123" s="1096"/>
      <c r="BS123" s="1096"/>
      <c r="BT123" s="1096"/>
      <c r="BU123" s="1096"/>
      <c r="BV123" s="1096">
        <v>10622023</v>
      </c>
      <c r="BW123" s="1096"/>
      <c r="BX123" s="1096"/>
      <c r="BY123" s="1096"/>
      <c r="BZ123" s="1096"/>
      <c r="CA123" s="1096">
        <v>10714971</v>
      </c>
      <c r="CB123" s="1096"/>
      <c r="CC123" s="1096"/>
      <c r="CD123" s="1096"/>
      <c r="CE123" s="1096"/>
      <c r="CF123" s="1029"/>
      <c r="CG123" s="1030"/>
      <c r="CH123" s="1030"/>
      <c r="CI123" s="1030"/>
      <c r="CJ123" s="1031"/>
      <c r="CK123" s="1040"/>
      <c r="CL123" s="1041"/>
      <c r="CM123" s="1041"/>
      <c r="CN123" s="1041"/>
      <c r="CO123" s="1042"/>
      <c r="CP123" s="1050" t="s">
        <v>380</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x14ac:dyDescent="0.2">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210.4</v>
      </c>
      <c r="BR124" s="1058"/>
      <c r="BS124" s="1058"/>
      <c r="BT124" s="1058"/>
      <c r="BU124" s="1058"/>
      <c r="BV124" s="1058">
        <v>167.9</v>
      </c>
      <c r="BW124" s="1058"/>
      <c r="BX124" s="1058"/>
      <c r="BY124" s="1058"/>
      <c r="BZ124" s="1058"/>
      <c r="CA124" s="1058">
        <v>173.9</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1005</v>
      </c>
      <c r="AB127" s="989"/>
      <c r="AC127" s="989"/>
      <c r="AD127" s="989"/>
      <c r="AE127" s="990"/>
      <c r="AF127" s="991">
        <v>1003</v>
      </c>
      <c r="AG127" s="989"/>
      <c r="AH127" s="989"/>
      <c r="AI127" s="989"/>
      <c r="AJ127" s="990"/>
      <c r="AK127" s="991">
        <v>1000</v>
      </c>
      <c r="AL127" s="989"/>
      <c r="AM127" s="989"/>
      <c r="AN127" s="989"/>
      <c r="AO127" s="990"/>
      <c r="AP127" s="992">
        <v>0</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v>194879</v>
      </c>
      <c r="AB128" s="1078"/>
      <c r="AC128" s="1078"/>
      <c r="AD128" s="1078"/>
      <c r="AE128" s="1079"/>
      <c r="AF128" s="1080">
        <v>182284</v>
      </c>
      <c r="AG128" s="1078"/>
      <c r="AH128" s="1078"/>
      <c r="AI128" s="1078"/>
      <c r="AJ128" s="1079"/>
      <c r="AK128" s="1080">
        <v>185196</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111</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456</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4198538</v>
      </c>
      <c r="AB129" s="989"/>
      <c r="AC129" s="989"/>
      <c r="AD129" s="989"/>
      <c r="AE129" s="990"/>
      <c r="AF129" s="991">
        <v>4231816</v>
      </c>
      <c r="AG129" s="989"/>
      <c r="AH129" s="989"/>
      <c r="AI129" s="989"/>
      <c r="AJ129" s="990"/>
      <c r="AK129" s="991">
        <v>4004933</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111</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858174</v>
      </c>
      <c r="AB130" s="989"/>
      <c r="AC130" s="989"/>
      <c r="AD130" s="989"/>
      <c r="AE130" s="990"/>
      <c r="AF130" s="991">
        <v>779174</v>
      </c>
      <c r="AG130" s="989"/>
      <c r="AH130" s="989"/>
      <c r="AI130" s="989"/>
      <c r="AJ130" s="990"/>
      <c r="AK130" s="991">
        <v>642302</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13.1</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3340364</v>
      </c>
      <c r="AB131" s="1014"/>
      <c r="AC131" s="1014"/>
      <c r="AD131" s="1014"/>
      <c r="AE131" s="1015"/>
      <c r="AF131" s="1013">
        <v>3452642</v>
      </c>
      <c r="AG131" s="1014"/>
      <c r="AH131" s="1014"/>
      <c r="AI131" s="1014"/>
      <c r="AJ131" s="1015"/>
      <c r="AK131" s="1013">
        <v>3362631</v>
      </c>
      <c r="AL131" s="1014"/>
      <c r="AM131" s="1014"/>
      <c r="AN131" s="1014"/>
      <c r="AO131" s="1015"/>
      <c r="AP131" s="1144"/>
      <c r="AQ131" s="1145"/>
      <c r="AR131" s="1145"/>
      <c r="AS131" s="1145"/>
      <c r="AT131" s="1146"/>
      <c r="AU131" s="237"/>
      <c r="AV131" s="237"/>
      <c r="AW131" s="237"/>
      <c r="AX131" s="1116" t="s">
        <v>463</v>
      </c>
      <c r="AY131" s="1067"/>
      <c r="AZ131" s="1067"/>
      <c r="BA131" s="1067"/>
      <c r="BB131" s="1067"/>
      <c r="BC131" s="1067"/>
      <c r="BD131" s="1067"/>
      <c r="BE131" s="1068"/>
      <c r="BF131" s="1117">
        <v>173.9</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12.14568233</v>
      </c>
      <c r="AB132" s="1130"/>
      <c r="AC132" s="1130"/>
      <c r="AD132" s="1130"/>
      <c r="AE132" s="1131"/>
      <c r="AF132" s="1132">
        <v>12.806164089999999</v>
      </c>
      <c r="AG132" s="1130"/>
      <c r="AH132" s="1130"/>
      <c r="AI132" s="1130"/>
      <c r="AJ132" s="1131"/>
      <c r="AK132" s="1132">
        <v>14.46968163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12.5</v>
      </c>
      <c r="AB133" s="1113"/>
      <c r="AC133" s="1113"/>
      <c r="AD133" s="1113"/>
      <c r="AE133" s="1114"/>
      <c r="AF133" s="1112">
        <v>12.5</v>
      </c>
      <c r="AG133" s="1113"/>
      <c r="AH133" s="1113"/>
      <c r="AI133" s="1113"/>
      <c r="AJ133" s="1114"/>
      <c r="AK133" s="1112">
        <v>13.1</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0" t="s">
        <v>469</v>
      </c>
      <c r="L7" s="256"/>
      <c r="M7" s="257" t="s">
        <v>470</v>
      </c>
      <c r="N7" s="258"/>
    </row>
    <row r="8" spans="1:16" x14ac:dyDescent="0.15">
      <c r="A8" s="250"/>
      <c r="B8" s="246"/>
      <c r="C8" s="246"/>
      <c r="D8" s="246"/>
      <c r="E8" s="246"/>
      <c r="F8" s="246"/>
      <c r="G8" s="259"/>
      <c r="H8" s="260"/>
      <c r="I8" s="260"/>
      <c r="J8" s="261"/>
      <c r="K8" s="1151"/>
      <c r="L8" s="262" t="s">
        <v>471</v>
      </c>
      <c r="M8" s="263" t="s">
        <v>472</v>
      </c>
      <c r="N8" s="264" t="s">
        <v>473</v>
      </c>
    </row>
    <row r="9" spans="1:16" x14ac:dyDescent="0.15">
      <c r="A9" s="250"/>
      <c r="B9" s="246"/>
      <c r="C9" s="246"/>
      <c r="D9" s="246"/>
      <c r="E9" s="246"/>
      <c r="F9" s="246"/>
      <c r="G9" s="1152" t="s">
        <v>474</v>
      </c>
      <c r="H9" s="1153"/>
      <c r="I9" s="1153"/>
      <c r="J9" s="1154"/>
      <c r="K9" s="265">
        <v>1195534</v>
      </c>
      <c r="L9" s="266">
        <v>90708</v>
      </c>
      <c r="M9" s="267">
        <v>85687</v>
      </c>
      <c r="N9" s="268">
        <v>5.9</v>
      </c>
    </row>
    <row r="10" spans="1:16" x14ac:dyDescent="0.15">
      <c r="A10" s="250"/>
      <c r="B10" s="246"/>
      <c r="C10" s="246"/>
      <c r="D10" s="246"/>
      <c r="E10" s="246"/>
      <c r="F10" s="246"/>
      <c r="G10" s="1152" t="s">
        <v>475</v>
      </c>
      <c r="H10" s="1153"/>
      <c r="I10" s="1153"/>
      <c r="J10" s="1154"/>
      <c r="K10" s="269">
        <v>92333</v>
      </c>
      <c r="L10" s="270">
        <v>7006</v>
      </c>
      <c r="M10" s="271">
        <v>10096</v>
      </c>
      <c r="N10" s="272">
        <v>-30.6</v>
      </c>
    </row>
    <row r="11" spans="1:16" ht="13.5" customHeight="1" x14ac:dyDescent="0.15">
      <c r="A11" s="250"/>
      <c r="B11" s="246"/>
      <c r="C11" s="246"/>
      <c r="D11" s="246"/>
      <c r="E11" s="246"/>
      <c r="F11" s="246"/>
      <c r="G11" s="1152" t="s">
        <v>476</v>
      </c>
      <c r="H11" s="1153"/>
      <c r="I11" s="1153"/>
      <c r="J11" s="1154"/>
      <c r="K11" s="269">
        <v>263340</v>
      </c>
      <c r="L11" s="270">
        <v>19980</v>
      </c>
      <c r="M11" s="271">
        <v>13592</v>
      </c>
      <c r="N11" s="272">
        <v>47</v>
      </c>
    </row>
    <row r="12" spans="1:16" ht="13.5" customHeight="1" x14ac:dyDescent="0.15">
      <c r="A12" s="250"/>
      <c r="B12" s="246"/>
      <c r="C12" s="246"/>
      <c r="D12" s="246"/>
      <c r="E12" s="246"/>
      <c r="F12" s="246"/>
      <c r="G12" s="1152" t="s">
        <v>477</v>
      </c>
      <c r="H12" s="1153"/>
      <c r="I12" s="1153"/>
      <c r="J12" s="1154"/>
      <c r="K12" s="269">
        <v>15324</v>
      </c>
      <c r="L12" s="270">
        <v>1163</v>
      </c>
      <c r="M12" s="271">
        <v>962</v>
      </c>
      <c r="N12" s="272">
        <v>20.9</v>
      </c>
    </row>
    <row r="13" spans="1:16" ht="13.5" customHeight="1" x14ac:dyDescent="0.15">
      <c r="A13" s="250"/>
      <c r="B13" s="246"/>
      <c r="C13" s="246"/>
      <c r="D13" s="246"/>
      <c r="E13" s="246"/>
      <c r="F13" s="246"/>
      <c r="G13" s="1152" t="s">
        <v>478</v>
      </c>
      <c r="H13" s="1153"/>
      <c r="I13" s="1153"/>
      <c r="J13" s="1154"/>
      <c r="K13" s="269" t="s">
        <v>479</v>
      </c>
      <c r="L13" s="270" t="s">
        <v>479</v>
      </c>
      <c r="M13" s="271">
        <v>34</v>
      </c>
      <c r="N13" s="272" t="s">
        <v>479</v>
      </c>
    </row>
    <row r="14" spans="1:16" ht="13.5" customHeight="1" x14ac:dyDescent="0.15">
      <c r="A14" s="250"/>
      <c r="B14" s="246"/>
      <c r="C14" s="246"/>
      <c r="D14" s="246"/>
      <c r="E14" s="246"/>
      <c r="F14" s="246"/>
      <c r="G14" s="1152" t="s">
        <v>480</v>
      </c>
      <c r="H14" s="1153"/>
      <c r="I14" s="1153"/>
      <c r="J14" s="1154"/>
      <c r="K14" s="269">
        <v>37734</v>
      </c>
      <c r="L14" s="270">
        <v>2863</v>
      </c>
      <c r="M14" s="271">
        <v>3922</v>
      </c>
      <c r="N14" s="272">
        <v>-27</v>
      </c>
    </row>
    <row r="15" spans="1:16" ht="13.5" customHeight="1" x14ac:dyDescent="0.15">
      <c r="A15" s="250"/>
      <c r="B15" s="246"/>
      <c r="C15" s="246"/>
      <c r="D15" s="246"/>
      <c r="E15" s="246"/>
      <c r="F15" s="246"/>
      <c r="G15" s="1152" t="s">
        <v>481</v>
      </c>
      <c r="H15" s="1153"/>
      <c r="I15" s="1153"/>
      <c r="J15" s="1154"/>
      <c r="K15" s="269">
        <v>42989</v>
      </c>
      <c r="L15" s="270">
        <v>3262</v>
      </c>
      <c r="M15" s="271">
        <v>1815</v>
      </c>
      <c r="N15" s="272">
        <v>79.7</v>
      </c>
    </row>
    <row r="16" spans="1:16" x14ac:dyDescent="0.15">
      <c r="A16" s="250"/>
      <c r="B16" s="246"/>
      <c r="C16" s="246"/>
      <c r="D16" s="246"/>
      <c r="E16" s="246"/>
      <c r="F16" s="246"/>
      <c r="G16" s="1155" t="s">
        <v>482</v>
      </c>
      <c r="H16" s="1156"/>
      <c r="I16" s="1156"/>
      <c r="J16" s="1157"/>
      <c r="K16" s="270">
        <v>-193182</v>
      </c>
      <c r="L16" s="270">
        <v>-14657</v>
      </c>
      <c r="M16" s="271">
        <v>-9409</v>
      </c>
      <c r="N16" s="272">
        <v>55.8</v>
      </c>
    </row>
    <row r="17" spans="1:16" x14ac:dyDescent="0.15">
      <c r="A17" s="250"/>
      <c r="B17" s="246"/>
      <c r="C17" s="246"/>
      <c r="D17" s="246"/>
      <c r="E17" s="246"/>
      <c r="F17" s="246"/>
      <c r="G17" s="1155" t="s">
        <v>169</v>
      </c>
      <c r="H17" s="1156"/>
      <c r="I17" s="1156"/>
      <c r="J17" s="1157"/>
      <c r="K17" s="270">
        <v>1454072</v>
      </c>
      <c r="L17" s="270">
        <v>110324</v>
      </c>
      <c r="M17" s="271">
        <v>106699</v>
      </c>
      <c r="N17" s="272">
        <v>3.4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47" t="s">
        <v>487</v>
      </c>
      <c r="H21" s="1148"/>
      <c r="I21" s="1148"/>
      <c r="J21" s="1149"/>
      <c r="K21" s="282">
        <v>10.7</v>
      </c>
      <c r="L21" s="283">
        <v>9.99</v>
      </c>
      <c r="M21" s="284">
        <v>0.71</v>
      </c>
      <c r="N21" s="251"/>
      <c r="O21" s="285"/>
      <c r="P21" s="281"/>
    </row>
    <row r="22" spans="1:16" s="286" customFormat="1" x14ac:dyDescent="0.15">
      <c r="A22" s="281"/>
      <c r="B22" s="251"/>
      <c r="C22" s="251"/>
      <c r="D22" s="251"/>
      <c r="E22" s="251"/>
      <c r="F22" s="251"/>
      <c r="G22" s="1147" t="s">
        <v>488</v>
      </c>
      <c r="H22" s="1148"/>
      <c r="I22" s="1148"/>
      <c r="J22" s="1149"/>
      <c r="K22" s="287">
        <v>96.2</v>
      </c>
      <c r="L22" s="288">
        <v>96.4</v>
      </c>
      <c r="M22" s="289">
        <v>-0.2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0" t="s">
        <v>469</v>
      </c>
      <c r="L30" s="256"/>
      <c r="M30" s="257" t="s">
        <v>470</v>
      </c>
      <c r="N30" s="258"/>
    </row>
    <row r="31" spans="1:16" x14ac:dyDescent="0.15">
      <c r="A31" s="250"/>
      <c r="B31" s="246"/>
      <c r="C31" s="246"/>
      <c r="D31" s="246"/>
      <c r="E31" s="246"/>
      <c r="F31" s="246"/>
      <c r="G31" s="259"/>
      <c r="H31" s="260"/>
      <c r="I31" s="260"/>
      <c r="J31" s="261"/>
      <c r="K31" s="1151"/>
      <c r="L31" s="262" t="s">
        <v>471</v>
      </c>
      <c r="M31" s="263" t="s">
        <v>472</v>
      </c>
      <c r="N31" s="264" t="s">
        <v>473</v>
      </c>
    </row>
    <row r="32" spans="1:16" ht="27" customHeight="1" x14ac:dyDescent="0.15">
      <c r="A32" s="250"/>
      <c r="B32" s="246"/>
      <c r="C32" s="246"/>
      <c r="D32" s="246"/>
      <c r="E32" s="246"/>
      <c r="F32" s="246"/>
      <c r="G32" s="1163" t="s">
        <v>492</v>
      </c>
      <c r="H32" s="1164"/>
      <c r="I32" s="1164"/>
      <c r="J32" s="1165"/>
      <c r="K32" s="296">
        <v>1069764</v>
      </c>
      <c r="L32" s="296">
        <v>81166</v>
      </c>
      <c r="M32" s="297">
        <v>51894</v>
      </c>
      <c r="N32" s="298">
        <v>56.4</v>
      </c>
    </row>
    <row r="33" spans="1:16" ht="13.5" customHeight="1" x14ac:dyDescent="0.15">
      <c r="A33" s="250"/>
      <c r="B33" s="246"/>
      <c r="C33" s="246"/>
      <c r="D33" s="246"/>
      <c r="E33" s="246"/>
      <c r="F33" s="246"/>
      <c r="G33" s="1163" t="s">
        <v>493</v>
      </c>
      <c r="H33" s="1164"/>
      <c r="I33" s="1164"/>
      <c r="J33" s="1165"/>
      <c r="K33" s="296" t="s">
        <v>479</v>
      </c>
      <c r="L33" s="296" t="s">
        <v>479</v>
      </c>
      <c r="M33" s="297" t="s">
        <v>479</v>
      </c>
      <c r="N33" s="298" t="s">
        <v>479</v>
      </c>
    </row>
    <row r="34" spans="1:16" ht="27" customHeight="1" x14ac:dyDescent="0.15">
      <c r="A34" s="250"/>
      <c r="B34" s="246"/>
      <c r="C34" s="246"/>
      <c r="D34" s="246"/>
      <c r="E34" s="246"/>
      <c r="F34" s="246"/>
      <c r="G34" s="1163" t="s">
        <v>494</v>
      </c>
      <c r="H34" s="1164"/>
      <c r="I34" s="1164"/>
      <c r="J34" s="1165"/>
      <c r="K34" s="296" t="s">
        <v>479</v>
      </c>
      <c r="L34" s="296" t="s">
        <v>479</v>
      </c>
      <c r="M34" s="297">
        <v>10</v>
      </c>
      <c r="N34" s="298" t="s">
        <v>479</v>
      </c>
    </row>
    <row r="35" spans="1:16" ht="27" customHeight="1" x14ac:dyDescent="0.15">
      <c r="A35" s="250"/>
      <c r="B35" s="246"/>
      <c r="C35" s="246"/>
      <c r="D35" s="246"/>
      <c r="E35" s="246"/>
      <c r="F35" s="246"/>
      <c r="G35" s="1163" t="s">
        <v>495</v>
      </c>
      <c r="H35" s="1164"/>
      <c r="I35" s="1164"/>
      <c r="J35" s="1165"/>
      <c r="K35" s="296">
        <v>240029</v>
      </c>
      <c r="L35" s="296">
        <v>18212</v>
      </c>
      <c r="M35" s="297">
        <v>15077</v>
      </c>
      <c r="N35" s="298">
        <v>20.8</v>
      </c>
    </row>
    <row r="36" spans="1:16" ht="27" customHeight="1" x14ac:dyDescent="0.15">
      <c r="A36" s="250"/>
      <c r="B36" s="246"/>
      <c r="C36" s="246"/>
      <c r="D36" s="246"/>
      <c r="E36" s="246"/>
      <c r="F36" s="246"/>
      <c r="G36" s="1163" t="s">
        <v>496</v>
      </c>
      <c r="H36" s="1164"/>
      <c r="I36" s="1164"/>
      <c r="J36" s="1165"/>
      <c r="K36" s="296">
        <v>3187</v>
      </c>
      <c r="L36" s="296">
        <v>242</v>
      </c>
      <c r="M36" s="297">
        <v>4066</v>
      </c>
      <c r="N36" s="298">
        <v>-94</v>
      </c>
    </row>
    <row r="37" spans="1:16" ht="13.5" customHeight="1" x14ac:dyDescent="0.15">
      <c r="A37" s="250"/>
      <c r="B37" s="246"/>
      <c r="C37" s="246"/>
      <c r="D37" s="246"/>
      <c r="E37" s="246"/>
      <c r="F37" s="246"/>
      <c r="G37" s="1163" t="s">
        <v>497</v>
      </c>
      <c r="H37" s="1164"/>
      <c r="I37" s="1164"/>
      <c r="J37" s="1165"/>
      <c r="K37" s="296">
        <v>1000</v>
      </c>
      <c r="L37" s="296">
        <v>76</v>
      </c>
      <c r="M37" s="297">
        <v>901</v>
      </c>
      <c r="N37" s="298">
        <v>-91.6</v>
      </c>
    </row>
    <row r="38" spans="1:16" ht="27" customHeight="1" x14ac:dyDescent="0.15">
      <c r="A38" s="250"/>
      <c r="B38" s="246"/>
      <c r="C38" s="246"/>
      <c r="D38" s="246"/>
      <c r="E38" s="246"/>
      <c r="F38" s="246"/>
      <c r="G38" s="1166" t="s">
        <v>498</v>
      </c>
      <c r="H38" s="1167"/>
      <c r="I38" s="1167"/>
      <c r="J38" s="1168"/>
      <c r="K38" s="299">
        <v>80</v>
      </c>
      <c r="L38" s="299">
        <v>6</v>
      </c>
      <c r="M38" s="300">
        <v>5</v>
      </c>
      <c r="N38" s="301">
        <v>20</v>
      </c>
      <c r="O38" s="295"/>
    </row>
    <row r="39" spans="1:16" x14ac:dyDescent="0.15">
      <c r="A39" s="250"/>
      <c r="B39" s="246"/>
      <c r="C39" s="246"/>
      <c r="D39" s="246"/>
      <c r="E39" s="246"/>
      <c r="F39" s="246"/>
      <c r="G39" s="1166" t="s">
        <v>499</v>
      </c>
      <c r="H39" s="1167"/>
      <c r="I39" s="1167"/>
      <c r="J39" s="1168"/>
      <c r="K39" s="302">
        <v>-185196</v>
      </c>
      <c r="L39" s="302">
        <v>-14051</v>
      </c>
      <c r="M39" s="303">
        <v>-2383</v>
      </c>
      <c r="N39" s="304">
        <v>489.6</v>
      </c>
      <c r="O39" s="295"/>
    </row>
    <row r="40" spans="1:16" ht="27" customHeight="1" x14ac:dyDescent="0.15">
      <c r="A40" s="250"/>
      <c r="B40" s="246"/>
      <c r="C40" s="246"/>
      <c r="D40" s="246"/>
      <c r="E40" s="246"/>
      <c r="F40" s="246"/>
      <c r="G40" s="1163" t="s">
        <v>500</v>
      </c>
      <c r="H40" s="1164"/>
      <c r="I40" s="1164"/>
      <c r="J40" s="1165"/>
      <c r="K40" s="302">
        <v>-642302</v>
      </c>
      <c r="L40" s="302">
        <v>-48733</v>
      </c>
      <c r="M40" s="303">
        <v>-48190</v>
      </c>
      <c r="N40" s="304">
        <v>1.1000000000000001</v>
      </c>
      <c r="O40" s="295"/>
    </row>
    <row r="41" spans="1:16" x14ac:dyDescent="0.15">
      <c r="A41" s="250"/>
      <c r="B41" s="246"/>
      <c r="C41" s="246"/>
      <c r="D41" s="246"/>
      <c r="E41" s="246"/>
      <c r="F41" s="246"/>
      <c r="G41" s="1169" t="s">
        <v>280</v>
      </c>
      <c r="H41" s="1170"/>
      <c r="I41" s="1170"/>
      <c r="J41" s="1171"/>
      <c r="K41" s="296">
        <v>486562</v>
      </c>
      <c r="L41" s="302">
        <v>36917</v>
      </c>
      <c r="M41" s="303">
        <v>21380</v>
      </c>
      <c r="N41" s="304">
        <v>72.7</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58" t="s">
        <v>469</v>
      </c>
      <c r="J49" s="1160" t="s">
        <v>504</v>
      </c>
      <c r="K49" s="1161"/>
      <c r="L49" s="1161"/>
      <c r="M49" s="1161"/>
      <c r="N49" s="1162"/>
    </row>
    <row r="50" spans="1:14" x14ac:dyDescent="0.15">
      <c r="A50" s="250"/>
      <c r="B50" s="246"/>
      <c r="C50" s="246"/>
      <c r="D50" s="246"/>
      <c r="E50" s="246"/>
      <c r="F50" s="246"/>
      <c r="G50" s="314"/>
      <c r="H50" s="315"/>
      <c r="I50" s="1159"/>
      <c r="J50" s="316" t="s">
        <v>505</v>
      </c>
      <c r="K50" s="317" t="s">
        <v>506</v>
      </c>
      <c r="L50" s="318" t="s">
        <v>507</v>
      </c>
      <c r="M50" s="319" t="s">
        <v>508</v>
      </c>
      <c r="N50" s="320" t="s">
        <v>509</v>
      </c>
    </row>
    <row r="51" spans="1:14" x14ac:dyDescent="0.15">
      <c r="A51" s="250"/>
      <c r="B51" s="246"/>
      <c r="C51" s="246"/>
      <c r="D51" s="246"/>
      <c r="E51" s="246"/>
      <c r="F51" s="246"/>
      <c r="G51" s="312" t="s">
        <v>510</v>
      </c>
      <c r="H51" s="313"/>
      <c r="I51" s="321">
        <v>958192</v>
      </c>
      <c r="J51" s="322">
        <v>66918</v>
      </c>
      <c r="K51" s="323">
        <v>54.9</v>
      </c>
      <c r="L51" s="324">
        <v>66496</v>
      </c>
      <c r="M51" s="325">
        <v>-6.2</v>
      </c>
      <c r="N51" s="326">
        <v>61.1</v>
      </c>
    </row>
    <row r="52" spans="1:14" x14ac:dyDescent="0.15">
      <c r="A52" s="250"/>
      <c r="B52" s="246"/>
      <c r="C52" s="246"/>
      <c r="D52" s="246"/>
      <c r="E52" s="246"/>
      <c r="F52" s="246"/>
      <c r="G52" s="327"/>
      <c r="H52" s="328" t="s">
        <v>511</v>
      </c>
      <c r="I52" s="329">
        <v>432605</v>
      </c>
      <c r="J52" s="330">
        <v>30212</v>
      </c>
      <c r="K52" s="331">
        <v>-1</v>
      </c>
      <c r="L52" s="332">
        <v>36530</v>
      </c>
      <c r="M52" s="333">
        <v>-8.4</v>
      </c>
      <c r="N52" s="334">
        <v>7.4</v>
      </c>
    </row>
    <row r="53" spans="1:14" x14ac:dyDescent="0.15">
      <c r="A53" s="250"/>
      <c r="B53" s="246"/>
      <c r="C53" s="246"/>
      <c r="D53" s="246"/>
      <c r="E53" s="246"/>
      <c r="F53" s="246"/>
      <c r="G53" s="312" t="s">
        <v>512</v>
      </c>
      <c r="H53" s="313"/>
      <c r="I53" s="321">
        <v>902460</v>
      </c>
      <c r="J53" s="322">
        <v>63796</v>
      </c>
      <c r="K53" s="323">
        <v>-4.7</v>
      </c>
      <c r="L53" s="324">
        <v>82748</v>
      </c>
      <c r="M53" s="325">
        <v>24.4</v>
      </c>
      <c r="N53" s="326">
        <v>-29.1</v>
      </c>
    </row>
    <row r="54" spans="1:14" x14ac:dyDescent="0.15">
      <c r="A54" s="250"/>
      <c r="B54" s="246"/>
      <c r="C54" s="246"/>
      <c r="D54" s="246"/>
      <c r="E54" s="246"/>
      <c r="F54" s="246"/>
      <c r="G54" s="327"/>
      <c r="H54" s="328" t="s">
        <v>511</v>
      </c>
      <c r="I54" s="329">
        <v>651607</v>
      </c>
      <c r="J54" s="330">
        <v>46063</v>
      </c>
      <c r="K54" s="331">
        <v>52.5</v>
      </c>
      <c r="L54" s="332">
        <v>44732</v>
      </c>
      <c r="M54" s="333">
        <v>22.5</v>
      </c>
      <c r="N54" s="334">
        <v>30</v>
      </c>
    </row>
    <row r="55" spans="1:14" x14ac:dyDescent="0.15">
      <c r="A55" s="250"/>
      <c r="B55" s="246"/>
      <c r="C55" s="246"/>
      <c r="D55" s="246"/>
      <c r="E55" s="246"/>
      <c r="F55" s="246"/>
      <c r="G55" s="312" t="s">
        <v>513</v>
      </c>
      <c r="H55" s="313"/>
      <c r="I55" s="321">
        <v>3331451</v>
      </c>
      <c r="J55" s="322">
        <v>241935</v>
      </c>
      <c r="K55" s="323">
        <v>279.2</v>
      </c>
      <c r="L55" s="324">
        <v>91837</v>
      </c>
      <c r="M55" s="325">
        <v>11</v>
      </c>
      <c r="N55" s="326">
        <v>268.2</v>
      </c>
    </row>
    <row r="56" spans="1:14" x14ac:dyDescent="0.15">
      <c r="A56" s="250"/>
      <c r="B56" s="246"/>
      <c r="C56" s="246"/>
      <c r="D56" s="246"/>
      <c r="E56" s="246"/>
      <c r="F56" s="246"/>
      <c r="G56" s="327"/>
      <c r="H56" s="328" t="s">
        <v>511</v>
      </c>
      <c r="I56" s="329">
        <v>2770988</v>
      </c>
      <c r="J56" s="330">
        <v>201234</v>
      </c>
      <c r="K56" s="331">
        <v>336.9</v>
      </c>
      <c r="L56" s="332">
        <v>54439</v>
      </c>
      <c r="M56" s="333">
        <v>21.7</v>
      </c>
      <c r="N56" s="334">
        <v>315.2</v>
      </c>
    </row>
    <row r="57" spans="1:14" x14ac:dyDescent="0.15">
      <c r="A57" s="250"/>
      <c r="B57" s="246"/>
      <c r="C57" s="246"/>
      <c r="D57" s="246"/>
      <c r="E57" s="246"/>
      <c r="F57" s="246"/>
      <c r="G57" s="312" t="s">
        <v>514</v>
      </c>
      <c r="H57" s="313"/>
      <c r="I57" s="321">
        <v>1246383</v>
      </c>
      <c r="J57" s="322">
        <v>92820</v>
      </c>
      <c r="K57" s="323">
        <v>-61.6</v>
      </c>
      <c r="L57" s="324">
        <v>75972</v>
      </c>
      <c r="M57" s="325">
        <v>-17.3</v>
      </c>
      <c r="N57" s="326">
        <v>-44.3</v>
      </c>
    </row>
    <row r="58" spans="1:14" x14ac:dyDescent="0.15">
      <c r="A58" s="250"/>
      <c r="B58" s="246"/>
      <c r="C58" s="246"/>
      <c r="D58" s="246"/>
      <c r="E58" s="246"/>
      <c r="F58" s="246"/>
      <c r="G58" s="327"/>
      <c r="H58" s="328" t="s">
        <v>511</v>
      </c>
      <c r="I58" s="329">
        <v>841758</v>
      </c>
      <c r="J58" s="330">
        <v>62687</v>
      </c>
      <c r="K58" s="331">
        <v>-68.8</v>
      </c>
      <c r="L58" s="332">
        <v>40712</v>
      </c>
      <c r="M58" s="333">
        <v>-25.2</v>
      </c>
      <c r="N58" s="334">
        <v>-43.6</v>
      </c>
    </row>
    <row r="59" spans="1:14" x14ac:dyDescent="0.15">
      <c r="A59" s="250"/>
      <c r="B59" s="246"/>
      <c r="C59" s="246"/>
      <c r="D59" s="246"/>
      <c r="E59" s="246"/>
      <c r="F59" s="246"/>
      <c r="G59" s="312" t="s">
        <v>515</v>
      </c>
      <c r="H59" s="313"/>
      <c r="I59" s="321">
        <v>597376</v>
      </c>
      <c r="J59" s="322">
        <v>45324</v>
      </c>
      <c r="K59" s="323">
        <v>-51.2</v>
      </c>
      <c r="L59" s="324">
        <v>79466</v>
      </c>
      <c r="M59" s="325">
        <v>4.5999999999999996</v>
      </c>
      <c r="N59" s="326">
        <v>-55.8</v>
      </c>
    </row>
    <row r="60" spans="1:14" x14ac:dyDescent="0.15">
      <c r="A60" s="250"/>
      <c r="B60" s="246"/>
      <c r="C60" s="246"/>
      <c r="D60" s="246"/>
      <c r="E60" s="246"/>
      <c r="F60" s="246"/>
      <c r="G60" s="327"/>
      <c r="H60" s="328" t="s">
        <v>511</v>
      </c>
      <c r="I60" s="335">
        <v>296077</v>
      </c>
      <c r="J60" s="330">
        <v>22464</v>
      </c>
      <c r="K60" s="331">
        <v>-64.2</v>
      </c>
      <c r="L60" s="332">
        <v>44645</v>
      </c>
      <c r="M60" s="333">
        <v>9.6999999999999993</v>
      </c>
      <c r="N60" s="334">
        <v>-73.900000000000006</v>
      </c>
    </row>
    <row r="61" spans="1:14" x14ac:dyDescent="0.15">
      <c r="A61" s="250"/>
      <c r="B61" s="246"/>
      <c r="C61" s="246"/>
      <c r="D61" s="246"/>
      <c r="E61" s="246"/>
      <c r="F61" s="246"/>
      <c r="G61" s="312" t="s">
        <v>516</v>
      </c>
      <c r="H61" s="336"/>
      <c r="I61" s="337">
        <v>1407172</v>
      </c>
      <c r="J61" s="338">
        <v>102159</v>
      </c>
      <c r="K61" s="339">
        <v>43.3</v>
      </c>
      <c r="L61" s="340">
        <v>79304</v>
      </c>
      <c r="M61" s="341">
        <v>3.3</v>
      </c>
      <c r="N61" s="326">
        <v>40</v>
      </c>
    </row>
    <row r="62" spans="1:14" x14ac:dyDescent="0.15">
      <c r="A62" s="250"/>
      <c r="B62" s="246"/>
      <c r="C62" s="246"/>
      <c r="D62" s="246"/>
      <c r="E62" s="246"/>
      <c r="F62" s="246"/>
      <c r="G62" s="327"/>
      <c r="H62" s="328" t="s">
        <v>511</v>
      </c>
      <c r="I62" s="329">
        <v>998607</v>
      </c>
      <c r="J62" s="330">
        <v>72532</v>
      </c>
      <c r="K62" s="331">
        <v>51.1</v>
      </c>
      <c r="L62" s="332">
        <v>44212</v>
      </c>
      <c r="M62" s="333">
        <v>4.0999999999999996</v>
      </c>
      <c r="N62" s="334">
        <v>47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2" t="s">
        <v>3</v>
      </c>
      <c r="D47" s="1172"/>
      <c r="E47" s="1173"/>
      <c r="F47" s="11">
        <v>6.59</v>
      </c>
      <c r="G47" s="12">
        <v>6.55</v>
      </c>
      <c r="H47" s="12">
        <v>4.33</v>
      </c>
      <c r="I47" s="12">
        <v>4.3</v>
      </c>
      <c r="J47" s="13">
        <v>3.55</v>
      </c>
    </row>
    <row r="48" spans="2:10" ht="57.75" customHeight="1" x14ac:dyDescent="0.15">
      <c r="B48" s="14"/>
      <c r="C48" s="1174" t="s">
        <v>4</v>
      </c>
      <c r="D48" s="1174"/>
      <c r="E48" s="1175"/>
      <c r="F48" s="15">
        <v>9.23</v>
      </c>
      <c r="G48" s="16">
        <v>8.07</v>
      </c>
      <c r="H48" s="16">
        <v>4.32</v>
      </c>
      <c r="I48" s="16">
        <v>2.81</v>
      </c>
      <c r="J48" s="17">
        <v>0.57999999999999996</v>
      </c>
    </row>
    <row r="49" spans="2:10" ht="57.75" customHeight="1" thickBot="1" x14ac:dyDescent="0.2">
      <c r="B49" s="18"/>
      <c r="C49" s="1176" t="s">
        <v>5</v>
      </c>
      <c r="D49" s="1176"/>
      <c r="E49" s="1177"/>
      <c r="F49" s="19" t="s">
        <v>523</v>
      </c>
      <c r="G49" s="20" t="s">
        <v>524</v>
      </c>
      <c r="H49" s="20" t="s">
        <v>525</v>
      </c>
      <c r="I49" s="20" t="s">
        <v>526</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斉藤　仁志</cp:lastModifiedBy>
  <cp:lastPrinted>2018-03-07T04:29:24Z</cp:lastPrinted>
  <dcterms:created xsi:type="dcterms:W3CDTF">2018-01-24T03:16:41Z</dcterms:created>
  <dcterms:modified xsi:type="dcterms:W3CDTF">2018-10-24T07:12:48Z</dcterms:modified>
</cp:coreProperties>
</file>